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745" firstSheet="1" activeTab="1"/>
  </bookViews>
  <sheets>
    <sheet name="9" sheetId="9" state="hidden" r:id="rId1"/>
    <sheet name="8" sheetId="8" r:id="rId2"/>
    <sheet name="7" sheetId="7" r:id="rId3"/>
    <sheet name="6" sheetId="6" r:id="rId4"/>
    <sheet name="5" sheetId="5" r:id="rId5"/>
    <sheet name="4" sheetId="4" r:id="rId6"/>
    <sheet name="3" sheetId="3" r:id="rId7"/>
    <sheet name="2" sheetId="2" r:id="rId8"/>
    <sheet name="1" sheetId="1" r:id="rId9"/>
  </sheets>
  <definedNames>
    <definedName name="_xlnm._FilterDatabase" localSheetId="8" hidden="1">'1'!$A$17:$AC$17</definedName>
    <definedName name="_xlnm._FilterDatabase" localSheetId="7" hidden="1">'2'!$A$16:$T$16</definedName>
    <definedName name="_xlnm._FilterDatabase" localSheetId="6" hidden="1">'3'!$A$17:$W$59</definedName>
    <definedName name="_xlnm._FilterDatabase" localSheetId="5" hidden="1">'4'!$A$16:$V$16</definedName>
    <definedName name="_xlnm._FilterDatabase" localSheetId="2" hidden="1">'7'!$A$17:$BC$59</definedName>
    <definedName name="TABLE" localSheetId="8">'1'!#REF!</definedName>
    <definedName name="TABLE" localSheetId="7">'2'!#REF!</definedName>
    <definedName name="TABLE" localSheetId="6">'3'!#REF!</definedName>
    <definedName name="TABLE" localSheetId="5">'4'!#REF!</definedName>
    <definedName name="TABLE" localSheetId="4">'5'!#REF!</definedName>
    <definedName name="TABLE" localSheetId="3">'6'!#REF!</definedName>
    <definedName name="TABLE" localSheetId="2">'7'!#REF!</definedName>
    <definedName name="TABLE" localSheetId="1">'8'!#REF!</definedName>
    <definedName name="TABLE" localSheetId="0">'9'!#REF!</definedName>
    <definedName name="TABLE_2" localSheetId="8">'1'!#REF!</definedName>
    <definedName name="TABLE_2" localSheetId="7">'2'!#REF!</definedName>
    <definedName name="TABLE_2" localSheetId="6">'3'!#REF!</definedName>
    <definedName name="TABLE_2" localSheetId="5">'4'!#REF!</definedName>
    <definedName name="TABLE_2" localSheetId="4">'5'!#REF!</definedName>
    <definedName name="TABLE_2" localSheetId="3">'6'!#REF!</definedName>
    <definedName name="TABLE_2" localSheetId="2">'7'!#REF!</definedName>
    <definedName name="TABLE_2" localSheetId="1">'8'!#REF!</definedName>
    <definedName name="TABLE_2" localSheetId="0">'9'!#REF!</definedName>
    <definedName name="_xlnm.Print_Area" localSheetId="8">'1'!$A$1:$AC$63</definedName>
    <definedName name="_xlnm.Print_Area" localSheetId="7">'2'!$A$1:$T$65</definedName>
    <definedName name="_xlnm.Print_Area" localSheetId="6">'3'!$A$1:$W$18</definedName>
    <definedName name="_xlnm.Print_Area" localSheetId="5">'4'!$A$1:$V$17</definedName>
    <definedName name="_xlnm.Print_Area" localSheetId="4">'5'!$A$1:$AA$58</definedName>
    <definedName name="_xlnm.Print_Area" localSheetId="3">'6'!$A$1:$U$59</definedName>
    <definedName name="_xlnm.Print_Area" localSheetId="2">'7'!$A$1:$AS$18</definedName>
    <definedName name="_xlnm.Print_Area" localSheetId="1">'8'!$A$1:$M$23</definedName>
    <definedName name="_xlnm.Print_Area" localSheetId="0">'9'!$A$1:$N$371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45" i="9" l="1"/>
  <c r="M144" i="9"/>
  <c r="M143" i="9"/>
  <c r="M142" i="9"/>
  <c r="M141" i="9"/>
  <c r="M140" i="9"/>
  <c r="M139" i="9"/>
  <c r="M138" i="9"/>
  <c r="M137" i="9"/>
  <c r="M136" i="9"/>
  <c r="M135" i="9"/>
  <c r="M134" i="9"/>
  <c r="M133" i="9"/>
  <c r="M132" i="9"/>
  <c r="M131" i="9"/>
  <c r="M130" i="9"/>
  <c r="M129" i="9"/>
  <c r="M128" i="9"/>
  <c r="M127" i="9"/>
  <c r="M126" i="9"/>
  <c r="M125" i="9"/>
  <c r="M124" i="9"/>
  <c r="M123" i="9"/>
  <c r="M122" i="9"/>
  <c r="M121" i="9"/>
  <c r="M120" i="9"/>
  <c r="M119" i="9"/>
  <c r="M118" i="9"/>
  <c r="M117" i="9"/>
  <c r="M116" i="9"/>
  <c r="M115" i="9"/>
  <c r="M114" i="9"/>
  <c r="M113" i="9"/>
  <c r="M112" i="9"/>
  <c r="M111" i="9"/>
  <c r="M110" i="9"/>
  <c r="M109" i="9"/>
  <c r="M108" i="9"/>
  <c r="M107" i="9"/>
  <c r="M106" i="9"/>
  <c r="M105" i="9"/>
  <c r="M104" i="9"/>
  <c r="M103" i="9"/>
  <c r="M102" i="9"/>
  <c r="M101" i="9"/>
  <c r="M100" i="9"/>
  <c r="M99" i="9"/>
  <c r="M98" i="9"/>
  <c r="M97" i="9"/>
  <c r="M96" i="9"/>
  <c r="M95" i="9"/>
  <c r="M94" i="9"/>
  <c r="M93" i="9"/>
  <c r="M92" i="9"/>
  <c r="M91" i="9"/>
  <c r="M90" i="9"/>
  <c r="M89" i="9"/>
  <c r="M88" i="9"/>
  <c r="M87" i="9"/>
  <c r="M86" i="9"/>
  <c r="M85" i="9"/>
  <c r="M84" i="9"/>
  <c r="M83" i="9"/>
  <c r="M82" i="9"/>
  <c r="M81" i="9"/>
  <c r="M80" i="9"/>
  <c r="M79" i="9"/>
  <c r="M78" i="9"/>
  <c r="M77" i="9"/>
  <c r="M76" i="9"/>
  <c r="M75" i="9"/>
  <c r="M74" i="9"/>
  <c r="M73" i="9"/>
  <c r="M72" i="9"/>
  <c r="M71" i="9"/>
  <c r="M70" i="9"/>
  <c r="M69" i="9"/>
  <c r="M68" i="9"/>
  <c r="M67" i="9"/>
  <c r="M66" i="9"/>
  <c r="M65" i="9"/>
  <c r="M64" i="9"/>
  <c r="M63" i="9"/>
  <c r="M62" i="9"/>
  <c r="L61" i="9"/>
  <c r="M61" i="9"/>
  <c r="L60" i="9"/>
  <c r="M59" i="9"/>
  <c r="L59" i="9"/>
  <c r="L58" i="9"/>
  <c r="M57" i="9"/>
  <c r="L57" i="9"/>
  <c r="M56" i="9"/>
  <c r="L56" i="9"/>
  <c r="L55" i="9"/>
  <c r="L54" i="9"/>
  <c r="L53" i="9"/>
  <c r="L52" i="9"/>
  <c r="L51" i="9"/>
  <c r="M50" i="9"/>
  <c r="L50" i="9"/>
  <c r="M49" i="9"/>
  <c r="L49" i="9"/>
  <c r="M48" i="9"/>
  <c r="L48" i="9"/>
  <c r="M47" i="9"/>
  <c r="L47" i="9"/>
  <c r="M46" i="9"/>
  <c r="L46" i="9"/>
  <c r="M45" i="9"/>
  <c r="L45" i="9"/>
  <c r="M44" i="9"/>
  <c r="L44" i="9"/>
  <c r="M43" i="9"/>
  <c r="L43" i="9"/>
  <c r="M42" i="9"/>
  <c r="L42" i="9"/>
  <c r="M41" i="9"/>
  <c r="L41" i="9"/>
  <c r="M40" i="9"/>
  <c r="L40" i="9"/>
  <c r="M39" i="9"/>
  <c r="L39" i="9"/>
  <c r="M38" i="9"/>
  <c r="L38" i="9"/>
  <c r="M37" i="9"/>
  <c r="L37" i="9"/>
  <c r="L36" i="9"/>
  <c r="M35" i="9"/>
  <c r="L35" i="9"/>
  <c r="M34" i="9"/>
  <c r="L34" i="9"/>
  <c r="M33" i="9"/>
  <c r="L33" i="9"/>
  <c r="M32" i="9"/>
  <c r="L32" i="9"/>
  <c r="M31" i="9"/>
  <c r="L31" i="9"/>
  <c r="M30" i="9"/>
  <c r="L30" i="9"/>
  <c r="M29" i="9"/>
  <c r="L29" i="9"/>
  <c r="M28" i="9"/>
  <c r="L28" i="9"/>
  <c r="M27" i="9"/>
  <c r="L27" i="9"/>
  <c r="M26" i="9"/>
  <c r="L26" i="9"/>
  <c r="M25" i="9"/>
  <c r="L25" i="9"/>
  <c r="M24" i="9"/>
  <c r="L24" i="9"/>
  <c r="M23" i="9"/>
  <c r="L23" i="9"/>
  <c r="M22" i="9"/>
  <c r="L22" i="9"/>
  <c r="L21" i="9"/>
  <c r="M54" i="8"/>
  <c r="L54" i="8"/>
  <c r="K54" i="8"/>
  <c r="J54" i="8"/>
  <c r="I54" i="8"/>
  <c r="H54" i="8"/>
  <c r="G54" i="8"/>
  <c r="F54" i="8"/>
  <c r="M45" i="8"/>
  <c r="L45" i="8"/>
  <c r="K45" i="8"/>
  <c r="J45" i="8"/>
  <c r="I45" i="8"/>
  <c r="H45" i="8"/>
  <c r="G45" i="8"/>
  <c r="F45" i="8"/>
  <c r="E45" i="8"/>
  <c r="D45" i="8"/>
  <c r="M40" i="8"/>
  <c r="L40" i="8"/>
  <c r="K40" i="8"/>
  <c r="J40" i="8"/>
  <c r="I40" i="8"/>
  <c r="H40" i="8"/>
  <c r="G40" i="8"/>
  <c r="F40" i="8"/>
  <c r="M34" i="8"/>
  <c r="L34" i="8"/>
  <c r="K34" i="8"/>
  <c r="J34" i="8"/>
  <c r="I34" i="8"/>
  <c r="H34" i="8"/>
  <c r="G34" i="8"/>
  <c r="F34" i="8"/>
  <c r="M32" i="8"/>
  <c r="L32" i="8"/>
  <c r="K32" i="8"/>
  <c r="J32" i="8"/>
  <c r="I32" i="8"/>
  <c r="H32" i="8"/>
  <c r="G32" i="8"/>
  <c r="F32" i="8"/>
  <c r="M31" i="8"/>
  <c r="L31" i="8"/>
  <c r="K31" i="8"/>
  <c r="J31" i="8"/>
  <c r="I31" i="8"/>
  <c r="H31" i="8"/>
  <c r="G31" i="8"/>
  <c r="F31" i="8"/>
  <c r="M27" i="8"/>
  <c r="L27" i="8"/>
  <c r="K27" i="8"/>
  <c r="J27" i="8"/>
  <c r="I27" i="8"/>
  <c r="H27" i="8"/>
  <c r="G27" i="8"/>
  <c r="F27" i="8"/>
  <c r="M26" i="8"/>
  <c r="L26" i="8"/>
  <c r="K26" i="8"/>
  <c r="J26" i="8"/>
  <c r="I26" i="8"/>
  <c r="H26" i="8"/>
  <c r="G26" i="8"/>
  <c r="F26" i="8"/>
  <c r="M24" i="8"/>
  <c r="L24" i="8"/>
  <c r="K24" i="8"/>
  <c r="J24" i="8"/>
  <c r="I24" i="8"/>
  <c r="H24" i="8"/>
  <c r="G24" i="8"/>
  <c r="F24" i="8"/>
  <c r="M23" i="8"/>
  <c r="L23" i="8"/>
  <c r="K23" i="8"/>
  <c r="J23" i="8"/>
  <c r="I23" i="8"/>
  <c r="H23" i="8"/>
  <c r="G23" i="8"/>
  <c r="F23" i="8"/>
  <c r="M22" i="8"/>
  <c r="L22" i="8"/>
  <c r="K22" i="8"/>
  <c r="J22" i="8"/>
  <c r="I22" i="8"/>
  <c r="H22" i="8"/>
  <c r="G22" i="8"/>
  <c r="F22" i="8"/>
  <c r="M20" i="8"/>
  <c r="L20" i="8"/>
  <c r="K20" i="8"/>
  <c r="J20" i="8"/>
  <c r="I20" i="8"/>
  <c r="H20" i="8"/>
  <c r="G20" i="8"/>
  <c r="F20" i="8"/>
  <c r="M19" i="8"/>
  <c r="L19" i="8"/>
  <c r="K19" i="8"/>
  <c r="J19" i="8"/>
  <c r="I19" i="8"/>
  <c r="H19" i="8"/>
  <c r="G19" i="8"/>
  <c r="F19" i="8"/>
  <c r="M18" i="8"/>
  <c r="L18" i="8"/>
  <c r="K18" i="8"/>
  <c r="J18" i="8"/>
  <c r="I18" i="8"/>
  <c r="H18" i="8"/>
  <c r="G18" i="8"/>
  <c r="F18" i="8"/>
  <c r="AS56" i="7"/>
  <c r="AR56" i="7"/>
  <c r="AQ56" i="7"/>
  <c r="AP56" i="7"/>
  <c r="AO56" i="7"/>
  <c r="AN56" i="7"/>
  <c r="AM56" i="7"/>
  <c r="AL56" i="7"/>
  <c r="AK56" i="7"/>
  <c r="AJ56" i="7"/>
  <c r="AI56" i="7"/>
  <c r="AH56" i="7"/>
  <c r="AG56" i="7"/>
  <c r="AF56" i="7"/>
  <c r="AE56" i="7"/>
  <c r="AD56" i="7"/>
  <c r="AC56" i="7"/>
  <c r="AB56" i="7"/>
  <c r="AA56" i="7"/>
  <c r="Z56" i="7"/>
  <c r="Y56" i="7"/>
  <c r="X56" i="7"/>
  <c r="W56" i="7"/>
  <c r="V56" i="7"/>
  <c r="U56" i="7"/>
  <c r="T56" i="7"/>
  <c r="S56" i="7"/>
  <c r="R56" i="7"/>
  <c r="Q56" i="7"/>
  <c r="P56" i="7"/>
  <c r="O56" i="7"/>
  <c r="N56" i="7"/>
  <c r="M56" i="7"/>
  <c r="L56" i="7"/>
  <c r="K56" i="7"/>
  <c r="J56" i="7"/>
  <c r="I56" i="7"/>
  <c r="H56" i="7"/>
  <c r="G56" i="7"/>
  <c r="F56" i="7"/>
  <c r="E56" i="7"/>
  <c r="D56" i="7"/>
  <c r="AS47" i="7"/>
  <c r="AR47" i="7"/>
  <c r="AQ47" i="7"/>
  <c r="AP47" i="7"/>
  <c r="AO47" i="7"/>
  <c r="AN47" i="7"/>
  <c r="AM47" i="7"/>
  <c r="AL47" i="7"/>
  <c r="AK47" i="7"/>
  <c r="AJ47" i="7"/>
  <c r="AI47" i="7"/>
  <c r="AH47" i="7"/>
  <c r="AG47" i="7"/>
  <c r="AF47" i="7"/>
  <c r="AE47" i="7"/>
  <c r="AD47" i="7"/>
  <c r="AC47" i="7"/>
  <c r="AB47" i="7"/>
  <c r="AA47" i="7"/>
  <c r="Z47" i="7"/>
  <c r="Y47" i="7"/>
  <c r="X47" i="7"/>
  <c r="W47" i="7"/>
  <c r="V47" i="7"/>
  <c r="U47" i="7"/>
  <c r="T47" i="7"/>
  <c r="S47" i="7"/>
  <c r="R47" i="7"/>
  <c r="Q47" i="7"/>
  <c r="P47" i="7"/>
  <c r="O47" i="7"/>
  <c r="N47" i="7"/>
  <c r="M47" i="7"/>
  <c r="L47" i="7"/>
  <c r="K47" i="7"/>
  <c r="J47" i="7"/>
  <c r="I47" i="7"/>
  <c r="H47" i="7"/>
  <c r="G47" i="7"/>
  <c r="F47" i="7"/>
  <c r="E47" i="7"/>
  <c r="D47" i="7"/>
  <c r="AS41" i="7"/>
  <c r="AR41" i="7"/>
  <c r="AQ41" i="7"/>
  <c r="AP41" i="7"/>
  <c r="AO41" i="7"/>
  <c r="AN41" i="7"/>
  <c r="AM41" i="7"/>
  <c r="AL41" i="7"/>
  <c r="AK41" i="7"/>
  <c r="AJ41" i="7"/>
  <c r="AI41" i="7"/>
  <c r="AH41" i="7"/>
  <c r="AG41" i="7"/>
  <c r="AF41" i="7"/>
  <c r="AE41" i="7"/>
  <c r="AD41" i="7"/>
  <c r="AC41" i="7"/>
  <c r="AB41" i="7"/>
  <c r="AA41" i="7"/>
  <c r="Z41" i="7"/>
  <c r="Y41" i="7"/>
  <c r="X41" i="7"/>
  <c r="W41" i="7"/>
  <c r="V41" i="7"/>
  <c r="U41" i="7"/>
  <c r="T41" i="7"/>
  <c r="S41" i="7"/>
  <c r="R41" i="7"/>
  <c r="Q41" i="7"/>
  <c r="P41" i="7"/>
  <c r="O41" i="7"/>
  <c r="N41" i="7"/>
  <c r="M41" i="7"/>
  <c r="L41" i="7"/>
  <c r="K41" i="7"/>
  <c r="J41" i="7"/>
  <c r="I41" i="7"/>
  <c r="H41" i="7"/>
  <c r="G41" i="7"/>
  <c r="F41" i="7"/>
  <c r="E41" i="7"/>
  <c r="D41" i="7"/>
  <c r="AS35" i="7"/>
  <c r="AR35" i="7"/>
  <c r="AQ35" i="7"/>
  <c r="AP35" i="7"/>
  <c r="AO35" i="7"/>
  <c r="AN35" i="7"/>
  <c r="AM35" i="7"/>
  <c r="AL35" i="7"/>
  <c r="AK35" i="7"/>
  <c r="AJ35" i="7"/>
  <c r="AI35" i="7"/>
  <c r="AH35" i="7"/>
  <c r="AG35" i="7"/>
  <c r="AF35" i="7"/>
  <c r="AE35" i="7"/>
  <c r="AD35" i="7"/>
  <c r="AC35" i="7"/>
  <c r="AB35" i="7"/>
  <c r="AA35" i="7"/>
  <c r="Z35" i="7"/>
  <c r="Y35" i="7"/>
  <c r="X35" i="7"/>
  <c r="W35" i="7"/>
  <c r="V35" i="7"/>
  <c r="U35" i="7"/>
  <c r="T35" i="7"/>
  <c r="S35" i="7"/>
  <c r="R35" i="7"/>
  <c r="Q35" i="7"/>
  <c r="P35" i="7"/>
  <c r="O35" i="7"/>
  <c r="N35" i="7"/>
  <c r="M35" i="7"/>
  <c r="L35" i="7"/>
  <c r="K35" i="7"/>
  <c r="J35" i="7"/>
  <c r="I35" i="7"/>
  <c r="H35" i="7"/>
  <c r="G35" i="7"/>
  <c r="F35" i="7"/>
  <c r="E35" i="7"/>
  <c r="D35" i="7"/>
  <c r="AS33" i="7"/>
  <c r="AR33" i="7"/>
  <c r="AQ33" i="7"/>
  <c r="AP33" i="7"/>
  <c r="AO33" i="7"/>
  <c r="AN33" i="7"/>
  <c r="AM33" i="7"/>
  <c r="AL33" i="7"/>
  <c r="AK33" i="7"/>
  <c r="AJ33" i="7"/>
  <c r="AI33" i="7"/>
  <c r="AH33" i="7"/>
  <c r="AG33" i="7"/>
  <c r="AF33" i="7"/>
  <c r="AE33" i="7"/>
  <c r="AD33" i="7"/>
  <c r="AC33" i="7"/>
  <c r="AB33" i="7"/>
  <c r="AA33" i="7"/>
  <c r="Z33" i="7"/>
  <c r="Y33" i="7"/>
  <c r="X33" i="7"/>
  <c r="W33" i="7"/>
  <c r="V33" i="7"/>
  <c r="U33" i="7"/>
  <c r="T33" i="7"/>
  <c r="S33" i="7"/>
  <c r="R33" i="7"/>
  <c r="Q33" i="7"/>
  <c r="P33" i="7"/>
  <c r="O33" i="7"/>
  <c r="N33" i="7"/>
  <c r="M33" i="7"/>
  <c r="L33" i="7"/>
  <c r="K33" i="7"/>
  <c r="J33" i="7"/>
  <c r="I33" i="7"/>
  <c r="H33" i="7"/>
  <c r="G33" i="7"/>
  <c r="F33" i="7"/>
  <c r="E33" i="7"/>
  <c r="D33" i="7"/>
  <c r="AS32" i="7"/>
  <c r="AR32" i="7"/>
  <c r="AQ32" i="7"/>
  <c r="AP32" i="7"/>
  <c r="AO32" i="7"/>
  <c r="AN32" i="7"/>
  <c r="AM32" i="7"/>
  <c r="AL32" i="7"/>
  <c r="AK32" i="7"/>
  <c r="AJ32" i="7"/>
  <c r="AI32" i="7"/>
  <c r="AH32" i="7"/>
  <c r="AG32" i="7"/>
  <c r="AF32" i="7"/>
  <c r="AE32" i="7"/>
  <c r="AD32" i="7"/>
  <c r="AC32" i="7"/>
  <c r="AB32" i="7"/>
  <c r="AA32" i="7"/>
  <c r="Z32" i="7"/>
  <c r="Y32" i="7"/>
  <c r="X32" i="7"/>
  <c r="W32" i="7"/>
  <c r="V32" i="7"/>
  <c r="U32" i="7"/>
  <c r="T32" i="7"/>
  <c r="S32" i="7"/>
  <c r="R32" i="7"/>
  <c r="Q32" i="7"/>
  <c r="P32" i="7"/>
  <c r="O32" i="7"/>
  <c r="N32" i="7"/>
  <c r="M32" i="7"/>
  <c r="L32" i="7"/>
  <c r="K32" i="7"/>
  <c r="J32" i="7"/>
  <c r="I32" i="7"/>
  <c r="H32" i="7"/>
  <c r="G32" i="7"/>
  <c r="F32" i="7"/>
  <c r="E32" i="7"/>
  <c r="D32" i="7"/>
  <c r="AS28" i="7"/>
  <c r="AR28" i="7"/>
  <c r="AQ28" i="7"/>
  <c r="AP28" i="7"/>
  <c r="AO28" i="7"/>
  <c r="AN28" i="7"/>
  <c r="AM28" i="7"/>
  <c r="AL28" i="7"/>
  <c r="AK28" i="7"/>
  <c r="AJ28" i="7"/>
  <c r="AI28" i="7"/>
  <c r="AH28" i="7"/>
  <c r="AG28" i="7"/>
  <c r="AF28" i="7"/>
  <c r="AE28" i="7"/>
  <c r="AD28" i="7"/>
  <c r="AC28" i="7"/>
  <c r="AB28" i="7"/>
  <c r="AA28" i="7"/>
  <c r="Z28" i="7"/>
  <c r="Y28" i="7"/>
  <c r="X28" i="7"/>
  <c r="W28" i="7"/>
  <c r="V28" i="7"/>
  <c r="U28" i="7"/>
  <c r="T28" i="7"/>
  <c r="S28" i="7"/>
  <c r="R28" i="7"/>
  <c r="Q28" i="7"/>
  <c r="P28" i="7"/>
  <c r="O28" i="7"/>
  <c r="N28" i="7"/>
  <c r="M28" i="7"/>
  <c r="L28" i="7"/>
  <c r="K28" i="7"/>
  <c r="J28" i="7"/>
  <c r="I28" i="7"/>
  <c r="H28" i="7"/>
  <c r="G28" i="7"/>
  <c r="F28" i="7"/>
  <c r="E28" i="7"/>
  <c r="D28" i="7"/>
  <c r="AS27" i="7"/>
  <c r="AR27" i="7"/>
  <c r="AQ27" i="7"/>
  <c r="AP27" i="7"/>
  <c r="AO27" i="7"/>
  <c r="AN27" i="7"/>
  <c r="AM27" i="7"/>
  <c r="AL27" i="7"/>
  <c r="AK27" i="7"/>
  <c r="AJ27" i="7"/>
  <c r="AI27" i="7"/>
  <c r="AH27" i="7"/>
  <c r="AG27" i="7"/>
  <c r="AF27" i="7"/>
  <c r="AE27" i="7"/>
  <c r="AD27" i="7"/>
  <c r="AC27" i="7"/>
  <c r="AB27" i="7"/>
  <c r="AA27" i="7"/>
  <c r="Z27" i="7"/>
  <c r="Y27" i="7"/>
  <c r="X27" i="7"/>
  <c r="W27" i="7"/>
  <c r="V27" i="7"/>
  <c r="U27" i="7"/>
  <c r="T27" i="7"/>
  <c r="S27" i="7"/>
  <c r="R27" i="7"/>
  <c r="Q27" i="7"/>
  <c r="P27" i="7"/>
  <c r="O27" i="7"/>
  <c r="N27" i="7"/>
  <c r="M27" i="7"/>
  <c r="L27" i="7"/>
  <c r="K27" i="7"/>
  <c r="J27" i="7"/>
  <c r="I27" i="7"/>
  <c r="H27" i="7"/>
  <c r="G27" i="7"/>
  <c r="F27" i="7"/>
  <c r="E27" i="7"/>
  <c r="D27" i="7"/>
  <c r="AS25" i="7"/>
  <c r="AR25" i="7"/>
  <c r="AQ25" i="7"/>
  <c r="AP25" i="7"/>
  <c r="AO25" i="7"/>
  <c r="AN25" i="7"/>
  <c r="AM25" i="7"/>
  <c r="AL25" i="7"/>
  <c r="AK25" i="7"/>
  <c r="AJ25" i="7"/>
  <c r="AI25" i="7"/>
  <c r="AH25" i="7"/>
  <c r="AG25" i="7"/>
  <c r="AF25" i="7"/>
  <c r="AE25" i="7"/>
  <c r="AD25" i="7"/>
  <c r="AC25" i="7"/>
  <c r="AB25" i="7"/>
  <c r="AA25" i="7"/>
  <c r="Z25" i="7"/>
  <c r="Y25" i="7"/>
  <c r="X25" i="7"/>
  <c r="W25" i="7"/>
  <c r="V25" i="7"/>
  <c r="U25" i="7"/>
  <c r="T25" i="7"/>
  <c r="S25" i="7"/>
  <c r="R25" i="7"/>
  <c r="Q25" i="7"/>
  <c r="P25" i="7"/>
  <c r="O25" i="7"/>
  <c r="N25" i="7"/>
  <c r="M25" i="7"/>
  <c r="L25" i="7"/>
  <c r="K25" i="7"/>
  <c r="J25" i="7"/>
  <c r="I25" i="7"/>
  <c r="H25" i="7"/>
  <c r="G25" i="7"/>
  <c r="F25" i="7"/>
  <c r="E25" i="7"/>
  <c r="D25" i="7"/>
  <c r="AS24" i="7"/>
  <c r="AR24" i="7"/>
  <c r="AQ24" i="7"/>
  <c r="AP24" i="7"/>
  <c r="AO24" i="7"/>
  <c r="AN24" i="7"/>
  <c r="AM24" i="7"/>
  <c r="AL24" i="7"/>
  <c r="AK24" i="7"/>
  <c r="AJ24" i="7"/>
  <c r="AI24" i="7"/>
  <c r="AH24" i="7"/>
  <c r="AG24" i="7"/>
  <c r="AF24" i="7"/>
  <c r="AE24" i="7"/>
  <c r="AD24" i="7"/>
  <c r="AC24" i="7"/>
  <c r="AB24" i="7"/>
  <c r="AA24" i="7"/>
  <c r="Z24" i="7"/>
  <c r="Y24" i="7"/>
  <c r="X24" i="7"/>
  <c r="W24" i="7"/>
  <c r="V24" i="7"/>
  <c r="U24" i="7"/>
  <c r="T24" i="7"/>
  <c r="S24" i="7"/>
  <c r="R24" i="7"/>
  <c r="Q24" i="7"/>
  <c r="P24" i="7"/>
  <c r="O24" i="7"/>
  <c r="N24" i="7"/>
  <c r="M24" i="7"/>
  <c r="L24" i="7"/>
  <c r="K24" i="7"/>
  <c r="J24" i="7"/>
  <c r="I24" i="7"/>
  <c r="H24" i="7"/>
  <c r="G24" i="7"/>
  <c r="F24" i="7"/>
  <c r="E24" i="7"/>
  <c r="D24" i="7"/>
  <c r="AS23" i="7"/>
  <c r="AR23" i="7"/>
  <c r="AQ23" i="7"/>
  <c r="AP23" i="7"/>
  <c r="AO23" i="7"/>
  <c r="AN23" i="7"/>
  <c r="AM23" i="7"/>
  <c r="AL23" i="7"/>
  <c r="AK23" i="7"/>
  <c r="AJ23" i="7"/>
  <c r="AI23" i="7"/>
  <c r="AH23" i="7"/>
  <c r="AG23" i="7"/>
  <c r="AF23" i="7"/>
  <c r="AE23" i="7"/>
  <c r="AD23" i="7"/>
  <c r="AC23" i="7"/>
  <c r="AB23" i="7"/>
  <c r="AA23" i="7"/>
  <c r="Z23" i="7"/>
  <c r="Y23" i="7"/>
  <c r="X23" i="7"/>
  <c r="W23" i="7"/>
  <c r="V23" i="7"/>
  <c r="U23" i="7"/>
  <c r="T23" i="7"/>
  <c r="S23" i="7"/>
  <c r="R23" i="7"/>
  <c r="Q23" i="7"/>
  <c r="P23" i="7"/>
  <c r="O23" i="7"/>
  <c r="N23" i="7"/>
  <c r="M23" i="7"/>
  <c r="L23" i="7"/>
  <c r="K23" i="7"/>
  <c r="J23" i="7"/>
  <c r="I23" i="7"/>
  <c r="H23" i="7"/>
  <c r="G23" i="7"/>
  <c r="F23" i="7"/>
  <c r="E23" i="7"/>
  <c r="D23" i="7"/>
  <c r="AS21" i="7"/>
  <c r="AR21" i="7"/>
  <c r="AQ21" i="7"/>
  <c r="AP21" i="7"/>
  <c r="AO21" i="7"/>
  <c r="AN21" i="7"/>
  <c r="AM21" i="7"/>
  <c r="AL21" i="7"/>
  <c r="AK21" i="7"/>
  <c r="AJ21" i="7"/>
  <c r="AI21" i="7"/>
  <c r="AH21" i="7"/>
  <c r="AG21" i="7"/>
  <c r="AF21" i="7"/>
  <c r="AE21" i="7"/>
  <c r="AD21" i="7"/>
  <c r="AC21" i="7"/>
  <c r="AB21" i="7"/>
  <c r="AA21" i="7"/>
  <c r="Z21" i="7"/>
  <c r="Y21" i="7"/>
  <c r="X21" i="7"/>
  <c r="W21" i="7"/>
  <c r="V21" i="7"/>
  <c r="U21" i="7"/>
  <c r="T21" i="7"/>
  <c r="S21" i="7"/>
  <c r="R21" i="7"/>
  <c r="Q21" i="7"/>
  <c r="P21" i="7"/>
  <c r="O21" i="7"/>
  <c r="N21" i="7"/>
  <c r="M21" i="7"/>
  <c r="L21" i="7"/>
  <c r="K21" i="7"/>
  <c r="J21" i="7"/>
  <c r="I21" i="7"/>
  <c r="H21" i="7"/>
  <c r="G21" i="7"/>
  <c r="F21" i="7"/>
  <c r="E21" i="7"/>
  <c r="D21" i="7"/>
  <c r="AS20" i="7"/>
  <c r="AR20" i="7"/>
  <c r="AQ20" i="7"/>
  <c r="AP20" i="7"/>
  <c r="AO20" i="7"/>
  <c r="AN20" i="7"/>
  <c r="AM20" i="7"/>
  <c r="AL20" i="7"/>
  <c r="AK20" i="7"/>
  <c r="AJ20" i="7"/>
  <c r="AI20" i="7"/>
  <c r="AH20" i="7"/>
  <c r="AG20" i="7"/>
  <c r="AF20" i="7"/>
  <c r="AE20" i="7"/>
  <c r="AD20" i="7"/>
  <c r="AC20" i="7"/>
  <c r="AB20" i="7"/>
  <c r="AA20" i="7"/>
  <c r="Z20" i="7"/>
  <c r="Y20" i="7"/>
  <c r="X20" i="7"/>
  <c r="W20" i="7"/>
  <c r="V20" i="7"/>
  <c r="U20" i="7"/>
  <c r="T20" i="7"/>
  <c r="S20" i="7"/>
  <c r="R20" i="7"/>
  <c r="Q20" i="7"/>
  <c r="P20" i="7"/>
  <c r="O20" i="7"/>
  <c r="N20" i="7"/>
  <c r="M20" i="7"/>
  <c r="L20" i="7"/>
  <c r="K20" i="7"/>
  <c r="J20" i="7"/>
  <c r="I20" i="7"/>
  <c r="H20" i="7"/>
  <c r="G20" i="7"/>
  <c r="F20" i="7"/>
  <c r="E20" i="7"/>
  <c r="D20" i="7"/>
  <c r="AS19" i="7"/>
  <c r="AR19" i="7"/>
  <c r="AQ19" i="7"/>
  <c r="AP19" i="7"/>
  <c r="AO19" i="7"/>
  <c r="AN19" i="7"/>
  <c r="AM19" i="7"/>
  <c r="AL19" i="7"/>
  <c r="AK19" i="7"/>
  <c r="AJ19" i="7"/>
  <c r="AI19" i="7"/>
  <c r="AH19" i="7"/>
  <c r="AG19" i="7"/>
  <c r="AF19" i="7"/>
  <c r="AE19" i="7"/>
  <c r="AD19" i="7"/>
  <c r="AC19" i="7"/>
  <c r="AB19" i="7"/>
  <c r="AA19" i="7"/>
  <c r="Z19" i="7"/>
  <c r="Y19" i="7"/>
  <c r="X19" i="7"/>
  <c r="W19" i="7"/>
  <c r="V19" i="7"/>
  <c r="U19" i="7"/>
  <c r="T19" i="7"/>
  <c r="S19" i="7"/>
  <c r="R19" i="7"/>
  <c r="Q19" i="7"/>
  <c r="P19" i="7"/>
  <c r="O19" i="7"/>
  <c r="N19" i="7"/>
  <c r="M19" i="7"/>
  <c r="L19" i="7"/>
  <c r="K19" i="7"/>
  <c r="J19" i="7"/>
  <c r="I19" i="7"/>
  <c r="H19" i="7"/>
  <c r="G19" i="7"/>
  <c r="F19" i="7"/>
  <c r="E19" i="7"/>
  <c r="D19" i="7"/>
  <c r="Q58" i="6"/>
  <c r="T58" i="6"/>
  <c r="R58" i="6"/>
  <c r="P58" i="6"/>
  <c r="S58" i="6"/>
  <c r="D58" i="6"/>
  <c r="T57" i="6"/>
  <c r="R57" i="6"/>
  <c r="P57" i="6"/>
  <c r="S57" i="6"/>
  <c r="Q57" i="6"/>
  <c r="D57" i="6"/>
  <c r="Q56" i="6"/>
  <c r="T56" i="6"/>
  <c r="R56" i="6"/>
  <c r="P56" i="6"/>
  <c r="S56" i="6"/>
  <c r="D56" i="6"/>
  <c r="T55" i="6"/>
  <c r="R55" i="6"/>
  <c r="P55" i="6"/>
  <c r="S55" i="6"/>
  <c r="Q55" i="6"/>
  <c r="D55" i="6"/>
  <c r="Q54" i="6"/>
  <c r="T54" i="6"/>
  <c r="R54" i="6"/>
  <c r="P54" i="6"/>
  <c r="S54" i="6"/>
  <c r="D54" i="6"/>
  <c r="T53" i="6"/>
  <c r="R53" i="6"/>
  <c r="P53" i="6"/>
  <c r="S53" i="6"/>
  <c r="Q53" i="6"/>
  <c r="D53" i="6"/>
  <c r="Q52" i="6"/>
  <c r="T52" i="6"/>
  <c r="R52" i="6"/>
  <c r="P52" i="6"/>
  <c r="S52" i="6"/>
  <c r="D52" i="6"/>
  <c r="T51" i="6"/>
  <c r="R51" i="6"/>
  <c r="P51" i="6"/>
  <c r="S51" i="6"/>
  <c r="Q51" i="6"/>
  <c r="D51" i="6"/>
  <c r="Q50" i="6"/>
  <c r="T50" i="6"/>
  <c r="R50" i="6"/>
  <c r="P50" i="6"/>
  <c r="S50" i="6"/>
  <c r="D50" i="6"/>
  <c r="T49" i="6"/>
  <c r="R49" i="6"/>
  <c r="P49" i="6"/>
  <c r="S49" i="6"/>
  <c r="Q49" i="6"/>
  <c r="D49" i="6"/>
  <c r="Q48" i="6"/>
  <c r="T48" i="6"/>
  <c r="R48" i="6"/>
  <c r="P48" i="6"/>
  <c r="S48" i="6"/>
  <c r="D48" i="6"/>
  <c r="T47" i="6"/>
  <c r="R47" i="6"/>
  <c r="P47" i="6"/>
  <c r="S47" i="6"/>
  <c r="Q47" i="6"/>
  <c r="D47" i="6"/>
  <c r="Q46" i="6"/>
  <c r="T46" i="6"/>
  <c r="R46" i="6"/>
  <c r="P46" i="6"/>
  <c r="S46" i="6"/>
  <c r="D46" i="6"/>
  <c r="R44" i="6"/>
  <c r="S44" i="6"/>
  <c r="Q44" i="6"/>
  <c r="T44" i="6"/>
  <c r="P44" i="6"/>
  <c r="D44" i="6"/>
  <c r="R42" i="6"/>
  <c r="S42" i="6"/>
  <c r="Q42" i="6"/>
  <c r="T42" i="6"/>
  <c r="P42" i="6"/>
  <c r="D42" i="6"/>
  <c r="R41" i="6"/>
  <c r="S41" i="6"/>
  <c r="Q41" i="6"/>
  <c r="T41" i="6"/>
  <c r="P41" i="6"/>
  <c r="D41" i="6"/>
  <c r="R40" i="6"/>
  <c r="S40" i="6"/>
  <c r="Q40" i="6"/>
  <c r="T40" i="6"/>
  <c r="P40" i="6"/>
  <c r="D40" i="6"/>
  <c r="T38" i="6"/>
  <c r="R38" i="6"/>
  <c r="P38" i="6"/>
  <c r="S38" i="6"/>
  <c r="Q38" i="6"/>
  <c r="D38" i="6"/>
  <c r="Q37" i="6"/>
  <c r="T37" i="6"/>
  <c r="R37" i="6"/>
  <c r="P37" i="6"/>
  <c r="S37" i="6"/>
  <c r="D37" i="6"/>
  <c r="T36" i="6"/>
  <c r="R36" i="6"/>
  <c r="P36" i="6"/>
  <c r="S36" i="6"/>
  <c r="Q36" i="6"/>
  <c r="D36" i="6"/>
  <c r="Q35" i="6"/>
  <c r="T35" i="6"/>
  <c r="R35" i="6"/>
  <c r="P35" i="6"/>
  <c r="S35" i="6"/>
  <c r="D35" i="6"/>
  <c r="T34" i="6"/>
  <c r="R34" i="6"/>
  <c r="P34" i="6"/>
  <c r="S34" i="6"/>
  <c r="Q34" i="6"/>
  <c r="D34" i="6"/>
  <c r="Q33" i="6"/>
  <c r="T33" i="6"/>
  <c r="R33" i="6"/>
  <c r="P33" i="6"/>
  <c r="S33" i="6"/>
  <c r="D33" i="6"/>
  <c r="T32" i="6"/>
  <c r="R32" i="6"/>
  <c r="P32" i="6"/>
  <c r="S32" i="6"/>
  <c r="Q32" i="6"/>
  <c r="D32" i="6"/>
  <c r="Q31" i="6"/>
  <c r="T31" i="6"/>
  <c r="R31" i="6"/>
  <c r="P31" i="6"/>
  <c r="S31" i="6"/>
  <c r="D31" i="6"/>
  <c r="T30" i="6"/>
  <c r="R30" i="6"/>
  <c r="P30" i="6"/>
  <c r="S30" i="6"/>
  <c r="Q30" i="6"/>
  <c r="D30" i="6"/>
  <c r="Q29" i="6"/>
  <c r="T29" i="6"/>
  <c r="R29" i="6"/>
  <c r="P29" i="6"/>
  <c r="S29" i="6"/>
  <c r="D29" i="6"/>
  <c r="T28" i="6"/>
  <c r="R28" i="6"/>
  <c r="P28" i="6"/>
  <c r="S28" i="6"/>
  <c r="Q28" i="6"/>
  <c r="D28" i="6"/>
  <c r="Q27" i="6"/>
  <c r="T27" i="6"/>
  <c r="R27" i="6"/>
  <c r="P27" i="6"/>
  <c r="S27" i="6"/>
  <c r="D27" i="6"/>
  <c r="S26" i="6"/>
  <c r="Q26" i="6"/>
  <c r="P26" i="6"/>
  <c r="D26" i="6"/>
  <c r="S25" i="6"/>
  <c r="Q25" i="6"/>
  <c r="T25" i="6"/>
  <c r="R25" i="6"/>
  <c r="P25" i="6"/>
  <c r="D25" i="6"/>
  <c r="S24" i="6"/>
  <c r="Q24" i="6"/>
  <c r="T24" i="6"/>
  <c r="R24" i="6"/>
  <c r="P24" i="6"/>
  <c r="D24" i="6"/>
  <c r="S23" i="6"/>
  <c r="Q23" i="6"/>
  <c r="T23" i="6"/>
  <c r="R23" i="6"/>
  <c r="P23" i="6"/>
  <c r="D23" i="6"/>
  <c r="S22" i="6"/>
  <c r="Q22" i="6"/>
  <c r="T22" i="6"/>
  <c r="R22" i="6"/>
  <c r="P22" i="6"/>
  <c r="D22" i="6"/>
  <c r="T20" i="6"/>
  <c r="R20" i="6"/>
  <c r="P20" i="6"/>
  <c r="S20" i="6"/>
  <c r="Q20" i="6"/>
  <c r="D20" i="6"/>
  <c r="T19" i="6"/>
  <c r="R19" i="6"/>
  <c r="P19" i="6"/>
  <c r="S19" i="6"/>
  <c r="Q19" i="6"/>
  <c r="D19" i="6"/>
  <c r="T18" i="6"/>
  <c r="R18" i="6"/>
  <c r="P18" i="6"/>
  <c r="S18" i="6"/>
  <c r="Q18" i="6"/>
  <c r="D18" i="6"/>
  <c r="Z58" i="5"/>
  <c r="X58" i="5"/>
  <c r="V58" i="5"/>
  <c r="T58" i="5"/>
  <c r="Y58" i="5"/>
  <c r="W58" i="5"/>
  <c r="U58" i="5"/>
  <c r="Z57" i="5"/>
  <c r="V57" i="5"/>
  <c r="Y57" i="5"/>
  <c r="W57" i="5"/>
  <c r="U57" i="5"/>
  <c r="X57" i="5"/>
  <c r="T57" i="5"/>
  <c r="Y56" i="5"/>
  <c r="U56" i="5"/>
  <c r="Z56" i="5"/>
  <c r="X56" i="5"/>
  <c r="V56" i="5"/>
  <c r="T56" i="5"/>
  <c r="W56" i="5"/>
  <c r="Y55" i="5"/>
  <c r="W55" i="5"/>
  <c r="U55" i="5"/>
  <c r="Z55" i="5"/>
  <c r="X55" i="5"/>
  <c r="V55" i="5"/>
  <c r="T55" i="5"/>
  <c r="Z54" i="5"/>
  <c r="X54" i="5"/>
  <c r="V54" i="5"/>
  <c r="T54" i="5"/>
  <c r="Y54" i="5"/>
  <c r="W54" i="5"/>
  <c r="U54" i="5"/>
  <c r="Z53" i="5"/>
  <c r="V53" i="5"/>
  <c r="Y53" i="5"/>
  <c r="W53" i="5"/>
  <c r="U53" i="5"/>
  <c r="X53" i="5"/>
  <c r="T53" i="5"/>
  <c r="Y52" i="5"/>
  <c r="U52" i="5"/>
  <c r="Z52" i="5"/>
  <c r="X52" i="5"/>
  <c r="V52" i="5"/>
  <c r="T52" i="5"/>
  <c r="W52" i="5"/>
  <c r="Y51" i="5"/>
  <c r="W51" i="5"/>
  <c r="U51" i="5"/>
  <c r="Z51" i="5"/>
  <c r="X51" i="5"/>
  <c r="V51" i="5"/>
  <c r="T51" i="5"/>
  <c r="Z50" i="5"/>
  <c r="X50" i="5"/>
  <c r="V50" i="5"/>
  <c r="T50" i="5"/>
  <c r="Y50" i="5"/>
  <c r="W50" i="5"/>
  <c r="U50" i="5"/>
  <c r="Z49" i="5"/>
  <c r="V49" i="5"/>
  <c r="Y49" i="5"/>
  <c r="W49" i="5"/>
  <c r="U49" i="5"/>
  <c r="X49" i="5"/>
  <c r="T49" i="5"/>
  <c r="Y48" i="5"/>
  <c r="U48" i="5"/>
  <c r="Z48" i="5"/>
  <c r="X48" i="5"/>
  <c r="V48" i="5"/>
  <c r="T48" i="5"/>
  <c r="W48" i="5"/>
  <c r="Y47" i="5"/>
  <c r="W47" i="5"/>
  <c r="U47" i="5"/>
  <c r="Z47" i="5"/>
  <c r="X47" i="5"/>
  <c r="V47" i="5"/>
  <c r="T47" i="5"/>
  <c r="Z46" i="5"/>
  <c r="X46" i="5"/>
  <c r="V46" i="5"/>
  <c r="T46" i="5"/>
  <c r="Y46" i="5"/>
  <c r="W46" i="5"/>
  <c r="U46" i="5"/>
  <c r="Z44" i="5"/>
  <c r="V44" i="5"/>
  <c r="Y44" i="5"/>
  <c r="W44" i="5"/>
  <c r="U44" i="5"/>
  <c r="X44" i="5"/>
  <c r="T44" i="5"/>
  <c r="Y42" i="5"/>
  <c r="U42" i="5"/>
  <c r="Z42" i="5"/>
  <c r="X42" i="5"/>
  <c r="V42" i="5"/>
  <c r="T42" i="5"/>
  <c r="W42" i="5"/>
  <c r="Y41" i="5"/>
  <c r="W41" i="5"/>
  <c r="U41" i="5"/>
  <c r="Z41" i="5"/>
  <c r="X41" i="5"/>
  <c r="V41" i="5"/>
  <c r="T41" i="5"/>
  <c r="Z40" i="5"/>
  <c r="X40" i="5"/>
  <c r="V40" i="5"/>
  <c r="T40" i="5"/>
  <c r="Y40" i="5"/>
  <c r="W40" i="5"/>
  <c r="U40" i="5"/>
  <c r="Z39" i="5"/>
  <c r="V39" i="5"/>
  <c r="Y39" i="5"/>
  <c r="W39" i="5"/>
  <c r="U39" i="5"/>
  <c r="X39" i="5"/>
  <c r="T39" i="5"/>
  <c r="Y38" i="5"/>
  <c r="U38" i="5"/>
  <c r="Z38" i="5"/>
  <c r="X38" i="5"/>
  <c r="V38" i="5"/>
  <c r="T38" i="5"/>
  <c r="W38" i="5"/>
  <c r="Y37" i="5"/>
  <c r="W37" i="5"/>
  <c r="U37" i="5"/>
  <c r="Z37" i="5"/>
  <c r="X37" i="5"/>
  <c r="V37" i="5"/>
  <c r="T37" i="5"/>
  <c r="Z36" i="5"/>
  <c r="X36" i="5"/>
  <c r="V36" i="5"/>
  <c r="T36" i="5"/>
  <c r="Y36" i="5"/>
  <c r="W36" i="5"/>
  <c r="U36" i="5"/>
  <c r="Z35" i="5"/>
  <c r="V35" i="5"/>
  <c r="Y35" i="5"/>
  <c r="W35" i="5"/>
  <c r="U35" i="5"/>
  <c r="X35" i="5"/>
  <c r="T35" i="5"/>
  <c r="Y34" i="5"/>
  <c r="U34" i="5"/>
  <c r="Z34" i="5"/>
  <c r="X34" i="5"/>
  <c r="V34" i="5"/>
  <c r="T34" i="5"/>
  <c r="W34" i="5"/>
  <c r="Y33" i="5"/>
  <c r="W33" i="5"/>
  <c r="U33" i="5"/>
  <c r="Z33" i="5"/>
  <c r="X33" i="5"/>
  <c r="V33" i="5"/>
  <c r="T33" i="5"/>
  <c r="Y32" i="5"/>
  <c r="W32" i="5"/>
  <c r="U32" i="5"/>
  <c r="X32" i="5"/>
  <c r="V32" i="5"/>
  <c r="T32" i="5"/>
  <c r="Z31" i="5"/>
  <c r="X31" i="5"/>
  <c r="V31" i="5"/>
  <c r="T31" i="5"/>
  <c r="Y31" i="5"/>
  <c r="W31" i="5"/>
  <c r="U31" i="5"/>
  <c r="Y30" i="5"/>
  <c r="W30" i="5"/>
  <c r="U30" i="5"/>
  <c r="Z30" i="5"/>
  <c r="X30" i="5"/>
  <c r="V30" i="5"/>
  <c r="T30" i="5"/>
  <c r="Z29" i="5"/>
  <c r="X29" i="5"/>
  <c r="V29" i="5"/>
  <c r="T29" i="5"/>
  <c r="Y29" i="5"/>
  <c r="W29" i="5"/>
  <c r="U29" i="5"/>
  <c r="Y28" i="5"/>
  <c r="W28" i="5"/>
  <c r="U28" i="5"/>
  <c r="Z28" i="5"/>
  <c r="X28" i="5"/>
  <c r="V28" i="5"/>
  <c r="T28" i="5"/>
  <c r="Z27" i="5"/>
  <c r="X27" i="5"/>
  <c r="V27" i="5"/>
  <c r="T27" i="5"/>
  <c r="Y27" i="5"/>
  <c r="W27" i="5"/>
  <c r="U27" i="5"/>
  <c r="Y26" i="5"/>
  <c r="W26" i="5"/>
  <c r="U26" i="5"/>
  <c r="Z26" i="5"/>
  <c r="X26" i="5"/>
  <c r="V26" i="5"/>
  <c r="T26" i="5"/>
  <c r="Z25" i="5"/>
  <c r="X25" i="5"/>
  <c r="V25" i="5"/>
  <c r="T25" i="5"/>
  <c r="Y25" i="5"/>
  <c r="W25" i="5"/>
  <c r="U25" i="5"/>
  <c r="Y24" i="5"/>
  <c r="W24" i="5"/>
  <c r="U24" i="5"/>
  <c r="Z24" i="5"/>
  <c r="X24" i="5"/>
  <c r="V24" i="5"/>
  <c r="T24" i="5"/>
  <c r="Z23" i="5"/>
  <c r="X23" i="5"/>
  <c r="V23" i="5"/>
  <c r="T23" i="5"/>
  <c r="Y23" i="5"/>
  <c r="W23" i="5"/>
  <c r="U23" i="5"/>
  <c r="Y22" i="5"/>
  <c r="W22" i="5"/>
  <c r="U22" i="5"/>
  <c r="Z22" i="5"/>
  <c r="X22" i="5"/>
  <c r="V22" i="5"/>
  <c r="T22" i="5"/>
  <c r="Z20" i="5"/>
  <c r="X20" i="5"/>
  <c r="V20" i="5"/>
  <c r="T20" i="5"/>
  <c r="Y20" i="5"/>
  <c r="W20" i="5"/>
  <c r="U20" i="5"/>
  <c r="Y19" i="5"/>
  <c r="W19" i="5"/>
  <c r="U19" i="5"/>
  <c r="Z19" i="5"/>
  <c r="X19" i="5"/>
  <c r="V19" i="5"/>
  <c r="T19" i="5"/>
  <c r="Z18" i="5"/>
  <c r="X18" i="5"/>
  <c r="V18" i="5"/>
  <c r="T18" i="5"/>
  <c r="Y18" i="5"/>
  <c r="W18" i="5"/>
  <c r="U18" i="5"/>
  <c r="Q58" i="4"/>
  <c r="U58" i="4"/>
  <c r="T58" i="4"/>
  <c r="S58" i="4"/>
  <c r="R58" i="4"/>
  <c r="Q57" i="4"/>
  <c r="U57" i="4"/>
  <c r="T57" i="4"/>
  <c r="S57" i="4"/>
  <c r="R57" i="4"/>
  <c r="Q56" i="4"/>
  <c r="U56" i="4"/>
  <c r="T56" i="4"/>
  <c r="S56" i="4"/>
  <c r="R56" i="4"/>
  <c r="Q55" i="4"/>
  <c r="U55" i="4"/>
  <c r="T55" i="4"/>
  <c r="S55" i="4"/>
  <c r="R55" i="4"/>
  <c r="Q54" i="4"/>
  <c r="T54" i="4"/>
  <c r="R54" i="4"/>
  <c r="Q53" i="4"/>
  <c r="U53" i="4"/>
  <c r="S53" i="4"/>
  <c r="Q52" i="4"/>
  <c r="T52" i="4"/>
  <c r="R52" i="4"/>
  <c r="Q51" i="4"/>
  <c r="U51" i="4"/>
  <c r="S51" i="4"/>
  <c r="Q50" i="4"/>
  <c r="T50" i="4"/>
  <c r="R50" i="4"/>
  <c r="Q49" i="4"/>
  <c r="U49" i="4"/>
  <c r="S49" i="4"/>
  <c r="Q48" i="4"/>
  <c r="T48" i="4"/>
  <c r="R48" i="4"/>
  <c r="Q47" i="4"/>
  <c r="U47" i="4"/>
  <c r="S47" i="4"/>
  <c r="Q46" i="4"/>
  <c r="T46" i="4"/>
  <c r="R46" i="4"/>
  <c r="Q44" i="4"/>
  <c r="T44" i="4"/>
  <c r="R44" i="4"/>
  <c r="Q42" i="4"/>
  <c r="U42" i="4"/>
  <c r="S42" i="4"/>
  <c r="Q41" i="4"/>
  <c r="T41" i="4"/>
  <c r="R41" i="4"/>
  <c r="Q40" i="4"/>
  <c r="U40" i="4"/>
  <c r="S40" i="4"/>
  <c r="Q38" i="4"/>
  <c r="U38" i="4"/>
  <c r="S38" i="4"/>
  <c r="Q37" i="4"/>
  <c r="T37" i="4"/>
  <c r="R37" i="4"/>
  <c r="Q36" i="4"/>
  <c r="U36" i="4"/>
  <c r="S36" i="4"/>
  <c r="Q35" i="4"/>
  <c r="T35" i="4"/>
  <c r="R35" i="4"/>
  <c r="Q34" i="4"/>
  <c r="U34" i="4"/>
  <c r="S34" i="4"/>
  <c r="Q33" i="4"/>
  <c r="T33" i="4"/>
  <c r="R33" i="4"/>
  <c r="Q32" i="4"/>
  <c r="U32" i="4"/>
  <c r="S32" i="4"/>
  <c r="Q31" i="4"/>
  <c r="T31" i="4"/>
  <c r="R31" i="4"/>
  <c r="Q30" i="4"/>
  <c r="U30" i="4"/>
  <c r="S30" i="4"/>
  <c r="Q29" i="4"/>
  <c r="T29" i="4"/>
  <c r="R29" i="4"/>
  <c r="Q28" i="4"/>
  <c r="U28" i="4"/>
  <c r="S28" i="4"/>
  <c r="Q27" i="4"/>
  <c r="T27" i="4"/>
  <c r="R27" i="4"/>
  <c r="Q26" i="4"/>
  <c r="U26" i="4"/>
  <c r="S26" i="4"/>
  <c r="Q25" i="4"/>
  <c r="U25" i="4"/>
  <c r="S25" i="4"/>
  <c r="Q24" i="4"/>
  <c r="T24" i="4"/>
  <c r="R24" i="4"/>
  <c r="Q23" i="4"/>
  <c r="T23" i="4"/>
  <c r="R23" i="4"/>
  <c r="Q22" i="4"/>
  <c r="T22" i="4"/>
  <c r="R22" i="4"/>
  <c r="Q20" i="4"/>
  <c r="T20" i="4"/>
  <c r="R20" i="4"/>
  <c r="Q19" i="4"/>
  <c r="T19" i="4"/>
  <c r="R19" i="4"/>
  <c r="Q18" i="4"/>
  <c r="T18" i="4"/>
  <c r="R18" i="4"/>
  <c r="E16" i="4"/>
  <c r="K16" i="4" s="1"/>
  <c r="U59" i="3"/>
  <c r="V59" i="3"/>
  <c r="U58" i="3"/>
  <c r="V58" i="3"/>
  <c r="U57" i="3"/>
  <c r="V57" i="3"/>
  <c r="U56" i="3"/>
  <c r="V56" i="3"/>
  <c r="U55" i="3"/>
  <c r="V55" i="3"/>
  <c r="U54" i="3"/>
  <c r="V54" i="3"/>
  <c r="U53" i="3"/>
  <c r="V53" i="3"/>
  <c r="U52" i="3"/>
  <c r="V52" i="3"/>
  <c r="U51" i="3"/>
  <c r="V51" i="3"/>
  <c r="U50" i="3"/>
  <c r="V50" i="3"/>
  <c r="U49" i="3"/>
  <c r="V49" i="3"/>
  <c r="U48" i="3"/>
  <c r="V48" i="3"/>
  <c r="U47" i="3"/>
  <c r="V47" i="3"/>
  <c r="U45" i="3"/>
  <c r="V45" i="3"/>
  <c r="U43" i="3"/>
  <c r="V43" i="3"/>
  <c r="U42" i="3"/>
  <c r="V42" i="3"/>
  <c r="U41" i="3"/>
  <c r="V41" i="3"/>
  <c r="U40" i="3"/>
  <c r="V40" i="3"/>
  <c r="U39" i="3"/>
  <c r="V39" i="3"/>
  <c r="U38" i="3"/>
  <c r="V38" i="3"/>
  <c r="U37" i="3"/>
  <c r="V37" i="3"/>
  <c r="U36" i="3"/>
  <c r="V36" i="3"/>
  <c r="U35" i="3"/>
  <c r="V35" i="3"/>
  <c r="U34" i="3"/>
  <c r="V34" i="3"/>
  <c r="U33" i="3"/>
  <c r="V33" i="3"/>
  <c r="U32" i="3"/>
  <c r="V32" i="3"/>
  <c r="U31" i="3"/>
  <c r="V31" i="3"/>
  <c r="U30" i="3"/>
  <c r="V30" i="3"/>
  <c r="U29" i="3"/>
  <c r="V29" i="3"/>
  <c r="U28" i="3"/>
  <c r="V28" i="3"/>
  <c r="U27" i="3"/>
  <c r="V27" i="3"/>
  <c r="U26" i="3"/>
  <c r="V26" i="3"/>
  <c r="U25" i="3"/>
  <c r="V25" i="3"/>
  <c r="U24" i="3"/>
  <c r="V24" i="3"/>
  <c r="U23" i="3"/>
  <c r="V23" i="3"/>
  <c r="U21" i="3"/>
  <c r="V21" i="3"/>
  <c r="U20" i="3"/>
  <c r="V20" i="3"/>
  <c r="U19" i="3"/>
  <c r="V19" i="3"/>
  <c r="Q58" i="2"/>
  <c r="S58" i="2"/>
  <c r="I58" i="2"/>
  <c r="O58" i="2" s="1"/>
  <c r="S57" i="2"/>
  <c r="Q57" i="2"/>
  <c r="D55" i="2"/>
  <c r="D24" i="2" s="1"/>
  <c r="Q56" i="2"/>
  <c r="I56" i="2"/>
  <c r="O56" i="2" s="1"/>
  <c r="S55" i="2"/>
  <c r="Q55" i="2"/>
  <c r="K24" i="2"/>
  <c r="S24" i="2" s="1"/>
  <c r="G55" i="2"/>
  <c r="G24" i="2" s="1"/>
  <c r="F55" i="2"/>
  <c r="E55" i="2"/>
  <c r="K23" i="2"/>
  <c r="S23" i="2" s="1"/>
  <c r="G23" i="2"/>
  <c r="I54" i="2"/>
  <c r="I23" i="2" s="1"/>
  <c r="Q53" i="2"/>
  <c r="S53" i="2"/>
  <c r="I53" i="2"/>
  <c r="O53" i="2" s="1"/>
  <c r="S52" i="2"/>
  <c r="I52" i="2"/>
  <c r="O52" i="2" s="1"/>
  <c r="Q51" i="2"/>
  <c r="S51" i="2"/>
  <c r="I51" i="2"/>
  <c r="O51" i="2" s="1"/>
  <c r="S50" i="2"/>
  <c r="I50" i="2"/>
  <c r="O50" i="2" s="1"/>
  <c r="D46" i="2"/>
  <c r="Q49" i="2"/>
  <c r="S49" i="2"/>
  <c r="I49" i="2"/>
  <c r="O49" i="2" s="1"/>
  <c r="S48" i="2"/>
  <c r="I48" i="2"/>
  <c r="O48" i="2" s="1"/>
  <c r="Q47" i="2"/>
  <c r="S47" i="2"/>
  <c r="I47" i="2"/>
  <c r="O47" i="2" s="1"/>
  <c r="O46" i="2"/>
  <c r="S46" i="2"/>
  <c r="G46" i="2"/>
  <c r="F46" i="2"/>
  <c r="E46" i="2"/>
  <c r="I46" i="2" s="1"/>
  <c r="S44" i="2"/>
  <c r="Q44" i="2"/>
  <c r="Q43" i="2"/>
  <c r="I43" i="2"/>
  <c r="O43" i="2" s="1"/>
  <c r="S42" i="2"/>
  <c r="Q42" i="2"/>
  <c r="D40" i="2"/>
  <c r="Q41" i="2"/>
  <c r="I41" i="2"/>
  <c r="O41" i="2" s="1"/>
  <c r="S40" i="2"/>
  <c r="Q40" i="2"/>
  <c r="G40" i="2"/>
  <c r="F40" i="2"/>
  <c r="E40" i="2"/>
  <c r="I40" i="2" s="1"/>
  <c r="O40" i="2" s="1"/>
  <c r="S38" i="2"/>
  <c r="I38" i="2"/>
  <c r="O38" i="2" s="1"/>
  <c r="Q37" i="2"/>
  <c r="S37" i="2"/>
  <c r="I37" i="2"/>
  <c r="O37" i="2" s="1"/>
  <c r="S36" i="2"/>
  <c r="I36" i="2"/>
  <c r="O36" i="2" s="1"/>
  <c r="D34" i="2"/>
  <c r="Q35" i="2"/>
  <c r="S35" i="2"/>
  <c r="I35" i="2"/>
  <c r="O35" i="2" s="1"/>
  <c r="S34" i="2"/>
  <c r="G34" i="2"/>
  <c r="F34" i="2"/>
  <c r="E34" i="2"/>
  <c r="S33" i="2"/>
  <c r="Q33" i="2"/>
  <c r="G32" i="2"/>
  <c r="G31" i="2" s="1"/>
  <c r="D32" i="2"/>
  <c r="D31" i="2" s="1"/>
  <c r="D20" i="2" s="1"/>
  <c r="Q32" i="2"/>
  <c r="I32" i="2"/>
  <c r="O32" i="2" s="1"/>
  <c r="F32" i="2"/>
  <c r="E32" i="2"/>
  <c r="Q31" i="2"/>
  <c r="S31" i="2"/>
  <c r="F31" i="2"/>
  <c r="F20" i="2" s="1"/>
  <c r="F18" i="2" s="1"/>
  <c r="S30" i="2"/>
  <c r="I30" i="2"/>
  <c r="S29" i="2"/>
  <c r="I29" i="2"/>
  <c r="S28" i="2"/>
  <c r="I28" i="2"/>
  <c r="Q27" i="2"/>
  <c r="M26" i="2"/>
  <c r="Q26" i="2" s="1"/>
  <c r="S27" i="2"/>
  <c r="E26" i="2"/>
  <c r="S26" i="2"/>
  <c r="O26" i="2"/>
  <c r="L26" i="2"/>
  <c r="K26" i="2"/>
  <c r="I26" i="2"/>
  <c r="G26" i="2"/>
  <c r="F26" i="2"/>
  <c r="D26" i="2"/>
  <c r="D19" i="2" s="1"/>
  <c r="D18" i="2" s="1"/>
  <c r="R24" i="2"/>
  <c r="P24" i="2"/>
  <c r="P18" i="2" s="1"/>
  <c r="N24" i="2"/>
  <c r="M24" i="2"/>
  <c r="Q24" i="2" s="1"/>
  <c r="L24" i="2"/>
  <c r="J24" i="2"/>
  <c r="J18" i="2" s="1"/>
  <c r="H24" i="2"/>
  <c r="F24" i="2"/>
  <c r="R23" i="2"/>
  <c r="P23" i="2"/>
  <c r="N23" i="2"/>
  <c r="N18" i="2" s="1"/>
  <c r="M23" i="2"/>
  <c r="L23" i="2"/>
  <c r="L18" i="2" s="1"/>
  <c r="J23" i="2"/>
  <c r="H23" i="2"/>
  <c r="H18" i="2" s="1"/>
  <c r="F23" i="2"/>
  <c r="E23" i="2"/>
  <c r="D23" i="2"/>
  <c r="R22" i="2"/>
  <c r="R18" i="2" s="1"/>
  <c r="P22" i="2"/>
  <c r="O22" i="2"/>
  <c r="N22" i="2"/>
  <c r="M22" i="2"/>
  <c r="L22" i="2"/>
  <c r="K22" i="2"/>
  <c r="S22" i="2" s="1"/>
  <c r="J22" i="2"/>
  <c r="I22" i="2"/>
  <c r="H22" i="2"/>
  <c r="G22" i="2"/>
  <c r="F22" i="2"/>
  <c r="E22" i="2"/>
  <c r="D22" i="2"/>
  <c r="R20" i="2"/>
  <c r="P20" i="2"/>
  <c r="N20" i="2"/>
  <c r="M20" i="2"/>
  <c r="Q20" i="2" s="1"/>
  <c r="L20" i="2"/>
  <c r="K20" i="2"/>
  <c r="S20" i="2" s="1"/>
  <c r="J20" i="2"/>
  <c r="H20" i="2"/>
  <c r="G20" i="2"/>
  <c r="R19" i="2"/>
  <c r="P19" i="2"/>
  <c r="O19" i="2"/>
  <c r="N19" i="2"/>
  <c r="M19" i="2"/>
  <c r="Q19" i="2" s="1"/>
  <c r="L19" i="2"/>
  <c r="K19" i="2"/>
  <c r="S19" i="2" s="1"/>
  <c r="J19" i="2"/>
  <c r="I19" i="2"/>
  <c r="H19" i="2"/>
  <c r="G19" i="2"/>
  <c r="F19" i="2"/>
  <c r="E19" i="2"/>
  <c r="M18" i="2"/>
  <c r="Q18" i="2" s="1"/>
  <c r="K18" i="2"/>
  <c r="S18" i="2" s="1"/>
  <c r="G18" i="2"/>
  <c r="M59" i="1"/>
  <c r="R59" i="1"/>
  <c r="M58" i="1"/>
  <c r="R58" i="1"/>
  <c r="M57" i="1"/>
  <c r="R57" i="1"/>
  <c r="Q56" i="1"/>
  <c r="M56" i="1" s="1"/>
  <c r="G56" i="1"/>
  <c r="R56" i="1" s="1"/>
  <c r="F56" i="1"/>
  <c r="E56" i="1"/>
  <c r="AB55" i="1"/>
  <c r="T55" i="1"/>
  <c r="AA55" i="1"/>
  <c r="M55" i="1"/>
  <c r="H55" i="1"/>
  <c r="AB54" i="1"/>
  <c r="T54" i="1"/>
  <c r="AA54" i="1"/>
  <c r="M54" i="1"/>
  <c r="H54" i="1"/>
  <c r="AB53" i="1"/>
  <c r="T53" i="1"/>
  <c r="AA53" i="1"/>
  <c r="M53" i="1"/>
  <c r="H53" i="1"/>
  <c r="AB52" i="1"/>
  <c r="T52" i="1"/>
  <c r="AA52" i="1"/>
  <c r="M52" i="1"/>
  <c r="H52" i="1"/>
  <c r="AB51" i="1"/>
  <c r="T51" i="1"/>
  <c r="AA51" i="1"/>
  <c r="M51" i="1"/>
  <c r="H51" i="1"/>
  <c r="AB50" i="1"/>
  <c r="T50" i="1"/>
  <c r="AA50" i="1"/>
  <c r="M50" i="1"/>
  <c r="H50" i="1"/>
  <c r="AB49" i="1"/>
  <c r="T49" i="1"/>
  <c r="AA49" i="1"/>
  <c r="M49" i="1"/>
  <c r="H49" i="1"/>
  <c r="AB48" i="1"/>
  <c r="T48" i="1"/>
  <c r="AA48" i="1"/>
  <c r="M48" i="1"/>
  <c r="H48" i="1"/>
  <c r="AB47" i="1"/>
  <c r="T47" i="1"/>
  <c r="Q47" i="1"/>
  <c r="AA47" i="1" s="1"/>
  <c r="M47" i="1"/>
  <c r="L47" i="1"/>
  <c r="H47" i="1"/>
  <c r="G47" i="1"/>
  <c r="F47" i="1"/>
  <c r="E47" i="1"/>
  <c r="D47" i="1"/>
  <c r="M45" i="1"/>
  <c r="R45" i="1"/>
  <c r="M44" i="1"/>
  <c r="R44" i="1"/>
  <c r="M43" i="1"/>
  <c r="R43" i="1"/>
  <c r="M42" i="1"/>
  <c r="R42" i="1"/>
  <c r="Q41" i="1"/>
  <c r="M41" i="1" s="1"/>
  <c r="G41" i="1"/>
  <c r="R41" i="1" s="1"/>
  <c r="F41" i="1"/>
  <c r="E41" i="1"/>
  <c r="AB39" i="1"/>
  <c r="T39" i="1"/>
  <c r="AA39" i="1"/>
  <c r="M39" i="1"/>
  <c r="H39" i="1"/>
  <c r="AB38" i="1"/>
  <c r="T38" i="1"/>
  <c r="AA38" i="1"/>
  <c r="M38" i="1"/>
  <c r="H38" i="1"/>
  <c r="AB37" i="1"/>
  <c r="T37" i="1"/>
  <c r="AA37" i="1"/>
  <c r="M37" i="1"/>
  <c r="H37" i="1"/>
  <c r="AB36" i="1"/>
  <c r="T36" i="1"/>
  <c r="AA36" i="1"/>
  <c r="M36" i="1"/>
  <c r="H36" i="1"/>
  <c r="AB35" i="1"/>
  <c r="T35" i="1"/>
  <c r="Q35" i="1"/>
  <c r="AA35" i="1" s="1"/>
  <c r="M35" i="1"/>
  <c r="L35" i="1"/>
  <c r="H35" i="1"/>
  <c r="G35" i="1"/>
  <c r="F35" i="1"/>
  <c r="E35" i="1"/>
  <c r="D35" i="1"/>
  <c r="M34" i="1"/>
  <c r="R34" i="1"/>
  <c r="L33" i="1"/>
  <c r="F33" i="1"/>
  <c r="F32" i="1" s="1"/>
  <c r="F21" i="1" s="1"/>
  <c r="F19" i="1" s="1"/>
  <c r="E33" i="1"/>
  <c r="D33" i="1"/>
  <c r="E32" i="1"/>
  <c r="E21" i="1" s="1"/>
  <c r="AA31" i="1"/>
  <c r="H31" i="1"/>
  <c r="T31" i="1" s="1"/>
  <c r="AA30" i="1"/>
  <c r="M30" i="1"/>
  <c r="S30" i="1" s="1"/>
  <c r="AB30" i="1"/>
  <c r="H30" i="1"/>
  <c r="T30" i="1" s="1"/>
  <c r="AA29" i="1"/>
  <c r="H29" i="1"/>
  <c r="Q28" i="1"/>
  <c r="M28" i="1" s="1"/>
  <c r="L28" i="1"/>
  <c r="AB28" i="1" s="1"/>
  <c r="R28" i="1"/>
  <c r="D27" i="1"/>
  <c r="D20" i="1" s="1"/>
  <c r="Q27" i="1"/>
  <c r="M27" i="1" s="1"/>
  <c r="L27" i="1"/>
  <c r="AB27" i="1" s="1"/>
  <c r="G27" i="1"/>
  <c r="R27" i="1" s="1"/>
  <c r="F27" i="1"/>
  <c r="E27" i="1"/>
  <c r="AB26" i="1"/>
  <c r="AA26" i="1"/>
  <c r="R26" i="1"/>
  <c r="M26" i="1"/>
  <c r="S26" i="1" s="1"/>
  <c r="H26" i="1"/>
  <c r="T26" i="1" s="1"/>
  <c r="Q25" i="1"/>
  <c r="P25" i="1"/>
  <c r="O25" i="1"/>
  <c r="N25" i="1"/>
  <c r="M25" i="1"/>
  <c r="K25" i="1"/>
  <c r="J25" i="1"/>
  <c r="I25" i="1"/>
  <c r="G25" i="1"/>
  <c r="R25" i="1" s="1"/>
  <c r="F25" i="1"/>
  <c r="E25" i="1"/>
  <c r="Q24" i="1"/>
  <c r="AA24" i="1" s="1"/>
  <c r="P24" i="1"/>
  <c r="O24" i="1"/>
  <c r="N24" i="1"/>
  <c r="M24" i="1" s="1"/>
  <c r="L24" i="1"/>
  <c r="AB24" i="1" s="1"/>
  <c r="K24" i="1"/>
  <c r="J24" i="1"/>
  <c r="I24" i="1"/>
  <c r="H24" i="1"/>
  <c r="T24" i="1" s="1"/>
  <c r="G24" i="1"/>
  <c r="F24" i="1"/>
  <c r="E24" i="1"/>
  <c r="D24" i="1"/>
  <c r="Q23" i="1"/>
  <c r="AA23" i="1" s="1"/>
  <c r="P23" i="1"/>
  <c r="O23" i="1"/>
  <c r="N23" i="1"/>
  <c r="M23" i="1"/>
  <c r="L23" i="1"/>
  <c r="AB23" i="1" s="1"/>
  <c r="K23" i="1"/>
  <c r="J23" i="1"/>
  <c r="I23" i="1"/>
  <c r="H23" i="1" s="1"/>
  <c r="T23" i="1" s="1"/>
  <c r="G23" i="1"/>
  <c r="R23" i="1" s="1"/>
  <c r="F23" i="1"/>
  <c r="E23" i="1"/>
  <c r="D23" i="1"/>
  <c r="P21" i="1"/>
  <c r="O21" i="1"/>
  <c r="N21" i="1"/>
  <c r="K21" i="1"/>
  <c r="J21" i="1"/>
  <c r="I21" i="1"/>
  <c r="Q20" i="1"/>
  <c r="P20" i="1"/>
  <c r="O20" i="1"/>
  <c r="O19" i="1" s="1"/>
  <c r="N20" i="1"/>
  <c r="M20" i="1"/>
  <c r="K20" i="1"/>
  <c r="K19" i="1" s="1"/>
  <c r="J20" i="1"/>
  <c r="I20" i="1"/>
  <c r="G20" i="1"/>
  <c r="R20" i="1" s="1"/>
  <c r="F20" i="1"/>
  <c r="E20" i="1"/>
  <c r="E19" i="1" s="1"/>
  <c r="P19" i="1"/>
  <c r="N19" i="1"/>
  <c r="J19" i="1"/>
  <c r="M21" i="9" l="1"/>
  <c r="M36" i="9"/>
  <c r="M51" i="9"/>
  <c r="M52" i="9"/>
  <c r="M53" i="9"/>
  <c r="M54" i="9"/>
  <c r="M55" i="9"/>
  <c r="M58" i="9"/>
  <c r="M60" i="9"/>
  <c r="L62" i="9"/>
  <c r="L64" i="9"/>
  <c r="L66" i="9"/>
  <c r="L68" i="9"/>
  <c r="L70" i="9"/>
  <c r="L72" i="9"/>
  <c r="L74" i="9"/>
  <c r="L76" i="9"/>
  <c r="L78" i="9"/>
  <c r="L80" i="9"/>
  <c r="L82" i="9"/>
  <c r="L84" i="9"/>
  <c r="L86" i="9"/>
  <c r="L88" i="9"/>
  <c r="L90" i="9"/>
  <c r="L92" i="9"/>
  <c r="L94" i="9"/>
  <c r="L96" i="9"/>
  <c r="L98" i="9"/>
  <c r="L100" i="9"/>
  <c r="L102" i="9"/>
  <c r="L104" i="9"/>
  <c r="L106" i="9"/>
  <c r="L108" i="9"/>
  <c r="L110" i="9"/>
  <c r="L112" i="9"/>
  <c r="L114" i="9"/>
  <c r="L116" i="9"/>
  <c r="L118" i="9"/>
  <c r="L120" i="9"/>
  <c r="L122" i="9"/>
  <c r="L124" i="9"/>
  <c r="L126" i="9"/>
  <c r="L128" i="9"/>
  <c r="L130" i="9"/>
  <c r="L132" i="9"/>
  <c r="L134" i="9"/>
  <c r="L136" i="9"/>
  <c r="L138" i="9"/>
  <c r="L140" i="9"/>
  <c r="L142" i="9"/>
  <c r="L144" i="9"/>
  <c r="L63" i="9"/>
  <c r="L65" i="9"/>
  <c r="L67" i="9"/>
  <c r="L69" i="9"/>
  <c r="L71" i="9"/>
  <c r="L73" i="9"/>
  <c r="L75" i="9"/>
  <c r="L77" i="9"/>
  <c r="L79" i="9"/>
  <c r="L81" i="9"/>
  <c r="L83" i="9"/>
  <c r="L85" i="9"/>
  <c r="L87" i="9"/>
  <c r="L89" i="9"/>
  <c r="L91" i="9"/>
  <c r="L93" i="9"/>
  <c r="L95" i="9"/>
  <c r="L97" i="9"/>
  <c r="L99" i="9"/>
  <c r="L101" i="9"/>
  <c r="L103" i="9"/>
  <c r="L105" i="9"/>
  <c r="L107" i="9"/>
  <c r="L109" i="9"/>
  <c r="L111" i="9"/>
  <c r="L113" i="9"/>
  <c r="L115" i="9"/>
  <c r="L117" i="9"/>
  <c r="L119" i="9"/>
  <c r="L121" i="9"/>
  <c r="L123" i="9"/>
  <c r="L125" i="9"/>
  <c r="L127" i="9"/>
  <c r="L129" i="9"/>
  <c r="L131" i="9"/>
  <c r="L133" i="9"/>
  <c r="L135" i="9"/>
  <c r="L137" i="9"/>
  <c r="L139" i="9"/>
  <c r="L141" i="9"/>
  <c r="L143" i="9"/>
  <c r="L145" i="9"/>
  <c r="R26" i="6"/>
  <c r="T26" i="6"/>
  <c r="Z32" i="5"/>
  <c r="S18" i="4"/>
  <c r="U18" i="4"/>
  <c r="S19" i="4"/>
  <c r="U19" i="4"/>
  <c r="S20" i="4"/>
  <c r="U20" i="4"/>
  <c r="S22" i="4"/>
  <c r="U22" i="4"/>
  <c r="S23" i="4"/>
  <c r="U23" i="4"/>
  <c r="S24" i="4"/>
  <c r="U24" i="4"/>
  <c r="R25" i="4"/>
  <c r="T25" i="4"/>
  <c r="R26" i="4"/>
  <c r="T26" i="4"/>
  <c r="S27" i="4"/>
  <c r="U27" i="4"/>
  <c r="R28" i="4"/>
  <c r="T28" i="4"/>
  <c r="S29" i="4"/>
  <c r="U29" i="4"/>
  <c r="R30" i="4"/>
  <c r="T30" i="4"/>
  <c r="S31" i="4"/>
  <c r="U31" i="4"/>
  <c r="R32" i="4"/>
  <c r="T32" i="4"/>
  <c r="S33" i="4"/>
  <c r="U33" i="4"/>
  <c r="R34" i="4"/>
  <c r="T34" i="4"/>
  <c r="S35" i="4"/>
  <c r="U35" i="4"/>
  <c r="R36" i="4"/>
  <c r="T36" i="4"/>
  <c r="S37" i="4"/>
  <c r="U37" i="4"/>
  <c r="R38" i="4"/>
  <c r="T38" i="4"/>
  <c r="R40" i="4"/>
  <c r="T40" i="4"/>
  <c r="S41" i="4"/>
  <c r="U41" i="4"/>
  <c r="R42" i="4"/>
  <c r="T42" i="4"/>
  <c r="S44" i="4"/>
  <c r="U44" i="4"/>
  <c r="S46" i="4"/>
  <c r="U46" i="4"/>
  <c r="R47" i="4"/>
  <c r="T47" i="4"/>
  <c r="S48" i="4"/>
  <c r="U48" i="4"/>
  <c r="R49" i="4"/>
  <c r="T49" i="4"/>
  <c r="S50" i="4"/>
  <c r="U50" i="4"/>
  <c r="R51" i="4"/>
  <c r="T51" i="4"/>
  <c r="S52" i="4"/>
  <c r="U52" i="4"/>
  <c r="R53" i="4"/>
  <c r="T53" i="4"/>
  <c r="S54" i="4"/>
  <c r="U54" i="4"/>
  <c r="Q22" i="2"/>
  <c r="Q28" i="2"/>
  <c r="Q29" i="2"/>
  <c r="Q30" i="2"/>
  <c r="O54" i="2"/>
  <c r="O23" i="2" s="1"/>
  <c r="I55" i="2"/>
  <c r="E24" i="2"/>
  <c r="Q23" i="2"/>
  <c r="I27" i="2"/>
  <c r="O27" i="2" s="1"/>
  <c r="S32" i="2"/>
  <c r="I33" i="2"/>
  <c r="O33" i="2" s="1"/>
  <c r="I34" i="2"/>
  <c r="O34" i="2" s="1"/>
  <c r="E31" i="2"/>
  <c r="Q34" i="2"/>
  <c r="Q36" i="2"/>
  <c r="Q38" i="2"/>
  <c r="S41" i="2"/>
  <c r="I42" i="2"/>
  <c r="O42" i="2" s="1"/>
  <c r="S43" i="2"/>
  <c r="I44" i="2"/>
  <c r="O44" i="2" s="1"/>
  <c r="Q46" i="2"/>
  <c r="Q48" i="2"/>
  <c r="Q50" i="2"/>
  <c r="Q52" i="2"/>
  <c r="Q54" i="2"/>
  <c r="S54" i="2"/>
  <c r="S56" i="2"/>
  <c r="I57" i="2"/>
  <c r="O57" i="2" s="1"/>
  <c r="T29" i="1"/>
  <c r="S43" i="1"/>
  <c r="S23" i="1"/>
  <c r="S24" i="1"/>
  <c r="R24" i="1"/>
  <c r="S27" i="1"/>
  <c r="AA27" i="1"/>
  <c r="AA28" i="1"/>
  <c r="AB29" i="1"/>
  <c r="AB31" i="1"/>
  <c r="H33" i="1"/>
  <c r="AA34" i="1"/>
  <c r="AB42" i="1"/>
  <c r="H42" i="1"/>
  <c r="AA43" i="1"/>
  <c r="AB44" i="1"/>
  <c r="H44" i="1"/>
  <c r="AA45" i="1"/>
  <c r="AA56" i="1"/>
  <c r="AB57" i="1"/>
  <c r="H57" i="1"/>
  <c r="AA58" i="1"/>
  <c r="AB59" i="1"/>
  <c r="H59" i="1"/>
  <c r="I19" i="1"/>
  <c r="L20" i="1"/>
  <c r="H27" i="1"/>
  <c r="T27" i="1" s="1"/>
  <c r="H28" i="1"/>
  <c r="T28" i="1" s="1"/>
  <c r="M29" i="1"/>
  <c r="S29" i="1" s="1"/>
  <c r="M31" i="1"/>
  <c r="S31" i="1" s="1"/>
  <c r="G33" i="1"/>
  <c r="Q33" i="1"/>
  <c r="AB34" i="1"/>
  <c r="H34" i="1"/>
  <c r="T34" i="1" s="1"/>
  <c r="S35" i="1"/>
  <c r="R35" i="1"/>
  <c r="S36" i="1"/>
  <c r="R36" i="1"/>
  <c r="S37" i="1"/>
  <c r="R37" i="1"/>
  <c r="S38" i="1"/>
  <c r="R38" i="1"/>
  <c r="S39" i="1"/>
  <c r="R39" i="1"/>
  <c r="L41" i="1"/>
  <c r="D41" i="1"/>
  <c r="D32" i="1" s="1"/>
  <c r="D21" i="1" s="1"/>
  <c r="D19" i="1" s="1"/>
  <c r="AA42" i="1"/>
  <c r="AB43" i="1"/>
  <c r="H43" i="1"/>
  <c r="T43" i="1" s="1"/>
  <c r="AA44" i="1"/>
  <c r="AB45" i="1"/>
  <c r="H45" i="1"/>
  <c r="T45" i="1" s="1"/>
  <c r="S47" i="1"/>
  <c r="R47" i="1"/>
  <c r="S48" i="1"/>
  <c r="R48" i="1"/>
  <c r="S49" i="1"/>
  <c r="R49" i="1"/>
  <c r="S50" i="1"/>
  <c r="R50" i="1"/>
  <c r="S51" i="1"/>
  <c r="R51" i="1"/>
  <c r="S52" i="1"/>
  <c r="R52" i="1"/>
  <c r="S53" i="1"/>
  <c r="R53" i="1"/>
  <c r="S54" i="1"/>
  <c r="R54" i="1"/>
  <c r="S55" i="1"/>
  <c r="R55" i="1"/>
  <c r="L56" i="1"/>
  <c r="D56" i="1"/>
  <c r="D25" i="1" s="1"/>
  <c r="AA57" i="1"/>
  <c r="AB58" i="1"/>
  <c r="H58" i="1"/>
  <c r="T58" i="1" s="1"/>
  <c r="AA59" i="1"/>
  <c r="I24" i="2" l="1"/>
  <c r="O55" i="2"/>
  <c r="O24" i="2" s="1"/>
  <c r="I31" i="2"/>
  <c r="E20" i="2"/>
  <c r="E18" i="2" s="1"/>
  <c r="M33" i="1"/>
  <c r="S33" i="1" s="1"/>
  <c r="AA33" i="1"/>
  <c r="Q32" i="1"/>
  <c r="AB20" i="1"/>
  <c r="T57" i="1"/>
  <c r="S57" i="1"/>
  <c r="T44" i="1"/>
  <c r="S44" i="1"/>
  <c r="AB33" i="1"/>
  <c r="H20" i="1"/>
  <c r="S34" i="1"/>
  <c r="AB56" i="1"/>
  <c r="H56" i="1"/>
  <c r="L25" i="1"/>
  <c r="AB41" i="1"/>
  <c r="H41" i="1"/>
  <c r="L32" i="1"/>
  <c r="R33" i="1"/>
  <c r="G32" i="1"/>
  <c r="T59" i="1"/>
  <c r="S59" i="1"/>
  <c r="T42" i="1"/>
  <c r="S42" i="1"/>
  <c r="AA41" i="1"/>
  <c r="T33" i="1"/>
  <c r="AA20" i="1"/>
  <c r="S58" i="1"/>
  <c r="S45" i="1"/>
  <c r="S28" i="1"/>
  <c r="O31" i="2" l="1"/>
  <c r="O20" i="2" s="1"/>
  <c r="O18" i="2" s="1"/>
  <c r="I20" i="2"/>
  <c r="I18" i="2" s="1"/>
  <c r="G21" i="1"/>
  <c r="AB32" i="1"/>
  <c r="H32" i="1"/>
  <c r="T32" i="1" s="1"/>
  <c r="L21" i="1"/>
  <c r="T56" i="1"/>
  <c r="S56" i="1"/>
  <c r="T41" i="1"/>
  <c r="S41" i="1"/>
  <c r="AB25" i="1"/>
  <c r="H25" i="1"/>
  <c r="AA25" i="1"/>
  <c r="T20" i="1"/>
  <c r="S20" i="1"/>
  <c r="M32" i="1"/>
  <c r="Q21" i="1"/>
  <c r="AA32" i="1"/>
  <c r="AA21" i="1" l="1"/>
  <c r="Q19" i="1"/>
  <c r="M21" i="1"/>
  <c r="R21" i="1"/>
  <c r="G19" i="1"/>
  <c r="S32" i="1"/>
  <c r="T25" i="1"/>
  <c r="S25" i="1"/>
  <c r="AB21" i="1"/>
  <c r="H21" i="1"/>
  <c r="T21" i="1" s="1"/>
  <c r="L19" i="1"/>
  <c r="R32" i="1"/>
  <c r="AA19" i="1" l="1"/>
  <c r="M19" i="1"/>
  <c r="AB19" i="1"/>
  <c r="H19" i="1"/>
  <c r="T19" i="1" s="1"/>
  <c r="S21" i="1"/>
  <c r="S19" i="1" l="1"/>
  <c r="R19" i="1"/>
</calcChain>
</file>

<file path=xl/sharedStrings.xml><?xml version="1.0" encoding="utf-8"?>
<sst xmlns="http://schemas.openxmlformats.org/spreadsheetml/2006/main" count="3020" uniqueCount="758">
  <si>
    <t>Приложение № 1</t>
  </si>
  <si>
    <t>к приказу Минэнерго России
от 25 апреля 2018 г. № 320</t>
  </si>
  <si>
    <t>Форма 1. Отчет об исполнении плана финансирования капитальных вложений по источникам финансирования инвестиционных проектов инвестиционной программы</t>
  </si>
  <si>
    <t xml:space="preserve">за год </t>
  </si>
  <si>
    <t>2019</t>
  </si>
  <si>
    <t xml:space="preserve">Отчет о реализации инвестиционной программы </t>
  </si>
  <si>
    <t xml:space="preserve"> АО «Вологодская областная энергетическая компания» </t>
  </si>
  <si>
    <t>полное наименование субъекта электроэнергетики</t>
  </si>
  <si>
    <t xml:space="preserve">Год раскрытия информации: </t>
  </si>
  <si>
    <t>2020</t>
  </si>
  <si>
    <t xml:space="preserve"> год</t>
  </si>
  <si>
    <t xml:space="preserve">Утвержденные плановые значения показателей приведены в соответствии с </t>
  </si>
  <si>
    <t>приказом ДЕПАРТАМЕНТА ТОПЛИВНО-ЭНЕРГЕТИЧЕСКОГО КОМПЛЕКСА И ТАРИФНОГО РЕГУЛИРОВАНИЯ ВОЛОГОДСКОЙ ОБЛАСТИ "Об утверждении изменений, вносимых в инвестиционную программу АО «Вологодская областная энергетическая компания» (правопреемник ГП ВО «Областные электротеплосети») на 2015-2019 годы, утвержденную решением Департамента топливно-энергетического комплекса Вологодской области от 2 февраля 2015 года" от 31.12.2019 №205</t>
  </si>
  <si>
    <t>реквизиты решения органа исполнительной власти, утвердившего инвестиционную программу</t>
  </si>
  <si>
    <t>Номер группы инвестицион-ных проектов</t>
  </si>
  <si>
    <t>Наименование инвестиционного проекта
(группы инвестиционных проектов)</t>
  </si>
  <si>
    <t>Идентификатор инвестиционного проекта</t>
  </si>
  <si>
    <t>Оценка полной стоимости инвестиционного проекта
в прогнозных ценах соответствующих лет, млн. рублей
(с НДС)</t>
  </si>
  <si>
    <t>Оценка полной стоимости инвестиционного проекта
в соответствии с укрупненными нормативами цены типовых технологических решений капитального строительства объектов электро-энергетики,
млн. рублей
(с НДС)</t>
  </si>
  <si>
    <t>Фактический объем финансирования капитальных вложений на 01.01. 2019 год , 
млн. рублей
(с НДС)</t>
  </si>
  <si>
    <t>Остаток финансирования капитальных вложений на 01.01. 2019 год в прогнозных ценах соответствующих лет,
млн. рублей
(с НДС)</t>
  </si>
  <si>
    <t>Финансирование капитальных вложений 2019 года , млн. рублей (с НДС)</t>
  </si>
  <si>
    <t>Остаток финансирования капитальных вложений на 01.01. 2020 год в прогнозных ценах соответствующих лет, млн. рублей
(с НДС)</t>
  </si>
  <si>
    <t>Отклонение от плана финансирования капитальных вложений  2019 год</t>
  </si>
  <si>
    <t>Причины отклонений</t>
  </si>
  <si>
    <t>План</t>
  </si>
  <si>
    <t>Факт</t>
  </si>
  <si>
    <t>Общий объем финансирования, в том числе за счет:</t>
  </si>
  <si>
    <t>федерального бюджета</t>
  </si>
  <si>
    <t>бюджетов субъектов Российской Федерации и муниципальных образований</t>
  </si>
  <si>
    <t>средств, полученных от оказания услуг, реализации товаров по регулируемым государством ценам (тарифам)</t>
  </si>
  <si>
    <t>иных источников финансирования</t>
  </si>
  <si>
    <t>Общий объем финансирования,
в том числе за счет:</t>
  </si>
  <si>
    <t>бюджетов субъектов
Российской Федерации и
муниципальных образований</t>
  </si>
  <si>
    <t>Общий фактический объем финансирования,
в том числе за счет:</t>
  </si>
  <si>
    <t>бюджета субъектов
Российской Федерации и
муниципальных образований</t>
  </si>
  <si>
    <t>млн. рублей
(с НДС)</t>
  </si>
  <si>
    <t>%</t>
  </si>
  <si>
    <t>ВСЕГО по инвестиционной программе, в том числе:</t>
  </si>
  <si>
    <t>Г</t>
  </si>
  <si>
    <t>0.1</t>
  </si>
  <si>
    <t>Технологическое присоединение, всего</t>
  </si>
  <si>
    <t>0.2</t>
  </si>
  <si>
    <t>Реконструкция, модернизация, техническое перевооружение, всего</t>
  </si>
  <si>
    <t>0.3</t>
  </si>
  <si>
    <t>Инвестиционные проекты, реализация которых обуславливается схемами и программами перспективного развития электроэнергетики, всего</t>
  </si>
  <si>
    <t>нд</t>
  </si>
  <si>
    <t>0.4</t>
  </si>
  <si>
    <t>Прочее новое строительство объектов электросетевого хозяйства, всего</t>
  </si>
  <si>
    <t>0.5</t>
  </si>
  <si>
    <t>Покупка земельных участков для целей реализации инвестиционных проектов, всего</t>
  </si>
  <si>
    <t>0.6</t>
  </si>
  <si>
    <t>Прочие инвестиционные проекты, всего</t>
  </si>
  <si>
    <t>Вологодская область</t>
  </si>
  <si>
    <t>1.1</t>
  </si>
  <si>
    <t>Технологическое присоединение, всего, в том числе:</t>
  </si>
  <si>
    <t>1.1.1</t>
  </si>
  <si>
    <t>Технологическое присоединение энергопринимающих устройств потребителей, всего, в том числе:</t>
  </si>
  <si>
    <t>1.1.1.1</t>
  </si>
  <si>
    <t>Технологическое присоединение энергопринимающих устройств потребителей максимальной мощностью до 15 кВт включительно, всего</t>
  </si>
  <si>
    <t>1.1.1.2</t>
  </si>
  <si>
    <t>Технологическое присоединение энергопринимающих устройств потребителей максимальной мощностью до 150 кВт включительно, всего</t>
  </si>
  <si>
    <t>1.1.1.3</t>
  </si>
  <si>
    <t>Технологическое присоединение энергопринимающих устройств потребителей свыше 150 кВт, всего</t>
  </si>
  <si>
    <t>1.2</t>
  </si>
  <si>
    <t>Реконструкция, модернизация, техническое перевооружение всего, в том числе:</t>
  </si>
  <si>
    <t>1.2.1</t>
  </si>
  <si>
    <t>Реконструкция, модернизация, техническое перевооружение трансформаторных и иных подстанций, распределительных пунктов, всего, в том числе:</t>
  </si>
  <si>
    <t>1.2.1.1</t>
  </si>
  <si>
    <t>Реконструкция_ТП, РП, ПС.</t>
  </si>
  <si>
    <t>ЭD 1.2.1.1</t>
  </si>
  <si>
    <t>1.2.2</t>
  </si>
  <si>
    <t>Реконструкция, модернизация, техническое перевооружение линий электропередачи, всего, в том числе:</t>
  </si>
  <si>
    <t>1.2.2.1</t>
  </si>
  <si>
    <t>Реконструкция_Кабельные линии 0,4 кВ.</t>
  </si>
  <si>
    <t>ЭD 1.2.2.1</t>
  </si>
  <si>
    <t>1.2.2.2</t>
  </si>
  <si>
    <t>Реконструкция_Кабельные линии 6-10 кВ.</t>
  </si>
  <si>
    <t>ЭD 1.2.2.2</t>
  </si>
  <si>
    <t>1.2.2.3</t>
  </si>
  <si>
    <t>Реконструкция_ Воздушные линии 0,4 кВ.</t>
  </si>
  <si>
    <t>ЭD 1.2.2.3</t>
  </si>
  <si>
    <t>1.2.2.4</t>
  </si>
  <si>
    <t xml:space="preserve"> Реконструкция_Воздушные линии 6-10 кВ.</t>
  </si>
  <si>
    <t>ЭD 1.2.2.4</t>
  </si>
  <si>
    <t>1.2.3</t>
  </si>
  <si>
    <t>Развитие и модернизация учета электрической энергии (мощности), всего, в том числе:</t>
  </si>
  <si>
    <t>1.2.4</t>
  </si>
  <si>
    <t>Реконструкция, модернизация, техническое перевооружение прочих объектов основных средств, всего, в том числе:</t>
  </si>
  <si>
    <t>1.2.4.1</t>
  </si>
  <si>
    <t>Реконструкция_Оборудование, инструмент, средства механизации</t>
  </si>
  <si>
    <t>ЭD 1.2.4.1</t>
  </si>
  <si>
    <t>1.2.4.2</t>
  </si>
  <si>
    <t xml:space="preserve">Реконструкция_Создание и модернизация систем телемеханики  и связи, оргтехника, программное обеспечение </t>
  </si>
  <si>
    <t>ЭD 1.2.4.2</t>
  </si>
  <si>
    <t>1.2.4.3</t>
  </si>
  <si>
    <t>СКУД</t>
  </si>
  <si>
    <t>ЭD 1.2.4.3</t>
  </si>
  <si>
    <t>1.2.4.4</t>
  </si>
  <si>
    <t xml:space="preserve">Реконструкция_Силовые трансформаторы </t>
  </si>
  <si>
    <t>ЭD 1.2.4.4</t>
  </si>
  <si>
    <t>1.3</t>
  </si>
  <si>
    <t>1.4</t>
  </si>
  <si>
    <t>Прочее новое строительство объектов электросетевого хозяйства, всего, в том числе:</t>
  </si>
  <si>
    <t>1.4.1</t>
  </si>
  <si>
    <t>Энергосбережение и повышение энергетической эффективности</t>
  </si>
  <si>
    <t>ЭD 1.4.1</t>
  </si>
  <si>
    <t>1.4.1.1</t>
  </si>
  <si>
    <t xml:space="preserve">АИИС КУЭ </t>
  </si>
  <si>
    <t>ЭD 1.4.1.1</t>
  </si>
  <si>
    <t>1.4.2</t>
  </si>
  <si>
    <t>Новое строительство_РТП, РП, ТП, ПС</t>
  </si>
  <si>
    <t>ЭD 1.4.2</t>
  </si>
  <si>
    <t>Новое строительство_Кабельные линии 6-10 кВ.</t>
  </si>
  <si>
    <t>1.4.3</t>
  </si>
  <si>
    <t>Новое строительство_Воздушные линии 0,4 кВ.</t>
  </si>
  <si>
    <t>ЭD 1.4.3</t>
  </si>
  <si>
    <t>1.4.4</t>
  </si>
  <si>
    <t>Новое строительство_ Воздушные линии 6-10 кВ.</t>
  </si>
  <si>
    <t>ЭD 1.4.4</t>
  </si>
  <si>
    <t>1.4.5</t>
  </si>
  <si>
    <t>Новое строительство_Кабельные линии 0,4кВ</t>
  </si>
  <si>
    <t>ЭD 1.4.5</t>
  </si>
  <si>
    <t>1.5</t>
  </si>
  <si>
    <t>1.6</t>
  </si>
  <si>
    <t>Прочие инвестиционные проекты, всего, в том числе:</t>
  </si>
  <si>
    <t>1.6.1</t>
  </si>
  <si>
    <t>Приобретение автотранспорта и спецтехники</t>
  </si>
  <si>
    <t>ЭD 1.6.1</t>
  </si>
  <si>
    <t>1.6.2</t>
  </si>
  <si>
    <t>Приобретение основных средств</t>
  </si>
  <si>
    <t>ЭD 1.6.2</t>
  </si>
  <si>
    <t>1.6.3</t>
  </si>
  <si>
    <t>IP-ATC</t>
  </si>
  <si>
    <t>ЭD 1.6.3</t>
  </si>
  <si>
    <t>Примечание: Словосочетания вида "год N", "год (N - 1)", "год (N + 1)" в различных падежах заменяются указанием года (четыре цифры и слово "год" в</t>
  </si>
  <si>
    <t>соответствующем падеже), который определяется как отчетный год плюс или минус количество лет, равных числу, указанному в словосочетании соответственно</t>
  </si>
  <si>
    <t>после знака "+" или "-".</t>
  </si>
  <si>
    <t>Приложение № 2</t>
  </si>
  <si>
    <t>Форма 2. Отчет об исполнении плана освоения капитальных вложений по инвестиционным проектам инвестиционной программы</t>
  </si>
  <si>
    <t>Номер группы инвести-ционных проектов</t>
  </si>
  <si>
    <t>Наименование инвестиционного проекта (группы инвестиционных проектов)</t>
  </si>
  <si>
    <t>Идентифика-тор инвести-ционного проекта</t>
  </si>
  <si>
    <t>Полная сметная стоимость инвестиционного проекта в соответствии
с утвержденной проектной документацией в базисном уровне цен, млн. рублей (без НДС)</t>
  </si>
  <si>
    <t>Оценка полной стоимости инвестиционного проекта в прогнозных ценах соответствующих лет, млн. рублей (без НДС)</t>
  </si>
  <si>
    <t>Фактический объем освоения капитальных вложений на 01.01. 2019 год, млн. рублей
(без НДС)</t>
  </si>
  <si>
    <t>Остаток освоения капитальных вложений на 01.01. 2019 год, млн. рублей (без НДС)</t>
  </si>
  <si>
    <t>Освоение капитальных вложений 2019 год,
млн. рублей (без НДС)</t>
  </si>
  <si>
    <t>Остаток освоения капитальных вложений на 01.01. 2020 год, млн. рублей (без НДС)</t>
  </si>
  <si>
    <t>Отклонение от плана освоения капитальных вложений 2019 год</t>
  </si>
  <si>
    <t>млн. рублей (без НДС)</t>
  </si>
  <si>
    <t>в базисном уровне цен</t>
  </si>
  <si>
    <t>в прогнозных ценах соответствующих лет</t>
  </si>
  <si>
    <t>в прогнозных ценах</t>
  </si>
  <si>
    <t>в текущих ценах</t>
  </si>
  <si>
    <t>Примечание: Словосочетания вида "год N", "год (N-1)", "год (N+1)" в различных падежах заменяются указанием года (четыре цифры и слово "год" в соответствующем падеже),</t>
  </si>
  <si>
    <t>который определяется как отчетный год плюс или минус количество лет, равных числу, указанному в словосочетании соответственно после знака "+" или "-".</t>
  </si>
  <si>
    <t>Приложение № 3</t>
  </si>
  <si>
    <t>Форма 3. Отчет об исполнении плана ввода основных средств по инвестиционным проектам инвестиционной программы</t>
  </si>
  <si>
    <t>Первоначальная стоимость принимаемых к учету основных средств и нематериальных активов, млн. рублей (без НДС)</t>
  </si>
  <si>
    <t>Принятие основных средств и нематериальных активов к бухгалтерскому учету в 2019 году</t>
  </si>
  <si>
    <t>Отклонение от плана ввода основных средств 2019 год</t>
  </si>
  <si>
    <t>нематериальные активы</t>
  </si>
  <si>
    <t>основные средства</t>
  </si>
  <si>
    <t>нематериальные
активы</t>
  </si>
  <si>
    <t>млн. рублей
(без НДС)</t>
  </si>
  <si>
    <t>МВ×А</t>
  </si>
  <si>
    <t>Мвар</t>
  </si>
  <si>
    <t>км ЛЭП</t>
  </si>
  <si>
    <t>МВт</t>
  </si>
  <si>
    <t>Другое</t>
  </si>
  <si>
    <t>Приложение № 4</t>
  </si>
  <si>
    <t>Форма 4. Отчет о постановке объектов электросетевого хозяйства под напряжение
и (или) включении объектов капитального строительства для проведения пусконаладочных работ</t>
  </si>
  <si>
    <t>Наименование присоединяемого объекта генерации, который будет осуществлять поставки электроэнергии и мощности в соответствии с договором о предоставлении мощности *</t>
  </si>
  <si>
    <t>Постановка объектов электросетевого хозяйства под напряжение и (или) включение объектов капитального строительства для проведения пусконаладочных работ в 2019 году</t>
  </si>
  <si>
    <t>Отклонения от плановых
показателей 2019 год</t>
  </si>
  <si>
    <t>Приложение № 5</t>
  </si>
  <si>
    <t>Форма 5. Отчет об исполнении плана ввода объектов инвестиционной деятельности (мощностей) в эксплуатацию</t>
  </si>
  <si>
    <t>Ввод объектов инвестиционной деятельности (мощностей) в эксплуатацию в 2019 году</t>
  </si>
  <si>
    <t>Отклонения от плановых показателей 2019 год</t>
  </si>
  <si>
    <t>км ВЛ 1-цеп</t>
  </si>
  <si>
    <t>км ВЛ 2-цеп</t>
  </si>
  <si>
    <t>км КЛ</t>
  </si>
  <si>
    <t>Дата ввода объекта, дд.мм.гггг</t>
  </si>
  <si>
    <t>Приложение № 6</t>
  </si>
  <si>
    <t>Форма 6. Отчет об исполнении плана вывода объектов инвестиционной деятельности (мощностей) из эксплуатации</t>
  </si>
  <si>
    <t>Наименование объекта, выводимого из эксплуатации</t>
  </si>
  <si>
    <t>Вывод объектов инвестиционной деятельности (мощностей) из эксплуатации в 2019 году</t>
  </si>
  <si>
    <t>Дата вывода объекта, дд.мм.гггг</t>
  </si>
  <si>
    <t>Приложение № 18</t>
  </si>
  <si>
    <t>Форма 18. Отчет о фактических значениях количественных показателей по инвестиционным проектам инвестиционной программы (квартальный)</t>
  </si>
  <si>
    <t>Цели реализации инвестиционных проектов и плановые (фактические) значения количественных показателей, характеризующие достижение таких целей по итогам отчетного периода</t>
  </si>
  <si>
    <t>Развитие электрической сети/усиление
существующей электрической сети, связанное
с подключением новых потребителей</t>
  </si>
  <si>
    <t>Замещение (обновление) электрической
сети/повышение экономической эффективности
(мероприятия, направленные на снижение
эксплуатационных затрат) оказания услуг в сфере
электроэнергетики</t>
  </si>
  <si>
    <t>Повышение надежности оказываемых услуг
в сфере электроэнергетики</t>
  </si>
  <si>
    <t>Повышение качества оказываемых услуг в сфере электроэнергетики</t>
  </si>
  <si>
    <t>Выполнение требований законодательства
Российской Федерации, предписаний органов
исполнительной власти, регламентов рынков
электрической энергии</t>
  </si>
  <si>
    <t>Обеспечение текущей деятельности в сфере
электроэнергетики, в том числе развитие
информационной инфраструктуры,
хозяйственное обеспечение деятельности</t>
  </si>
  <si>
    <t>Инвестиции, связанные с деятельностью,
не относящейся к сфере электроэнергетики</t>
  </si>
  <si>
    <t>Наименование количественного показателя, соответствующего цели</t>
  </si>
  <si>
    <t>…</t>
  </si>
  <si>
    <t>4.1</t>
  </si>
  <si>
    <t>4.2</t>
  </si>
  <si>
    <t>4.3</t>
  </si>
  <si>
    <t>4.4</t>
  </si>
  <si>
    <t>4. …</t>
  </si>
  <si>
    <t>5.1</t>
  </si>
  <si>
    <t>5.2</t>
  </si>
  <si>
    <t>5.3</t>
  </si>
  <si>
    <t>5.4</t>
  </si>
  <si>
    <t>5. …</t>
  </si>
  <si>
    <t>6.1</t>
  </si>
  <si>
    <t>6.2</t>
  </si>
  <si>
    <t>6.3</t>
  </si>
  <si>
    <t>6.4</t>
  </si>
  <si>
    <t>6. …</t>
  </si>
  <si>
    <t>7.1</t>
  </si>
  <si>
    <t>7.2</t>
  </si>
  <si>
    <t>7.3</t>
  </si>
  <si>
    <t>7.4</t>
  </si>
  <si>
    <t>7. …</t>
  </si>
  <si>
    <t>8.1</t>
  </si>
  <si>
    <t>8.2</t>
  </si>
  <si>
    <t>8.3</t>
  </si>
  <si>
    <t>8.4</t>
  </si>
  <si>
    <t>8. …</t>
  </si>
  <si>
    <t>9.1</t>
  </si>
  <si>
    <t>9.2</t>
  </si>
  <si>
    <t>9.3</t>
  </si>
  <si>
    <t>9.4</t>
  </si>
  <si>
    <t>9. …</t>
  </si>
  <si>
    <t>10.1</t>
  </si>
  <si>
    <t>10.2</t>
  </si>
  <si>
    <t>10.3</t>
  </si>
  <si>
    <t>10.4</t>
  </si>
  <si>
    <t>10. …</t>
  </si>
  <si>
    <t>Приложение № 19</t>
  </si>
  <si>
    <t>Форма 19. Отчет о достигнутых результатах в части, касающейся расширения пропускной способности, снижения потерь в сетях и увеличения резерва для присоединения потребителей
отдельно по каждому центру питания напряжением 35 кВ и выше (квартальный)</t>
  </si>
  <si>
    <t>Наименование центра питания</t>
  </si>
  <si>
    <t>Место расположения центра питания:
субъект Российской Федерации, район, ближайший населенный пункт</t>
  </si>
  <si>
    <t>Установленная мощность центра питания, МВА</t>
  </si>
  <si>
    <t>Фактический резерв мощности для присоединения потребителей, кВт</t>
  </si>
  <si>
    <t>Фактическое расширение пропускной способности, кВт</t>
  </si>
  <si>
    <t>Фактическое снижение потерь, кВт×ч/год</t>
  </si>
  <si>
    <t>факт на 01.01. 2018 год</t>
  </si>
  <si>
    <t>факт на конец отчетного периода</t>
  </si>
  <si>
    <t>факт 2017 года 
(на 01.01.2018 год)</t>
  </si>
  <si>
    <t>Приложение № 9</t>
  </si>
  <si>
    <t>Форма 9. Отчет об исполнении финансового плана субъекта электроэнергетики</t>
  </si>
  <si>
    <t>Инвестиционная программа</t>
  </si>
  <si>
    <t xml:space="preserve">Субъект Российской Федерации: </t>
  </si>
  <si>
    <t xml:space="preserve">Год раскрытия (предоставления) информации: </t>
  </si>
  <si>
    <t>Утвержденные плановые значения показателей приведены в соответствии с</t>
  </si>
  <si>
    <t>1. Финансово-экономическая модель деятельности субъекта электроэнергетики</t>
  </si>
  <si>
    <t>№ п/п</t>
  </si>
  <si>
    <t>Показатель</t>
  </si>
  <si>
    <t>Ед. изм.</t>
  </si>
  <si>
    <t>Отчетный 2019 год</t>
  </si>
  <si>
    <t>Отклонение от плановых значений 2019 год</t>
  </si>
  <si>
    <t>в ед. измерений</t>
  </si>
  <si>
    <t>в процентах,
%</t>
  </si>
  <si>
    <t>БЮДЖЕТ ДОХОДОВ И РАСХОДОВ</t>
  </si>
  <si>
    <t>I</t>
  </si>
  <si>
    <t>Выручка от реализации товаров (работ, услуг) всего, в том числе *:</t>
  </si>
  <si>
    <t>млн. рублей</t>
  </si>
  <si>
    <t>Производство и поставка электрической энергии и мощности всего, в том числе:</t>
  </si>
  <si>
    <t>производство и поставка электрической энергии на оптовом рынке электрической энергии и мощности</t>
  </si>
  <si>
    <t>1.1.2</t>
  </si>
  <si>
    <t>производство и поставка электрической мощности на оптовом рынке электрической энергии и мощности</t>
  </si>
  <si>
    <t>1.1.3</t>
  </si>
  <si>
    <t>производство и поставка электрической энергии (мощности) на розничных рынках электрической энергии</t>
  </si>
  <si>
    <t>Производство и поставка тепловой энергии (мощности)</t>
  </si>
  <si>
    <t>Оказание услуг по передаче электрической энергии</t>
  </si>
  <si>
    <t>Оказание услуг по передаче тепловой энергии, теплоносителя</t>
  </si>
  <si>
    <t>Оказание услуг по технологическому присоединению</t>
  </si>
  <si>
    <t>Реализация электрической энергии и мощности</t>
  </si>
  <si>
    <t>1.7</t>
  </si>
  <si>
    <t>Реализации тепловой энергии (мощности)</t>
  </si>
  <si>
    <t>1.8</t>
  </si>
  <si>
    <t>Оказание услуг по оперативно-диспетчерскому управлению в электроэнергетике всего, в том числе:</t>
  </si>
  <si>
    <t>1.8.1</t>
  </si>
  <si>
    <t>в части управления технологическими режимами</t>
  </si>
  <si>
    <t>1.8.2</t>
  </si>
  <si>
    <t>в части обеспечения надежности</t>
  </si>
  <si>
    <t>1.9</t>
  </si>
  <si>
    <t>Прочая деятельность</t>
  </si>
  <si>
    <t>II</t>
  </si>
  <si>
    <t>Себестоимость товаров (работ, услуг), коммерческие и управленческие расходы всего, в том числе:</t>
  </si>
  <si>
    <t>2.1</t>
  </si>
  <si>
    <t>2.1.1</t>
  </si>
  <si>
    <t>2.1.2</t>
  </si>
  <si>
    <t>2.1.3</t>
  </si>
  <si>
    <t>2.2</t>
  </si>
  <si>
    <t>2.3</t>
  </si>
  <si>
    <t>2.4</t>
  </si>
  <si>
    <t>2.5</t>
  </si>
  <si>
    <t>2.6</t>
  </si>
  <si>
    <t>2.7</t>
  </si>
  <si>
    <t>2.8</t>
  </si>
  <si>
    <t>2.8.1</t>
  </si>
  <si>
    <t>2.8.2</t>
  </si>
  <si>
    <t>2.9</t>
  </si>
  <si>
    <t>II.I</t>
  </si>
  <si>
    <t>Материальные расходы всего, в том числе:</t>
  </si>
  <si>
    <t>расходы на топливо на технологические цели</t>
  </si>
  <si>
    <t>покупная энергия, в том числе:</t>
  </si>
  <si>
    <t>2.1.2.1</t>
  </si>
  <si>
    <t>покупная электрическая энергия (мощность) всего, в том числе:</t>
  </si>
  <si>
    <t>2.1.2.1.1</t>
  </si>
  <si>
    <t>на технологические цели, включая энергию на компенсацию потерь при ее передаче</t>
  </si>
  <si>
    <t>2.1.2.1.2</t>
  </si>
  <si>
    <t>для последующей перепродажи</t>
  </si>
  <si>
    <t>2.1.2.2</t>
  </si>
  <si>
    <t>покупная тепловая энергия (мощность)</t>
  </si>
  <si>
    <t>сырье, материалы, запасные части, инструменты</t>
  </si>
  <si>
    <t>2.1.4</t>
  </si>
  <si>
    <t>прочие материальные расходы</t>
  </si>
  <si>
    <t>II.II</t>
  </si>
  <si>
    <t>Работы и услуги производственного характера всего, в том числе:</t>
  </si>
  <si>
    <t>2.2.1</t>
  </si>
  <si>
    <t>услуги по передаче электрической энергии по единой (национальной) общероссийской электрической сети</t>
  </si>
  <si>
    <t>2.2.2</t>
  </si>
  <si>
    <t>услуги по передаче электрической энергии по сетям территориальной сетевой организации</t>
  </si>
  <si>
    <t>2.2.3</t>
  </si>
  <si>
    <t>услуги по передаче тепловой энергии, теплоносителя</t>
  </si>
  <si>
    <t>2.2.4</t>
  </si>
  <si>
    <t>услуги инфраструктурных организаций *****</t>
  </si>
  <si>
    <t>2.2.5</t>
  </si>
  <si>
    <t>прочие услуги производственного характера</t>
  </si>
  <si>
    <t>II.III</t>
  </si>
  <si>
    <t>Расходы на оплату труда с учетом страховых взносов</t>
  </si>
  <si>
    <t>II.IV</t>
  </si>
  <si>
    <t>Амортизация основных средств и нематериальных активов</t>
  </si>
  <si>
    <t>II.V</t>
  </si>
  <si>
    <t>Налоги и сборы всего, в том числе:</t>
  </si>
  <si>
    <t>2.5.1</t>
  </si>
  <si>
    <t>налог на имущество организации</t>
  </si>
  <si>
    <t>2.5.2</t>
  </si>
  <si>
    <t>прочие налоги и сборы</t>
  </si>
  <si>
    <t>II.VI</t>
  </si>
  <si>
    <t>Прочие расходы всего, в том числе:</t>
  </si>
  <si>
    <t>2.6.1</t>
  </si>
  <si>
    <t>работы и услуги непроизводственного характера</t>
  </si>
  <si>
    <t>2.6.2</t>
  </si>
  <si>
    <t>арендная плата, лизинговые платежи</t>
  </si>
  <si>
    <t>2.6.3</t>
  </si>
  <si>
    <t>иные прочие расходы</t>
  </si>
  <si>
    <t>II.VII</t>
  </si>
  <si>
    <t>Иные сведения:</t>
  </si>
  <si>
    <t>2.7.1</t>
  </si>
  <si>
    <t>Расходы на ремонт</t>
  </si>
  <si>
    <t>2.7.2</t>
  </si>
  <si>
    <t>Коммерческие расходы</t>
  </si>
  <si>
    <t>2.7.3</t>
  </si>
  <si>
    <t>Управленческие расходы</t>
  </si>
  <si>
    <t>III</t>
  </si>
  <si>
    <t>Прибыль (убыток) от продаж (строка I - строка II) всего, в том числе:</t>
  </si>
  <si>
    <t>3.1</t>
  </si>
  <si>
    <t>3.1.1</t>
  </si>
  <si>
    <t>3.1.2</t>
  </si>
  <si>
    <t>3.1.3</t>
  </si>
  <si>
    <t>3.2</t>
  </si>
  <si>
    <t>3.3</t>
  </si>
  <si>
    <t>3.4</t>
  </si>
  <si>
    <t>3.5</t>
  </si>
  <si>
    <t>3.6</t>
  </si>
  <si>
    <t>3.7</t>
  </si>
  <si>
    <t>3.8</t>
  </si>
  <si>
    <t>3.8.1</t>
  </si>
  <si>
    <t>3.8.2</t>
  </si>
  <si>
    <t>3.9</t>
  </si>
  <si>
    <t>IV</t>
  </si>
  <si>
    <t>Прочие доходы и расходы (сальдо) (строка 4.1 - строка 4.2)</t>
  </si>
  <si>
    <t>Прочие доходы всего, в том числе:</t>
  </si>
  <si>
    <t>4.1.1</t>
  </si>
  <si>
    <t>доходы от участия в других организациях</t>
  </si>
  <si>
    <t>4.1.2</t>
  </si>
  <si>
    <t>проценты к получению</t>
  </si>
  <si>
    <t>4.1.3</t>
  </si>
  <si>
    <t>восстановление резервов всего, в том числе:</t>
  </si>
  <si>
    <t>4.1.3.1</t>
  </si>
  <si>
    <t>по сомнительным долгам</t>
  </si>
  <si>
    <t>4.1.4</t>
  </si>
  <si>
    <t>прочие внереализационные доходы</t>
  </si>
  <si>
    <t>4.2.1</t>
  </si>
  <si>
    <t>расходы, связанные с персоналом</t>
  </si>
  <si>
    <t>4.2.2</t>
  </si>
  <si>
    <t>проценты к уплате</t>
  </si>
  <si>
    <t>4.2.3</t>
  </si>
  <si>
    <t>создание резервов всего, в том числе:</t>
  </si>
  <si>
    <t>4.2.3.1</t>
  </si>
  <si>
    <t>4.2.4</t>
  </si>
  <si>
    <t>прочие внереализационные расходы</t>
  </si>
  <si>
    <t>V</t>
  </si>
  <si>
    <t>Прибыль (убыток) до налогообложения (строка III + строка IV) всего, в том числе:</t>
  </si>
  <si>
    <t>Производство и поставка электрической энергии на оптовом рынке электрической энергии и мощности</t>
  </si>
  <si>
    <t>5.1.1</t>
  </si>
  <si>
    <t>5.1.2</t>
  </si>
  <si>
    <t>5.1.3</t>
  </si>
  <si>
    <t>5.5</t>
  </si>
  <si>
    <t>5.6</t>
  </si>
  <si>
    <t>5.7</t>
  </si>
  <si>
    <t>5.8</t>
  </si>
  <si>
    <t>5.8.1</t>
  </si>
  <si>
    <t>5.8.2</t>
  </si>
  <si>
    <t>5.9</t>
  </si>
  <si>
    <t>VI</t>
  </si>
  <si>
    <t>Налог на прибыль всего, в том числе:</t>
  </si>
  <si>
    <t>6.1.1</t>
  </si>
  <si>
    <t>6.1.2</t>
  </si>
  <si>
    <t>6.1.3</t>
  </si>
  <si>
    <t>Производство и поставка тепловой энергии (мощности);</t>
  </si>
  <si>
    <t>Оказание услуг по передаче электрической энергии;</t>
  </si>
  <si>
    <t>Оказание услуг по передаче тепловой энергии, теплоносителя;</t>
  </si>
  <si>
    <t>6.5</t>
  </si>
  <si>
    <t>Оказание услуг по технологическому присоединению;</t>
  </si>
  <si>
    <t>6.6</t>
  </si>
  <si>
    <t>Реализация электрической энергии и мощности;</t>
  </si>
  <si>
    <t>6.7</t>
  </si>
  <si>
    <t>Реализации тепловой энергии (мощности);</t>
  </si>
  <si>
    <t>6.8</t>
  </si>
  <si>
    <t>6.8.1</t>
  </si>
  <si>
    <t>6.8.2</t>
  </si>
  <si>
    <t>6.9</t>
  </si>
  <si>
    <t>Прочая деятельность;</t>
  </si>
  <si>
    <t>VII</t>
  </si>
  <si>
    <t>Чистая прибыль (убыток) всего, в том числе:</t>
  </si>
  <si>
    <t>7.1.1</t>
  </si>
  <si>
    <t>7.1.2</t>
  </si>
  <si>
    <t>7.1.3</t>
  </si>
  <si>
    <t>7.5</t>
  </si>
  <si>
    <t>7.6</t>
  </si>
  <si>
    <t>7.7</t>
  </si>
  <si>
    <t>7.8</t>
  </si>
  <si>
    <t>7.8.1</t>
  </si>
  <si>
    <t>7.8.2</t>
  </si>
  <si>
    <t>7.9</t>
  </si>
  <si>
    <t>VIII</t>
  </si>
  <si>
    <t>Направления использования чистой прибыли</t>
  </si>
  <si>
    <t>15.1.3</t>
  </si>
  <si>
    <t>на рефинансирование кредитов и займов</t>
  </si>
  <si>
    <t>15.2</t>
  </si>
  <si>
    <t>Выплата дивидендов</t>
  </si>
  <si>
    <t>15.3</t>
  </si>
  <si>
    <t>Прочие выплаты по финансовым операциям</t>
  </si>
  <si>
    <t>XVI</t>
  </si>
  <si>
    <t>Сальдо денежных средств по операционной деятельности (строка X - строка XI) всего, в том числе:</t>
  </si>
  <si>
    <t>XVII</t>
  </si>
  <si>
    <t>Сальдо денежных средств по инвестиционным операциям всего (строка XII - строка XIII), всего в том числе</t>
  </si>
  <si>
    <t>17.1</t>
  </si>
  <si>
    <t>Сальдо денежных средств по инвестиционным операциям</t>
  </si>
  <si>
    <t>17.2</t>
  </si>
  <si>
    <t>Сальдо денежных средств по прочей деятельности</t>
  </si>
  <si>
    <t>XVIII</t>
  </si>
  <si>
    <t>Сальдо денежных средств по финансовым операциям всего (строка XIV - строка XV), в том числе</t>
  </si>
  <si>
    <t>18.1</t>
  </si>
  <si>
    <t>Сальдо денежных средств по привлечению и погашению кредитов и займов</t>
  </si>
  <si>
    <t>18.2</t>
  </si>
  <si>
    <t>Сальдо денежных средств по прочей финансовой деятельности</t>
  </si>
  <si>
    <t>XIX</t>
  </si>
  <si>
    <t>Сальдо денежных средств от транзитных операций</t>
  </si>
  <si>
    <t>XX</t>
  </si>
  <si>
    <t>Итого сальдо денежных средств (строка XVI + строка XVII + строка XVIII + строка XIX)</t>
  </si>
  <si>
    <t>XXI</t>
  </si>
  <si>
    <t>Остаток денежных средств на начало периода</t>
  </si>
  <si>
    <t>XXII</t>
  </si>
  <si>
    <t>Остаток денежных средств на конец периода</t>
  </si>
  <si>
    <t>XXIII</t>
  </si>
  <si>
    <t>-</t>
  </si>
  <si>
    <t>23.1</t>
  </si>
  <si>
    <t>Дебиторская задолженность на конец периода всего, в том числе:</t>
  </si>
  <si>
    <t>23.1.1</t>
  </si>
  <si>
    <t>производство и поставка электрической энергии и мощности всего, в том числе:</t>
  </si>
  <si>
    <t>23.1.1.а</t>
  </si>
  <si>
    <t>из нее просроченная</t>
  </si>
  <si>
    <t>23.1.1.1</t>
  </si>
  <si>
    <t>23.1.1.1.а</t>
  </si>
  <si>
    <t>23.1.1.2</t>
  </si>
  <si>
    <t>23.1.1.2.а</t>
  </si>
  <si>
    <t>23.1.1.3</t>
  </si>
  <si>
    <t>23.1.1.3.а</t>
  </si>
  <si>
    <t>23.1.2</t>
  </si>
  <si>
    <t>производство и поставка тепловой энергии (мощности)</t>
  </si>
  <si>
    <t>23.1.2.а</t>
  </si>
  <si>
    <t>23.1.3</t>
  </si>
  <si>
    <t>оказание услуг по передаче электрической энергии</t>
  </si>
  <si>
    <t>23.1.3.а</t>
  </si>
  <si>
    <t>23.1.4</t>
  </si>
  <si>
    <t>оказание услуг по передаче тепловой энергии, теплоносителя</t>
  </si>
  <si>
    <t>23.1.4.а</t>
  </si>
  <si>
    <t>23.1.5</t>
  </si>
  <si>
    <t>оказание услуг по технологическому присоединению</t>
  </si>
  <si>
    <t>23.1.5.а</t>
  </si>
  <si>
    <t>23.1.7</t>
  </si>
  <si>
    <t>реализация электрической энергии и мощности</t>
  </si>
  <si>
    <t>23.1.6.а</t>
  </si>
  <si>
    <t>реализации тепловой энергии (мощности)</t>
  </si>
  <si>
    <t>23.1.7.а</t>
  </si>
  <si>
    <t>23.1.8</t>
  </si>
  <si>
    <t>оказание услуг по оперативно-диспетчерскому управлению в электроэнергетике всего, в том числе:</t>
  </si>
  <si>
    <t>23.1.8.а</t>
  </si>
  <si>
    <t>23.1.8.1</t>
  </si>
  <si>
    <t>23.1.8.1.а</t>
  </si>
  <si>
    <t>23.1.8.2</t>
  </si>
  <si>
    <t>23.1.8.2.а</t>
  </si>
  <si>
    <t>23.1.9</t>
  </si>
  <si>
    <t>прочая деятельность</t>
  </si>
  <si>
    <t>23.1.9.а</t>
  </si>
  <si>
    <t>23.2</t>
  </si>
  <si>
    <t>Кредиторская задолженность на конец периода всего, в том числе:</t>
  </si>
  <si>
    <t>23.2.1</t>
  </si>
  <si>
    <t>поставщикам топлива на технологические цели</t>
  </si>
  <si>
    <t>23.2.1.а</t>
  </si>
  <si>
    <t>23.2.2</t>
  </si>
  <si>
    <t>поставщикам покупной энергии всего, в том числе:</t>
  </si>
  <si>
    <t>23.2.2.1</t>
  </si>
  <si>
    <t>на оптовом рынке электрической энергии и мощности</t>
  </si>
  <si>
    <t>23.2.2.1.а</t>
  </si>
  <si>
    <t>23.2.2.2</t>
  </si>
  <si>
    <t>на розничных рынках</t>
  </si>
  <si>
    <t>23.2.2.2.а</t>
  </si>
  <si>
    <t>23.2.3</t>
  </si>
  <si>
    <t>по оплате услуг на передачу электрической энергии по единой (национальной) общероссийской электрической сети</t>
  </si>
  <si>
    <t>23.2.3.а</t>
  </si>
  <si>
    <t>23.2.4</t>
  </si>
  <si>
    <t>по оплате услуг территориальных сетевых организаций</t>
  </si>
  <si>
    <t>23.2.4.а</t>
  </si>
  <si>
    <t>23.2.5</t>
  </si>
  <si>
    <t>перед персоналом по оплате труда</t>
  </si>
  <si>
    <t>23.2.5.а</t>
  </si>
  <si>
    <t>23.2.6</t>
  </si>
  <si>
    <t>перед бюджетами и внебюджетными фондами</t>
  </si>
  <si>
    <t>23.2.6.а</t>
  </si>
  <si>
    <t>23.2.7</t>
  </si>
  <si>
    <t>по договорам технологического присоединения</t>
  </si>
  <si>
    <t>23.2.7.а</t>
  </si>
  <si>
    <t>23.2.8</t>
  </si>
  <si>
    <t>по обязательствам перед поставщиками и подрядчиками по исполнению инвестиционной программы</t>
  </si>
  <si>
    <t>23.2.8.а</t>
  </si>
  <si>
    <t>23.2.9</t>
  </si>
  <si>
    <t>прочая кредиторская задолженность</t>
  </si>
  <si>
    <t>23.2.9.а</t>
  </si>
  <si>
    <t>23.3</t>
  </si>
  <si>
    <t>Отношение поступлений денежных средств к выручке от реализованных товаров и оказанных услуг (с учетом НДС) всего, в том числе:</t>
  </si>
  <si>
    <t>23.3.1</t>
  </si>
  <si>
    <t>от производства и поставки электрической энергии и мощности</t>
  </si>
  <si>
    <t>23.3.1.1</t>
  </si>
  <si>
    <t>от производства и поставки электрической энергии на оптовом рынке электрической энергии и мощности</t>
  </si>
  <si>
    <t>23.3.1.2</t>
  </si>
  <si>
    <t>от производства и поставки электрической мощности на оптовом рынке электрической энергии и мощности</t>
  </si>
  <si>
    <t>23.3.1.3</t>
  </si>
  <si>
    <t>от производства и поставки электрической энергии (мощности) на розничных рынках электрической энергии</t>
  </si>
  <si>
    <t>23.3.2</t>
  </si>
  <si>
    <t>от производства и поставки тепловой энергии (мощности)</t>
  </si>
  <si>
    <t>23.3.3</t>
  </si>
  <si>
    <t>от оказания услуг по передаче электрической энергии</t>
  </si>
  <si>
    <t>23.3.4</t>
  </si>
  <si>
    <t>от оказания услуг по передаче тепловой энергии, теплоносителя</t>
  </si>
  <si>
    <t>23.3.5</t>
  </si>
  <si>
    <t>от реализации электрической энергии и мощности</t>
  </si>
  <si>
    <t>23.3.6</t>
  </si>
  <si>
    <t>от реализации тепловой энергии (мощности)</t>
  </si>
  <si>
    <t>23.3.7</t>
  </si>
  <si>
    <t>от оказания услуг по оперативно-диспетчерскому управлению в электроэнергетике всего, в том числе:</t>
  </si>
  <si>
    <t>23.3.7.1</t>
  </si>
  <si>
    <t>23.3.7.2</t>
  </si>
  <si>
    <t>ТЕХНИКО-ЭКОНОМИЧЕСКИЕ ПОКАЗАТЕЛИ</t>
  </si>
  <si>
    <t>XXIV</t>
  </si>
  <si>
    <t>В отношении деятельности по производству электрической, тепловой энергии (мощности)</t>
  </si>
  <si>
    <t>х</t>
  </si>
  <si>
    <t>24.1</t>
  </si>
  <si>
    <t>Установленная электрическая мощность</t>
  </si>
  <si>
    <t>24.2</t>
  </si>
  <si>
    <t>Установленная тепловая мощность</t>
  </si>
  <si>
    <t>Гкал/час</t>
  </si>
  <si>
    <t>24.3</t>
  </si>
  <si>
    <t>Располагаемая электрическая мощность</t>
  </si>
  <si>
    <t>24.4</t>
  </si>
  <si>
    <t>Присоединенная тепловая мощность</t>
  </si>
  <si>
    <t>24.5</t>
  </si>
  <si>
    <t>Объем выработанной электрической энергии</t>
  </si>
  <si>
    <t>млн.кВт.ч</t>
  </si>
  <si>
    <t>24.6</t>
  </si>
  <si>
    <t>Объем продукции отпущенной с шин (коллекторов)</t>
  </si>
  <si>
    <t>24.6.1</t>
  </si>
  <si>
    <t>электрической энергии</t>
  </si>
  <si>
    <t>24.6.2</t>
  </si>
  <si>
    <t>тепловой энергии</t>
  </si>
  <si>
    <t>тыс.Гкал</t>
  </si>
  <si>
    <t>24.7</t>
  </si>
  <si>
    <t>Объем покупной продукции для последующей продажи</t>
  </si>
  <si>
    <t>24.7.1</t>
  </si>
  <si>
    <t>24.7.2</t>
  </si>
  <si>
    <t>электрической мощности</t>
  </si>
  <si>
    <t>24.7.3</t>
  </si>
  <si>
    <t>24.8</t>
  </si>
  <si>
    <t>Объем покупной продукции на технологические цели</t>
  </si>
  <si>
    <t>24.8.1</t>
  </si>
  <si>
    <t>24.8.2</t>
  </si>
  <si>
    <t>24.9</t>
  </si>
  <si>
    <t>Объем продукции отпущенной (проданной) потребителям</t>
  </si>
  <si>
    <t>24.9.1</t>
  </si>
  <si>
    <t>24.9.2</t>
  </si>
  <si>
    <t>24.9.3</t>
  </si>
  <si>
    <t>XXV</t>
  </si>
  <si>
    <t>В отношении деятельности по передаче электрической энергии</t>
  </si>
  <si>
    <t>25.1</t>
  </si>
  <si>
    <t>Объем отпуска электрической энергии из сети (полезный отпуск) всего, в том числе:</t>
  </si>
  <si>
    <t>25.1.1</t>
  </si>
  <si>
    <t>потребителям, присоединенным к единой (национальной) общероссийской электрической сети всего, в том числе:</t>
  </si>
  <si>
    <t>25.1.1.1</t>
  </si>
  <si>
    <t>территориальные сетевые организации</t>
  </si>
  <si>
    <t>25.1.1.2</t>
  </si>
  <si>
    <t>потребители, не являющиеся территориальными сетевыми организациями</t>
  </si>
  <si>
    <t>25.2</t>
  </si>
  <si>
    <t>Объем технологического расхода (потерь) при передаче электрической энергии</t>
  </si>
  <si>
    <t>25.3</t>
  </si>
  <si>
    <t>Заявленная мощность ***/фактическая мощность всего, в том числе:</t>
  </si>
  <si>
    <t>25.3.1</t>
  </si>
  <si>
    <t>потребителей, присоединенных к единой (национальной) общероссийской электрической сети всего, в том числе:</t>
  </si>
  <si>
    <t>25.3.1.1</t>
  </si>
  <si>
    <t>25.3.1.2</t>
  </si>
  <si>
    <t>25.4</t>
  </si>
  <si>
    <t>Количество условных единиц обслуживаемого электросетевого оборудования</t>
  </si>
  <si>
    <t>у.е.</t>
  </si>
  <si>
    <t>25.5</t>
  </si>
  <si>
    <t>Необходимая валовая выручка сетевой организации в части содержания (строка 1.3 - строка 2.2.1 - строка 2.2.2 - строка 2.1.2.1.1)</t>
  </si>
  <si>
    <t>XXVI</t>
  </si>
  <si>
    <t>В отношении сбытовой деятельности</t>
  </si>
  <si>
    <t>26.1</t>
  </si>
  <si>
    <t>Полезный отпуск электрической энергии потребителям</t>
  </si>
  <si>
    <t>26.2</t>
  </si>
  <si>
    <t>Отпуск тепловой энергии потребителям</t>
  </si>
  <si>
    <t>26.3</t>
  </si>
  <si>
    <t>Необходимая валовая выручка сбытовой организации без учета покупной электрической энергии (мощности) для последующей перепродажи и оплаты услуг по передаче электрической энергии</t>
  </si>
  <si>
    <t>26.4</t>
  </si>
  <si>
    <t>Необходимая валовая выручка сбытовой организации без учета затрат на покупку тепловой энергии и оплаты услуг по ее передаче</t>
  </si>
  <si>
    <t>XXVII</t>
  </si>
  <si>
    <t>В отношении деятельности по оперативно-диспетчерскому управлению</t>
  </si>
  <si>
    <t>27.1</t>
  </si>
  <si>
    <t>Установленная мощность в Единой энергетической системе России, в том числе</t>
  </si>
  <si>
    <t>27.1.1</t>
  </si>
  <si>
    <t>установленная электрическая мощность электростанций, входящих в Единую энергетическую систему России, осуществляющих деятельность по производству электрической энергии и продаваемой на оптовом рынке</t>
  </si>
  <si>
    <t>27.1.2</t>
  </si>
  <si>
    <t>установленная электрическая мощность электростанций, входящих в Единую энергетическую систему России, осуществляющих деятельность по производству электрической энергии и продаваемой на розничном рынке</t>
  </si>
  <si>
    <t>27.1.3</t>
  </si>
  <si>
    <t>средняя мощность поставки электрической энергии по группам точек поставки импорта на оптовом рынке</t>
  </si>
  <si>
    <t>27.2</t>
  </si>
  <si>
    <t>Объем потребления в Единой энергетической системе России, в том числе</t>
  </si>
  <si>
    <t>27.2.1</t>
  </si>
  <si>
    <t>суммарный объем потребления (покупки) электрической энергии по всем группам точек поставки, зарегистрированным на оптовом рынке</t>
  </si>
  <si>
    <t>27.2.2</t>
  </si>
  <si>
    <t>суммарный объем поставки электрической энергии на экспорт из России</t>
  </si>
  <si>
    <t>27.3</t>
  </si>
  <si>
    <t>Собственная необходимая валовая выручка субъекта оперативно-диспетчерского управления, всего в том числе</t>
  </si>
  <si>
    <t>27.3.1</t>
  </si>
  <si>
    <t>27.3.2</t>
  </si>
  <si>
    <t>XXVIII</t>
  </si>
  <si>
    <t>Среднесписочная численность работников</t>
  </si>
  <si>
    <t>чел.</t>
  </si>
  <si>
    <t>2 Источники финансирования инвестиционной программы субъекта электроэнергетики</t>
  </si>
  <si>
    <t>Отчетный год N</t>
  </si>
  <si>
    <t>Отклонения от плановых значений года N</t>
  </si>
  <si>
    <t>Источники финансирования инвестиционной программы всего (строка I + строка II) всего, в том числе:</t>
  </si>
  <si>
    <t>Собственные средства всего, в том числе:</t>
  </si>
  <si>
    <t>Прибыль, направляемая на инвестиции, в том числе:</t>
  </si>
  <si>
    <t>полученная от реализации продукции и оказанных услуг по регулируемым ценам (тарифам):</t>
  </si>
  <si>
    <t>производства и поставки электрической энергии и мощности</t>
  </si>
  <si>
    <t>1.1.1.1.1</t>
  </si>
  <si>
    <t>1.1.1.1.2</t>
  </si>
  <si>
    <t>1.1.1.1.3</t>
  </si>
  <si>
    <t>производства и поставки тепловой энергии (мощности)</t>
  </si>
  <si>
    <t>оказания услуг по передаче электрической энергии</t>
  </si>
  <si>
    <t>1.1.1.4</t>
  </si>
  <si>
    <t>оказания услуг по передаче тепловой энергии, теплоносителя</t>
  </si>
  <si>
    <t>1.1.1.5</t>
  </si>
  <si>
    <t>от технологического присоединения, в том числе</t>
  </si>
  <si>
    <t>1.1.1.5.1</t>
  </si>
  <si>
    <t>от технологического присоединения объектов по производству электрической и тепловой энергии</t>
  </si>
  <si>
    <t>1.1.1.5.1.а</t>
  </si>
  <si>
    <t>авансовое использование прибыли</t>
  </si>
  <si>
    <t>1.1.1.5.2</t>
  </si>
  <si>
    <t>от технологического присоединения потребителей</t>
  </si>
  <si>
    <t>1.1.1.5.2.а</t>
  </si>
  <si>
    <t>1.1.1.6</t>
  </si>
  <si>
    <t>реализации электрической энергии и мощности</t>
  </si>
  <si>
    <t>1.1.1.7</t>
  </si>
  <si>
    <t>1.1.1.8</t>
  </si>
  <si>
    <t>оказания услуг по оперативно-диспетчерскому управлению в электроэнергетике всего, в том числе:</t>
  </si>
  <si>
    <t>1.1.1.8.1</t>
  </si>
  <si>
    <t>1.1.1.8.2</t>
  </si>
  <si>
    <t>прибыль от продажи электрической энергии (мощности) по нерегулируемым ценам, всего в том числе:</t>
  </si>
  <si>
    <t>1.1.2.1</t>
  </si>
  <si>
    <t>1.1.2.2</t>
  </si>
  <si>
    <t>1.1.2.3</t>
  </si>
  <si>
    <t>прочая прибыль</t>
  </si>
  <si>
    <t>Амортизация основных средств всего, в том числе:</t>
  </si>
  <si>
    <t>текущая амортизация, учтенная в ценах (тарифах) всего, в том числе:</t>
  </si>
  <si>
    <t>производство и поставка электрической энергии и мощности</t>
  </si>
  <si>
    <t>1.2.1.1.1</t>
  </si>
  <si>
    <t>1.2.1.1.2</t>
  </si>
  <si>
    <t>1.2.1.1.3</t>
  </si>
  <si>
    <t>1.2.1.2</t>
  </si>
  <si>
    <t>1.2.1.3</t>
  </si>
  <si>
    <t>1.2.1.4</t>
  </si>
  <si>
    <t>1.2.1.5</t>
  </si>
  <si>
    <t>1.2.1.6</t>
  </si>
  <si>
    <t>1.2.1.7</t>
  </si>
  <si>
    <t>1.2.1.7.1</t>
  </si>
  <si>
    <t>1.2.1.7.2</t>
  </si>
  <si>
    <t>прочая текущая амортизация</t>
  </si>
  <si>
    <t>недоиспользованная амортизация прошлых лет всего, в том числе:</t>
  </si>
  <si>
    <t>1.2.3.1</t>
  </si>
  <si>
    <t>1.2.3.1.1</t>
  </si>
  <si>
    <t>1.2.3.1.2</t>
  </si>
  <si>
    <t>1.2.3.2</t>
  </si>
  <si>
    <t>1.2.3.3</t>
  </si>
  <si>
    <t>1.2.3.4</t>
  </si>
  <si>
    <t>1.2.3.5</t>
  </si>
  <si>
    <t>1.2.3.6</t>
  </si>
  <si>
    <t>1.2.3.7</t>
  </si>
  <si>
    <t>1.2.3.7.1</t>
  </si>
  <si>
    <t>1.2.3.7.2</t>
  </si>
  <si>
    <t>Возврат налога на добавленную стоимость ****</t>
  </si>
  <si>
    <t>Прочие собственные средства всего, в том числе:</t>
  </si>
  <si>
    <t>средства от эмиссии акций</t>
  </si>
  <si>
    <t>остаток собственных средств на начало года</t>
  </si>
  <si>
    <t>Привлеченные средства всего, в том числе:</t>
  </si>
  <si>
    <t>Кредиты</t>
  </si>
  <si>
    <t>Облигационные займы</t>
  </si>
  <si>
    <t>Вексели</t>
  </si>
  <si>
    <t>Займы организаций</t>
  </si>
  <si>
    <t>Бюджетное финансирование</t>
  </si>
  <si>
    <t>средства федерального бюджета</t>
  </si>
  <si>
    <t>2.5.1.1</t>
  </si>
  <si>
    <t>в том числе средства федерального бюджета, недоиспользованные в прошлых
периодах</t>
  </si>
  <si>
    <t>средства консолидированного бюджета субъекта Российской Федерации</t>
  </si>
  <si>
    <t>2.5.2.1</t>
  </si>
  <si>
    <t>в том числе средства консолидированного бюджета субъекта Российской Федерации, недоиспользованные в прошлых периодах</t>
  </si>
  <si>
    <t>Использование лизинга</t>
  </si>
  <si>
    <t>Прочие привлеченные средства</t>
  </si>
  <si>
    <t>Объем финансирования мероприятий по технологическому присоединению льготных категорий заявителей максимальной присоединяемой мощностью до 150 кВт, в том числе за счет:</t>
  </si>
  <si>
    <t>цен (тарифов) на услуги по передаче электрической энергии;</t>
  </si>
  <si>
    <t>амортизации, учтенной в ценах (тарифах) на услуги по передаче электрической
энергии;</t>
  </si>
  <si>
    <t>кредитов</t>
  </si>
  <si>
    <t>Для субъектов электроэнергетики осуществляющих регулируемые виды деятельности с использованием метода доходности инвестированного капитала</t>
  </si>
  <si>
    <t>3.2.1</t>
  </si>
  <si>
    <t>возврат инвестированного капитала, направляемый на инвестиции</t>
  </si>
  <si>
    <t>3.2.2</t>
  </si>
  <si>
    <t>доход на инвестированный капитал, направляемый на инвестиции</t>
  </si>
  <si>
    <t>3.2.3</t>
  </si>
  <si>
    <t>заемные средства, направляемые на инвестиции</t>
  </si>
  <si>
    <t>Примечание:</t>
  </si>
  <si>
    <t>* В строках, содержащих слова "всего, в том числе" указывается сумма нижерасположенных строк соответствующего раздела (подраздела).</t>
  </si>
  <si>
    <t>** Строка заполняется в объеме притока денежных средств от эмиссии акций. В случае оплаты эмиссии акций с использованием не денежных операций, данная строка не заполняется.</t>
  </si>
  <si>
    <t>*** Указывается на основании заключенных договоров на оказание услуг по передаче электрической энергии.</t>
  </si>
  <si>
    <t>**** Указываются денежные средства в виде положительного сальдо от налога на добавленную стоимость к уплате и налога на добавленную стоимость к возврату, рассчитанные с учетом налогового вычета, в том числе.</t>
  </si>
  <si>
    <t>***** Указывается суммарно стоимость оказанных субъекту электроэнергетики услуг.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</si>
</sst>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8" x14ac:knownFonts="1">
    <font>
      <sz val="10"/>
      <name val="Arial Cyr"/>
      <charset val="204"/>
    </font>
    <font>
      <sz val="10"/>
      <name val="Arial Cyr"/>
      <charset val="204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6.5"/>
      <name val="Times New Roman"/>
      <family val="1"/>
      <charset val="204"/>
    </font>
    <font>
      <sz val="6.5"/>
      <color rgb="FF0000CC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CC"/>
      <name val="Times New Roman"/>
      <family val="1"/>
      <charset val="204"/>
    </font>
    <font>
      <sz val="10"/>
      <name val="Times New Roman"/>
      <family val="1"/>
      <charset val="204"/>
    </font>
    <font>
      <sz val="9"/>
      <color rgb="FF0000FF"/>
      <name val="Times New Roman"/>
      <family val="1"/>
      <charset val="204"/>
    </font>
    <font>
      <sz val="8"/>
      <color rgb="FF0000CC"/>
      <name val="Times New Roman"/>
      <family val="1"/>
      <charset val="204"/>
    </font>
    <font>
      <sz val="6"/>
      <name val="Times New Roman"/>
      <family val="1"/>
      <charset val="204"/>
    </font>
    <font>
      <sz val="12"/>
      <color rgb="FF0000CC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CC"/>
      <name val="Times New Roman"/>
      <family val="1"/>
      <charset val="204"/>
    </font>
    <font>
      <i/>
      <sz val="8"/>
      <name val="Times New Roman"/>
      <family val="1"/>
      <charset val="204"/>
    </font>
    <font>
      <i/>
      <sz val="8"/>
      <color rgb="FF0000CC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72">
    <xf numFmtId="0" fontId="0" fillId="0" borderId="0" xfId="0"/>
    <xf numFmtId="0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right"/>
    </xf>
    <xf numFmtId="0" fontId="4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center" wrapText="1"/>
    </xf>
    <xf numFmtId="0" fontId="2" fillId="0" borderId="0" xfId="0" applyNumberFormat="1" applyFont="1" applyBorder="1" applyAlignment="1">
      <alignment horizontal="center" vertical="top"/>
    </xf>
    <xf numFmtId="0" fontId="3" fillId="0" borderId="0" xfId="0" applyNumberFormat="1" applyFont="1" applyBorder="1" applyAlignment="1">
      <alignment horizontal="right" vertical="top"/>
    </xf>
    <xf numFmtId="0" fontId="5" fillId="0" borderId="0" xfId="0" applyNumberFormat="1" applyFont="1" applyBorder="1" applyAlignment="1">
      <alignment horizontal="left"/>
    </xf>
    <xf numFmtId="0" fontId="5" fillId="0" borderId="13" xfId="0" applyNumberFormat="1" applyFont="1" applyBorder="1" applyAlignment="1">
      <alignment horizontal="center" vertical="center" wrapText="1"/>
    </xf>
    <xf numFmtId="0" fontId="5" fillId="0" borderId="13" xfId="0" applyNumberFormat="1" applyFont="1" applyBorder="1" applyAlignment="1">
      <alignment horizontal="center" vertical="center"/>
    </xf>
    <xf numFmtId="0" fontId="5" fillId="0" borderId="13" xfId="0" applyNumberFormat="1" applyFont="1" applyBorder="1" applyAlignment="1">
      <alignment horizontal="center" vertical="top"/>
    </xf>
    <xf numFmtId="0" fontId="7" fillId="0" borderId="4" xfId="0" applyNumberFormat="1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vertical="center" wrapText="1"/>
    </xf>
    <xf numFmtId="164" fontId="7" fillId="0" borderId="4" xfId="1" applyFont="1" applyFill="1" applyBorder="1" applyAlignment="1">
      <alignment horizontal="center" vertical="center"/>
    </xf>
    <xf numFmtId="164" fontId="7" fillId="0" borderId="13" xfId="1" applyFont="1" applyFill="1" applyBorder="1" applyAlignment="1">
      <alignment horizontal="center" vertical="center"/>
    </xf>
    <xf numFmtId="164" fontId="8" fillId="0" borderId="13" xfId="1" applyFont="1" applyFill="1" applyBorder="1" applyAlignment="1">
      <alignment horizontal="center" vertical="center"/>
    </xf>
    <xf numFmtId="164" fontId="9" fillId="0" borderId="13" xfId="1" applyFont="1" applyFill="1" applyBorder="1" applyAlignment="1">
      <alignment horizontal="center" vertical="center"/>
    </xf>
    <xf numFmtId="164" fontId="7" fillId="0" borderId="13" xfId="1" applyFont="1" applyFill="1" applyBorder="1" applyAlignment="1">
      <alignment horizontal="center" vertical="center" wrapText="1"/>
    </xf>
    <xf numFmtId="0" fontId="7" fillId="0" borderId="0" xfId="0" applyNumberFormat="1" applyFont="1" applyBorder="1" applyAlignment="1">
      <alignment horizontal="left" vertical="center"/>
    </xf>
    <xf numFmtId="0" fontId="7" fillId="0" borderId="4" xfId="0" applyNumberFormat="1" applyFont="1" applyBorder="1" applyAlignment="1">
      <alignment horizontal="center" vertical="center"/>
    </xf>
    <xf numFmtId="0" fontId="7" fillId="0" borderId="13" xfId="0" applyNumberFormat="1" applyFont="1" applyBorder="1" applyAlignment="1">
      <alignment vertical="center" wrapText="1"/>
    </xf>
    <xf numFmtId="164" fontId="7" fillId="0" borderId="4" xfId="1" applyFont="1" applyBorder="1" applyAlignment="1">
      <alignment horizontal="center" vertical="center"/>
    </xf>
    <xf numFmtId="164" fontId="7" fillId="0" borderId="13" xfId="1" applyFont="1" applyBorder="1" applyAlignment="1">
      <alignment horizontal="center" vertical="center"/>
    </xf>
    <xf numFmtId="164" fontId="8" fillId="0" borderId="13" xfId="1" applyFont="1" applyBorder="1" applyAlignment="1">
      <alignment horizontal="center" vertical="center"/>
    </xf>
    <xf numFmtId="0" fontId="7" fillId="0" borderId="0" xfId="0" applyNumberFormat="1" applyFont="1" applyBorder="1" applyAlignment="1">
      <alignment horizontal="left"/>
    </xf>
    <xf numFmtId="49" fontId="7" fillId="0" borderId="4" xfId="0" applyNumberFormat="1" applyFont="1" applyBorder="1" applyAlignment="1">
      <alignment horizontal="center" vertical="center"/>
    </xf>
    <xf numFmtId="49" fontId="7" fillId="0" borderId="8" xfId="0" applyNumberFormat="1" applyFont="1" applyBorder="1" applyAlignment="1">
      <alignment horizontal="center" vertical="center"/>
    </xf>
    <xf numFmtId="0" fontId="7" fillId="0" borderId="3" xfId="0" applyNumberFormat="1" applyFont="1" applyBorder="1" applyAlignment="1">
      <alignment vertical="center" wrapText="1"/>
    </xf>
    <xf numFmtId="164" fontId="7" fillId="0" borderId="0" xfId="1" applyFont="1" applyBorder="1" applyAlignment="1">
      <alignment horizontal="center" vertical="center"/>
    </xf>
    <xf numFmtId="49" fontId="7" fillId="2" borderId="13" xfId="0" applyNumberFormat="1" applyFont="1" applyFill="1" applyBorder="1" applyAlignment="1">
      <alignment horizontal="center" vertical="center"/>
    </xf>
    <xf numFmtId="0" fontId="7" fillId="2" borderId="13" xfId="0" applyNumberFormat="1" applyFont="1" applyFill="1" applyBorder="1" applyAlignment="1">
      <alignment vertical="center" wrapText="1"/>
    </xf>
    <xf numFmtId="164" fontId="7" fillId="2" borderId="4" xfId="1" applyFont="1" applyFill="1" applyBorder="1" applyAlignment="1">
      <alignment horizontal="center" vertical="center"/>
    </xf>
    <xf numFmtId="164" fontId="7" fillId="2" borderId="13" xfId="1" applyFont="1" applyFill="1" applyBorder="1" applyAlignment="1">
      <alignment horizontal="center" vertical="center"/>
    </xf>
    <xf numFmtId="164" fontId="8" fillId="2" borderId="13" xfId="1" applyFont="1" applyFill="1" applyBorder="1" applyAlignment="1">
      <alignment horizontal="center" vertical="center"/>
    </xf>
    <xf numFmtId="49" fontId="7" fillId="0" borderId="10" xfId="0" applyNumberFormat="1" applyFont="1" applyBorder="1" applyAlignment="1">
      <alignment horizontal="center" vertical="center"/>
    </xf>
    <xf numFmtId="0" fontId="7" fillId="0" borderId="12" xfId="0" applyNumberFormat="1" applyFont="1" applyBorder="1" applyAlignment="1">
      <alignment vertical="center" wrapText="1"/>
    </xf>
    <xf numFmtId="49" fontId="7" fillId="3" borderId="4" xfId="0" applyNumberFormat="1" applyFont="1" applyFill="1" applyBorder="1" applyAlignment="1">
      <alignment horizontal="center" vertical="center"/>
    </xf>
    <xf numFmtId="0" fontId="7" fillId="3" borderId="13" xfId="0" applyNumberFormat="1" applyFont="1" applyFill="1" applyBorder="1" applyAlignment="1">
      <alignment vertical="center" wrapText="1"/>
    </xf>
    <xf numFmtId="164" fontId="7" fillId="3" borderId="4" xfId="1" applyFont="1" applyFill="1" applyBorder="1" applyAlignment="1">
      <alignment horizontal="center" vertical="center"/>
    </xf>
    <xf numFmtId="164" fontId="7" fillId="3" borderId="13" xfId="1" applyFont="1" applyFill="1" applyBorder="1" applyAlignment="1">
      <alignment horizontal="center" vertical="center"/>
    </xf>
    <xf numFmtId="164" fontId="8" fillId="3" borderId="13" xfId="1" applyFont="1" applyFill="1" applyBorder="1" applyAlignment="1">
      <alignment horizontal="center" vertical="center"/>
    </xf>
    <xf numFmtId="164" fontId="9" fillId="3" borderId="13" xfId="1" applyFont="1" applyFill="1" applyBorder="1" applyAlignment="1">
      <alignment horizontal="center" vertical="center"/>
    </xf>
    <xf numFmtId="0" fontId="10" fillId="0" borderId="0" xfId="0" applyNumberFormat="1" applyFont="1" applyBorder="1" applyAlignment="1">
      <alignment horizontal="left"/>
    </xf>
    <xf numFmtId="0" fontId="7" fillId="0" borderId="0" xfId="0" applyNumberFormat="1" applyFont="1" applyBorder="1" applyAlignment="1">
      <alignment horizontal="right"/>
    </xf>
    <xf numFmtId="0" fontId="9" fillId="0" borderId="0" xfId="0" applyNumberFormat="1" applyFont="1" applyBorder="1" applyAlignment="1">
      <alignment horizontal="left"/>
    </xf>
    <xf numFmtId="1" fontId="9" fillId="0" borderId="0" xfId="0" applyNumberFormat="1" applyFont="1" applyBorder="1" applyAlignment="1">
      <alignment horizontal="right"/>
    </xf>
    <xf numFmtId="1" fontId="9" fillId="0" borderId="0" xfId="0" applyNumberFormat="1" applyFont="1" applyBorder="1" applyAlignment="1">
      <alignment horizontal="left"/>
    </xf>
    <xf numFmtId="1" fontId="4" fillId="0" borderId="0" xfId="0" applyNumberFormat="1" applyFont="1" applyBorder="1" applyAlignment="1">
      <alignment horizontal="left"/>
    </xf>
    <xf numFmtId="0" fontId="9" fillId="0" borderId="0" xfId="0" applyNumberFormat="1" applyFont="1" applyBorder="1" applyAlignment="1">
      <alignment horizontal="right"/>
    </xf>
    <xf numFmtId="1" fontId="9" fillId="0" borderId="0" xfId="0" applyNumberFormat="1" applyFont="1" applyBorder="1" applyAlignment="1">
      <alignment horizontal="center" wrapText="1"/>
    </xf>
    <xf numFmtId="0" fontId="9" fillId="0" borderId="0" xfId="0" applyNumberFormat="1" applyFont="1" applyBorder="1" applyAlignment="1">
      <alignment horizontal="center" wrapText="1"/>
    </xf>
    <xf numFmtId="1" fontId="3" fillId="0" borderId="0" xfId="0" applyNumberFormat="1" applyFont="1" applyBorder="1" applyAlignment="1">
      <alignment horizontal="center" vertical="top"/>
    </xf>
    <xf numFmtId="0" fontId="3" fillId="0" borderId="0" xfId="0" applyNumberFormat="1" applyFont="1" applyBorder="1" applyAlignment="1">
      <alignment horizontal="center" vertical="top"/>
    </xf>
    <xf numFmtId="1" fontId="9" fillId="0" borderId="0" xfId="0" applyNumberFormat="1" applyFont="1" applyBorder="1" applyAlignment="1">
      <alignment horizontal="right" vertical="top"/>
    </xf>
    <xf numFmtId="1" fontId="3" fillId="0" borderId="0" xfId="0" applyNumberFormat="1" applyFont="1" applyBorder="1" applyAlignment="1">
      <alignment horizontal="left"/>
    </xf>
    <xf numFmtId="0" fontId="7" fillId="0" borderId="13" xfId="0" applyFont="1" applyBorder="1" applyAlignment="1">
      <alignment horizontal="center" vertical="center" textRotation="90" wrapText="1"/>
    </xf>
    <xf numFmtId="0" fontId="8" fillId="0" borderId="13" xfId="0" applyFont="1" applyBorder="1" applyAlignment="1">
      <alignment horizontal="center" vertical="center" textRotation="90" wrapText="1"/>
    </xf>
    <xf numFmtId="0" fontId="7" fillId="0" borderId="13" xfId="0" applyNumberFormat="1" applyFont="1" applyBorder="1" applyAlignment="1">
      <alignment horizontal="center"/>
    </xf>
    <xf numFmtId="164" fontId="7" fillId="0" borderId="0" xfId="0" applyNumberFormat="1" applyFont="1" applyBorder="1" applyAlignment="1">
      <alignment horizontal="left"/>
    </xf>
    <xf numFmtId="0" fontId="8" fillId="0" borderId="13" xfId="0" applyNumberFormat="1" applyFont="1" applyBorder="1" applyAlignment="1">
      <alignment horizontal="center" vertical="center" wrapText="1"/>
    </xf>
    <xf numFmtId="0" fontId="7" fillId="0" borderId="13" xfId="0" applyNumberFormat="1" applyFont="1" applyBorder="1" applyAlignment="1">
      <alignment horizontal="center" vertical="center" wrapText="1"/>
    </xf>
    <xf numFmtId="0" fontId="8" fillId="0" borderId="13" xfId="0" applyNumberFormat="1" applyFont="1" applyBorder="1" applyAlignment="1">
      <alignment horizontal="center" vertical="center" textRotation="90" wrapText="1"/>
    </xf>
    <xf numFmtId="0" fontId="7" fillId="0" borderId="13" xfId="0" applyNumberFormat="1" applyFont="1" applyBorder="1" applyAlignment="1">
      <alignment horizontal="center" vertical="center" textRotation="90" wrapText="1"/>
    </xf>
    <xf numFmtId="0" fontId="5" fillId="0" borderId="4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vertical="center" wrapText="1"/>
    </xf>
    <xf numFmtId="164" fontId="5" fillId="0" borderId="13" xfId="1" applyFont="1" applyFill="1" applyBorder="1" applyAlignment="1">
      <alignment horizontal="center" vertical="center"/>
    </xf>
    <xf numFmtId="164" fontId="5" fillId="0" borderId="4" xfId="1" applyFont="1" applyFill="1" applyBorder="1" applyAlignment="1">
      <alignment horizontal="center" vertical="center"/>
    </xf>
    <xf numFmtId="164" fontId="5" fillId="0" borderId="16" xfId="1" applyFont="1" applyFill="1" applyBorder="1" applyAlignment="1">
      <alignment horizontal="center" vertical="center"/>
    </xf>
    <xf numFmtId="164" fontId="6" fillId="0" borderId="13" xfId="1" applyFont="1" applyFill="1" applyBorder="1" applyAlignment="1">
      <alignment horizontal="center" vertical="center"/>
    </xf>
    <xf numFmtId="164" fontId="6" fillId="0" borderId="4" xfId="1" applyFont="1" applyFill="1" applyBorder="1" applyAlignment="1">
      <alignment horizontal="center" vertical="center"/>
    </xf>
    <xf numFmtId="164" fontId="5" fillId="0" borderId="6" xfId="1" applyFont="1" applyFill="1" applyBorder="1" applyAlignment="1">
      <alignment horizontal="center" vertical="center"/>
    </xf>
    <xf numFmtId="0" fontId="5" fillId="0" borderId="0" xfId="0" applyNumberFormat="1" applyFont="1" applyBorder="1" applyAlignment="1">
      <alignment horizontal="left" vertical="center"/>
    </xf>
    <xf numFmtId="0" fontId="5" fillId="0" borderId="4" xfId="0" applyNumberFormat="1" applyFont="1" applyBorder="1" applyAlignment="1">
      <alignment horizontal="center" vertical="center"/>
    </xf>
    <xf numFmtId="0" fontId="5" fillId="0" borderId="13" xfId="0" applyNumberFormat="1" applyFont="1" applyBorder="1" applyAlignment="1">
      <alignment vertical="center" wrapText="1"/>
    </xf>
    <xf numFmtId="164" fontId="5" fillId="0" borderId="13" xfId="1" applyFont="1" applyBorder="1" applyAlignment="1">
      <alignment horizontal="center" vertical="center"/>
    </xf>
    <xf numFmtId="164" fontId="5" fillId="0" borderId="4" xfId="1" applyFont="1" applyBorder="1" applyAlignment="1">
      <alignment horizontal="center" vertical="center"/>
    </xf>
    <xf numFmtId="164" fontId="6" fillId="0" borderId="13" xfId="1" applyFont="1" applyBorder="1" applyAlignment="1">
      <alignment horizontal="center" vertical="center"/>
    </xf>
    <xf numFmtId="164" fontId="6" fillId="0" borderId="4" xfId="1" applyFont="1" applyBorder="1" applyAlignment="1">
      <alignment horizontal="center" vertical="center"/>
    </xf>
    <xf numFmtId="164" fontId="5" fillId="0" borderId="6" xfId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164" fontId="5" fillId="0" borderId="16" xfId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vertical="center" wrapText="1"/>
    </xf>
    <xf numFmtId="164" fontId="5" fillId="0" borderId="3" xfId="1" applyFont="1" applyBorder="1" applyAlignment="1">
      <alignment horizontal="center" vertical="center"/>
    </xf>
    <xf numFmtId="164" fontId="5" fillId="0" borderId="8" xfId="1" applyFont="1" applyBorder="1" applyAlignment="1">
      <alignment horizontal="center" vertical="center"/>
    </xf>
    <xf numFmtId="164" fontId="5" fillId="0" borderId="17" xfId="1" applyFont="1" applyBorder="1" applyAlignment="1">
      <alignment horizontal="center" vertical="center"/>
    </xf>
    <xf numFmtId="164" fontId="6" fillId="0" borderId="3" xfId="1" applyFont="1" applyBorder="1" applyAlignment="1">
      <alignment horizontal="center" vertical="center"/>
    </xf>
    <xf numFmtId="164" fontId="5" fillId="0" borderId="9" xfId="1" applyFont="1" applyBorder="1" applyAlignment="1">
      <alignment horizontal="center" vertical="center"/>
    </xf>
    <xf numFmtId="49" fontId="5" fillId="0" borderId="13" xfId="0" applyNumberFormat="1" applyFont="1" applyBorder="1" applyAlignment="1">
      <alignment horizontal="center" vertical="center"/>
    </xf>
    <xf numFmtId="49" fontId="5" fillId="2" borderId="12" xfId="0" applyNumberFormat="1" applyFont="1" applyFill="1" applyBorder="1" applyAlignment="1">
      <alignment horizontal="center" vertical="center"/>
    </xf>
    <xf numFmtId="0" fontId="5" fillId="2" borderId="12" xfId="0" applyNumberFormat="1" applyFont="1" applyFill="1" applyBorder="1" applyAlignment="1">
      <alignment vertical="center" wrapText="1"/>
    </xf>
    <xf numFmtId="164" fontId="5" fillId="2" borderId="12" xfId="1" applyFont="1" applyFill="1" applyBorder="1" applyAlignment="1">
      <alignment horizontal="center" vertical="center"/>
    </xf>
    <xf numFmtId="164" fontId="5" fillId="2" borderId="10" xfId="1" applyFont="1" applyFill="1" applyBorder="1" applyAlignment="1">
      <alignment horizontal="center" vertical="center"/>
    </xf>
    <xf numFmtId="164" fontId="5" fillId="2" borderId="18" xfId="1" applyFont="1" applyFill="1" applyBorder="1" applyAlignment="1">
      <alignment horizontal="center" vertical="center"/>
    </xf>
    <xf numFmtId="164" fontId="6" fillId="2" borderId="12" xfId="1" applyFont="1" applyFill="1" applyBorder="1" applyAlignment="1">
      <alignment horizontal="center" vertical="center"/>
    </xf>
    <xf numFmtId="164" fontId="6" fillId="2" borderId="10" xfId="1" applyFont="1" applyFill="1" applyBorder="1" applyAlignment="1">
      <alignment horizontal="center" vertical="center"/>
    </xf>
    <xf numFmtId="164" fontId="5" fillId="2" borderId="11" xfId="1" applyFont="1" applyFill="1" applyBorder="1" applyAlignment="1">
      <alignment horizontal="center" vertical="center"/>
    </xf>
    <xf numFmtId="49" fontId="5" fillId="4" borderId="10" xfId="0" applyNumberFormat="1" applyFont="1" applyFill="1" applyBorder="1" applyAlignment="1">
      <alignment horizontal="center" vertical="center"/>
    </xf>
    <xf numFmtId="0" fontId="5" fillId="4" borderId="12" xfId="0" applyNumberFormat="1" applyFont="1" applyFill="1" applyBorder="1" applyAlignment="1">
      <alignment vertical="center" wrapText="1"/>
    </xf>
    <xf numFmtId="164" fontId="5" fillId="4" borderId="13" xfId="1" applyFont="1" applyFill="1" applyBorder="1" applyAlignment="1">
      <alignment horizontal="center" vertical="center"/>
    </xf>
    <xf numFmtId="164" fontId="5" fillId="4" borderId="4" xfId="1" applyFont="1" applyFill="1" applyBorder="1" applyAlignment="1">
      <alignment horizontal="center" vertical="center"/>
    </xf>
    <xf numFmtId="164" fontId="5" fillId="4" borderId="16" xfId="1" applyFont="1" applyFill="1" applyBorder="1" applyAlignment="1">
      <alignment horizontal="center" vertical="center"/>
    </xf>
    <xf numFmtId="164" fontId="6" fillId="4" borderId="13" xfId="1" applyFont="1" applyFill="1" applyBorder="1" applyAlignment="1">
      <alignment horizontal="center" vertical="center"/>
    </xf>
    <xf numFmtId="164" fontId="5" fillId="4" borderId="6" xfId="1" applyFont="1" applyFill="1" applyBorder="1" applyAlignment="1">
      <alignment horizontal="center" vertical="center"/>
    </xf>
    <xf numFmtId="49" fontId="5" fillId="4" borderId="4" xfId="0" applyNumberFormat="1" applyFont="1" applyFill="1" applyBorder="1" applyAlignment="1">
      <alignment horizontal="center" vertical="center"/>
    </xf>
    <xf numFmtId="0" fontId="5" fillId="4" borderId="13" xfId="0" applyNumberFormat="1" applyFont="1" applyFill="1" applyBorder="1" applyAlignment="1">
      <alignment vertical="center" wrapText="1"/>
    </xf>
    <xf numFmtId="49" fontId="5" fillId="2" borderId="13" xfId="0" applyNumberFormat="1" applyFont="1" applyFill="1" applyBorder="1" applyAlignment="1">
      <alignment horizontal="center" vertical="center"/>
    </xf>
    <xf numFmtId="0" fontId="5" fillId="2" borderId="13" xfId="0" applyNumberFormat="1" applyFont="1" applyFill="1" applyBorder="1" applyAlignment="1">
      <alignment vertical="center" wrapText="1"/>
    </xf>
    <xf numFmtId="164" fontId="5" fillId="2" borderId="13" xfId="1" applyFont="1" applyFill="1" applyBorder="1" applyAlignment="1">
      <alignment horizontal="center" vertical="center"/>
    </xf>
    <xf numFmtId="164" fontId="5" fillId="2" borderId="4" xfId="1" applyFont="1" applyFill="1" applyBorder="1" applyAlignment="1">
      <alignment horizontal="center" vertical="center"/>
    </xf>
    <xf numFmtId="164" fontId="5" fillId="2" borderId="16" xfId="1" applyFont="1" applyFill="1" applyBorder="1" applyAlignment="1">
      <alignment horizontal="center" vertical="center"/>
    </xf>
    <xf numFmtId="164" fontId="6" fillId="2" borderId="13" xfId="1" applyFont="1" applyFill="1" applyBorder="1" applyAlignment="1">
      <alignment horizontal="center" vertical="center"/>
    </xf>
    <xf numFmtId="164" fontId="6" fillId="2" borderId="4" xfId="1" applyFont="1" applyFill="1" applyBorder="1" applyAlignment="1">
      <alignment horizontal="center" vertical="center"/>
    </xf>
    <xf numFmtId="164" fontId="5" fillId="2" borderId="6" xfId="1" applyFont="1" applyFill="1" applyBorder="1" applyAlignment="1">
      <alignment horizontal="center" vertical="center"/>
    </xf>
    <xf numFmtId="164" fontId="6" fillId="2" borderId="16" xfId="1" applyFont="1" applyFill="1" applyBorder="1" applyAlignment="1">
      <alignment horizontal="center" vertical="center"/>
    </xf>
    <xf numFmtId="0" fontId="6" fillId="0" borderId="0" xfId="0" applyNumberFormat="1" applyFont="1" applyBorder="1" applyAlignment="1">
      <alignment horizontal="left"/>
    </xf>
    <xf numFmtId="0" fontId="9" fillId="0" borderId="0" xfId="0" applyNumberFormat="1" applyFont="1" applyBorder="1" applyAlignment="1">
      <alignment horizontal="right" vertical="top"/>
    </xf>
    <xf numFmtId="1" fontId="8" fillId="0" borderId="13" xfId="0" applyNumberFormat="1" applyFont="1" applyBorder="1" applyAlignment="1">
      <alignment horizontal="center" vertical="center" textRotation="90" wrapText="1"/>
    </xf>
    <xf numFmtId="1" fontId="7" fillId="0" borderId="13" xfId="0" applyNumberFormat="1" applyFont="1" applyBorder="1" applyAlignment="1">
      <alignment horizontal="center" vertical="center" textRotation="90" wrapText="1"/>
    </xf>
    <xf numFmtId="164" fontId="7" fillId="0" borderId="8" xfId="1" applyFont="1" applyBorder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/>
    </xf>
    <xf numFmtId="49" fontId="7" fillId="2" borderId="12" xfId="0" applyNumberFormat="1" applyFont="1" applyFill="1" applyBorder="1" applyAlignment="1">
      <alignment horizontal="center" vertical="center"/>
    </xf>
    <xf numFmtId="0" fontId="7" fillId="2" borderId="12" xfId="0" applyNumberFormat="1" applyFont="1" applyFill="1" applyBorder="1" applyAlignment="1">
      <alignment vertical="center" wrapText="1"/>
    </xf>
    <xf numFmtId="164" fontId="7" fillId="2" borderId="10" xfId="1" applyFont="1" applyFill="1" applyBorder="1" applyAlignment="1">
      <alignment horizontal="center" vertical="center"/>
    </xf>
    <xf numFmtId="49" fontId="7" fillId="4" borderId="10" xfId="0" applyNumberFormat="1" applyFont="1" applyFill="1" applyBorder="1" applyAlignment="1">
      <alignment horizontal="center" vertical="center"/>
    </xf>
    <xf numFmtId="0" fontId="7" fillId="4" borderId="12" xfId="0" applyNumberFormat="1" applyFont="1" applyFill="1" applyBorder="1" applyAlignment="1">
      <alignment vertical="center" wrapText="1"/>
    </xf>
    <xf numFmtId="164" fontId="7" fillId="4" borderId="4" xfId="1" applyFont="1" applyFill="1" applyBorder="1" applyAlignment="1">
      <alignment horizontal="center" vertical="center"/>
    </xf>
    <xf numFmtId="164" fontId="7" fillId="4" borderId="13" xfId="1" applyFont="1" applyFill="1" applyBorder="1" applyAlignment="1">
      <alignment horizontal="center" vertical="center"/>
    </xf>
    <xf numFmtId="164" fontId="8" fillId="4" borderId="13" xfId="1" applyFont="1" applyFill="1" applyBorder="1" applyAlignment="1">
      <alignment horizontal="center" vertical="center"/>
    </xf>
    <xf numFmtId="49" fontId="7" fillId="4" borderId="4" xfId="0" applyNumberFormat="1" applyFont="1" applyFill="1" applyBorder="1" applyAlignment="1">
      <alignment horizontal="center" vertical="center"/>
    </xf>
    <xf numFmtId="0" fontId="7" fillId="4" borderId="13" xfId="0" applyNumberFormat="1" applyFont="1" applyFill="1" applyBorder="1" applyAlignment="1">
      <alignment vertical="center" wrapText="1"/>
    </xf>
    <xf numFmtId="1" fontId="7" fillId="0" borderId="0" xfId="0" applyNumberFormat="1" applyFont="1" applyBorder="1" applyAlignment="1">
      <alignment horizontal="left"/>
    </xf>
    <xf numFmtId="1" fontId="7" fillId="0" borderId="0" xfId="0" applyNumberFormat="1" applyFont="1" applyBorder="1" applyAlignment="1">
      <alignment horizontal="right"/>
    </xf>
    <xf numFmtId="0" fontId="7" fillId="0" borderId="0" xfId="0" applyNumberFormat="1" applyFont="1" applyBorder="1" applyAlignment="1">
      <alignment horizontal="right" vertical="top"/>
    </xf>
    <xf numFmtId="0" fontId="11" fillId="0" borderId="13" xfId="0" applyNumberFormat="1" applyFont="1" applyBorder="1" applyAlignment="1">
      <alignment horizontal="center" vertical="center" textRotation="90" wrapText="1"/>
    </xf>
    <xf numFmtId="0" fontId="3" fillId="0" borderId="13" xfId="0" applyNumberFormat="1" applyFont="1" applyBorder="1" applyAlignment="1">
      <alignment horizontal="center" vertical="center" wrapText="1"/>
    </xf>
    <xf numFmtId="0" fontId="3" fillId="0" borderId="13" xfId="0" applyNumberFormat="1" applyFont="1" applyBorder="1" applyAlignment="1">
      <alignment horizontal="center" vertical="center" textRotation="90" wrapText="1"/>
    </xf>
    <xf numFmtId="0" fontId="3" fillId="0" borderId="13" xfId="0" applyNumberFormat="1" applyFont="1" applyBorder="1" applyAlignment="1">
      <alignment horizontal="center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vertical="center" wrapText="1"/>
    </xf>
    <xf numFmtId="164" fontId="3" fillId="0" borderId="13" xfId="1" applyFont="1" applyFill="1" applyBorder="1" applyAlignment="1">
      <alignment horizontal="center" vertical="center"/>
    </xf>
    <xf numFmtId="164" fontId="3" fillId="0" borderId="4" xfId="1" applyFont="1" applyFill="1" applyBorder="1" applyAlignment="1">
      <alignment horizontal="center" vertical="center"/>
    </xf>
    <xf numFmtId="164" fontId="11" fillId="0" borderId="16" xfId="1" applyFont="1" applyFill="1" applyBorder="1" applyAlignment="1">
      <alignment horizontal="center" vertical="center"/>
    </xf>
    <xf numFmtId="164" fontId="11" fillId="0" borderId="13" xfId="1" applyFont="1" applyFill="1" applyBorder="1" applyAlignment="1">
      <alignment horizontal="center" vertical="center"/>
    </xf>
    <xf numFmtId="164" fontId="11" fillId="0" borderId="4" xfId="1" applyFont="1" applyFill="1" applyBorder="1" applyAlignment="1">
      <alignment horizontal="center" vertical="center"/>
    </xf>
    <xf numFmtId="1" fontId="3" fillId="0" borderId="19" xfId="1" applyNumberFormat="1" applyFont="1" applyFill="1" applyBorder="1" applyAlignment="1">
      <alignment horizontal="center" vertical="center"/>
    </xf>
    <xf numFmtId="164" fontId="3" fillId="0" borderId="20" xfId="1" applyFont="1" applyFill="1" applyBorder="1" applyAlignment="1">
      <alignment horizontal="center" vertical="center"/>
    </xf>
    <xf numFmtId="164" fontId="3" fillId="0" borderId="6" xfId="1" applyFont="1" applyFill="1" applyBorder="1" applyAlignment="1">
      <alignment horizontal="center" vertical="center"/>
    </xf>
    <xf numFmtId="0" fontId="3" fillId="0" borderId="0" xfId="0" applyNumberFormat="1" applyFont="1" applyBorder="1" applyAlignment="1">
      <alignment horizontal="left" vertical="center"/>
    </xf>
    <xf numFmtId="0" fontId="3" fillId="0" borderId="4" xfId="0" applyNumberFormat="1" applyFont="1" applyBorder="1" applyAlignment="1">
      <alignment horizontal="center" vertical="center"/>
    </xf>
    <xf numFmtId="0" fontId="3" fillId="0" borderId="13" xfId="0" applyNumberFormat="1" applyFont="1" applyBorder="1" applyAlignment="1">
      <alignment vertical="center" wrapText="1"/>
    </xf>
    <xf numFmtId="164" fontId="3" fillId="0" borderId="13" xfId="1" applyFont="1" applyBorder="1" applyAlignment="1">
      <alignment horizontal="center" vertical="center"/>
    </xf>
    <xf numFmtId="164" fontId="3" fillId="0" borderId="4" xfId="1" applyFont="1" applyBorder="1" applyAlignment="1">
      <alignment horizontal="center" vertical="center"/>
    </xf>
    <xf numFmtId="164" fontId="11" fillId="0" borderId="13" xfId="1" applyFont="1" applyBorder="1" applyAlignment="1">
      <alignment horizontal="center" vertical="center"/>
    </xf>
    <xf numFmtId="164" fontId="11" fillId="0" borderId="4" xfId="1" applyFont="1" applyBorder="1" applyAlignment="1">
      <alignment horizontal="center" vertical="center"/>
    </xf>
    <xf numFmtId="164" fontId="3" fillId="0" borderId="20" xfId="1" applyFont="1" applyBorder="1" applyAlignment="1">
      <alignment horizontal="center" vertical="center"/>
    </xf>
    <xf numFmtId="164" fontId="3" fillId="0" borderId="6" xfId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164" fontId="11" fillId="0" borderId="16" xfId="1" applyFont="1" applyBorder="1" applyAlignment="1">
      <alignment horizontal="center" vertical="center"/>
    </xf>
    <xf numFmtId="1" fontId="3" fillId="0" borderId="19" xfId="1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vertical="center" wrapText="1"/>
    </xf>
    <xf numFmtId="164" fontId="3" fillId="0" borderId="3" xfId="1" applyFont="1" applyBorder="1" applyAlignment="1">
      <alignment horizontal="center" vertical="center"/>
    </xf>
    <xf numFmtId="164" fontId="3" fillId="0" borderId="8" xfId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3" fillId="2" borderId="12" xfId="0" applyNumberFormat="1" applyFont="1" applyFill="1" applyBorder="1" applyAlignment="1">
      <alignment horizontal="center" vertical="center"/>
    </xf>
    <xf numFmtId="0" fontId="3" fillId="2" borderId="12" xfId="0" applyNumberFormat="1" applyFont="1" applyFill="1" applyBorder="1" applyAlignment="1">
      <alignment vertical="center" wrapText="1"/>
    </xf>
    <xf numFmtId="164" fontId="3" fillId="2" borderId="12" xfId="1" applyFont="1" applyFill="1" applyBorder="1" applyAlignment="1">
      <alignment horizontal="center" vertical="center"/>
    </xf>
    <xf numFmtId="164" fontId="3" fillId="2" borderId="10" xfId="1" applyFont="1" applyFill="1" applyBorder="1" applyAlignment="1">
      <alignment horizontal="center" vertical="center"/>
    </xf>
    <xf numFmtId="164" fontId="11" fillId="2" borderId="16" xfId="1" applyFont="1" applyFill="1" applyBorder="1" applyAlignment="1">
      <alignment horizontal="center" vertical="center"/>
    </xf>
    <xf numFmtId="164" fontId="11" fillId="2" borderId="13" xfId="1" applyFont="1" applyFill="1" applyBorder="1" applyAlignment="1">
      <alignment horizontal="center" vertical="center"/>
    </xf>
    <xf numFmtId="164" fontId="11" fillId="2" borderId="4" xfId="1" applyFont="1" applyFill="1" applyBorder="1" applyAlignment="1">
      <alignment horizontal="center" vertical="center"/>
    </xf>
    <xf numFmtId="1" fontId="3" fillId="2" borderId="19" xfId="1" applyNumberFormat="1" applyFont="1" applyFill="1" applyBorder="1" applyAlignment="1">
      <alignment horizontal="center" vertical="center"/>
    </xf>
    <xf numFmtId="164" fontId="3" fillId="2" borderId="13" xfId="1" applyFont="1" applyFill="1" applyBorder="1" applyAlignment="1">
      <alignment horizontal="center" vertical="center"/>
    </xf>
    <xf numFmtId="164" fontId="3" fillId="2" borderId="20" xfId="1" applyFont="1" applyFill="1" applyBorder="1" applyAlignment="1">
      <alignment horizontal="center" vertical="center"/>
    </xf>
    <xf numFmtId="164" fontId="3" fillId="2" borderId="6" xfId="1" applyFont="1" applyFill="1" applyBorder="1" applyAlignment="1">
      <alignment horizontal="center" vertical="center"/>
    </xf>
    <xf numFmtId="164" fontId="3" fillId="2" borderId="4" xfId="1" applyFont="1" applyFill="1" applyBorder="1" applyAlignment="1">
      <alignment horizontal="center" vertical="center"/>
    </xf>
    <xf numFmtId="49" fontId="3" fillId="4" borderId="10" xfId="0" applyNumberFormat="1" applyFont="1" applyFill="1" applyBorder="1" applyAlignment="1">
      <alignment horizontal="center" vertical="center"/>
    </xf>
    <xf numFmtId="0" fontId="3" fillId="4" borderId="12" xfId="0" applyNumberFormat="1" applyFont="1" applyFill="1" applyBorder="1" applyAlignment="1">
      <alignment vertical="center" wrapText="1"/>
    </xf>
    <xf numFmtId="164" fontId="3" fillId="4" borderId="13" xfId="1" applyFont="1" applyFill="1" applyBorder="1" applyAlignment="1">
      <alignment horizontal="center" vertical="center"/>
    </xf>
    <xf numFmtId="164" fontId="3" fillId="4" borderId="4" xfId="1" applyFont="1" applyFill="1" applyBorder="1" applyAlignment="1">
      <alignment horizontal="center" vertical="center"/>
    </xf>
    <xf numFmtId="164" fontId="11" fillId="4" borderId="16" xfId="1" applyFont="1" applyFill="1" applyBorder="1" applyAlignment="1">
      <alignment horizontal="center" vertical="center"/>
    </xf>
    <xf numFmtId="164" fontId="11" fillId="4" borderId="13" xfId="1" applyFont="1" applyFill="1" applyBorder="1" applyAlignment="1">
      <alignment horizontal="center" vertical="center"/>
    </xf>
    <xf numFmtId="164" fontId="11" fillId="4" borderId="4" xfId="1" applyFont="1" applyFill="1" applyBorder="1" applyAlignment="1">
      <alignment horizontal="center" vertical="center"/>
    </xf>
    <xf numFmtId="1" fontId="3" fillId="4" borderId="19" xfId="1" applyNumberFormat="1" applyFont="1" applyFill="1" applyBorder="1" applyAlignment="1">
      <alignment horizontal="center" vertical="center"/>
    </xf>
    <xf numFmtId="164" fontId="3" fillId="4" borderId="20" xfId="1" applyFont="1" applyFill="1" applyBorder="1" applyAlignment="1">
      <alignment horizontal="center" vertical="center"/>
    </xf>
    <xf numFmtId="164" fontId="3" fillId="4" borderId="6" xfId="1" applyFont="1" applyFill="1" applyBorder="1" applyAlignment="1">
      <alignment horizontal="center" vertical="center"/>
    </xf>
    <xf numFmtId="49" fontId="3" fillId="4" borderId="4" xfId="0" applyNumberFormat="1" applyFont="1" applyFill="1" applyBorder="1" applyAlignment="1">
      <alignment horizontal="center" vertical="center"/>
    </xf>
    <xf numFmtId="0" fontId="3" fillId="4" borderId="13" xfId="0" applyNumberFormat="1" applyFont="1" applyFill="1" applyBorder="1" applyAlignment="1">
      <alignment vertical="center" wrapText="1"/>
    </xf>
    <xf numFmtId="49" fontId="3" fillId="2" borderId="13" xfId="0" applyNumberFormat="1" applyFont="1" applyFill="1" applyBorder="1" applyAlignment="1">
      <alignment horizontal="center" vertical="center"/>
    </xf>
    <xf numFmtId="0" fontId="3" fillId="2" borderId="13" xfId="0" applyNumberFormat="1" applyFont="1" applyFill="1" applyBorder="1" applyAlignment="1">
      <alignment vertical="center" wrapText="1"/>
    </xf>
    <xf numFmtId="1" fontId="3" fillId="4" borderId="16" xfId="1" applyNumberFormat="1" applyFont="1" applyFill="1" applyBorder="1" applyAlignment="1">
      <alignment horizontal="center" vertical="center"/>
    </xf>
    <xf numFmtId="0" fontId="8" fillId="0" borderId="13" xfId="0" applyNumberFormat="1" applyFont="1" applyBorder="1" applyAlignment="1">
      <alignment horizontal="center"/>
    </xf>
    <xf numFmtId="1" fontId="5" fillId="0" borderId="13" xfId="1" applyNumberFormat="1" applyFont="1" applyFill="1" applyBorder="1" applyAlignment="1">
      <alignment horizontal="center" vertical="center"/>
    </xf>
    <xf numFmtId="1" fontId="5" fillId="0" borderId="13" xfId="1" applyNumberFormat="1" applyFont="1" applyBorder="1" applyAlignment="1">
      <alignment horizontal="center" vertical="center"/>
    </xf>
    <xf numFmtId="1" fontId="5" fillId="2" borderId="13" xfId="1" applyNumberFormat="1" applyFont="1" applyFill="1" applyBorder="1" applyAlignment="1">
      <alignment horizontal="center" vertical="center"/>
    </xf>
    <xf numFmtId="1" fontId="5" fillId="4" borderId="13" xfId="1" applyNumberFormat="1" applyFont="1" applyFill="1" applyBorder="1" applyAlignment="1">
      <alignment horizontal="center" vertical="center"/>
    </xf>
    <xf numFmtId="1" fontId="5" fillId="0" borderId="0" xfId="0" applyNumberFormat="1" applyFont="1" applyBorder="1" applyAlignment="1">
      <alignment horizontal="left"/>
    </xf>
    <xf numFmtId="0" fontId="12" fillId="0" borderId="0" xfId="0" applyNumberFormat="1" applyFont="1" applyBorder="1" applyAlignment="1">
      <alignment horizontal="left"/>
    </xf>
    <xf numFmtId="0" fontId="12" fillId="0" borderId="0" xfId="0" applyNumberFormat="1" applyFont="1" applyBorder="1" applyAlignment="1">
      <alignment horizontal="center" vertical="top"/>
    </xf>
    <xf numFmtId="0" fontId="2" fillId="0" borderId="0" xfId="0" applyNumberFormat="1" applyFont="1" applyBorder="1" applyAlignment="1">
      <alignment horizontal="right" vertical="top"/>
    </xf>
    <xf numFmtId="0" fontId="12" fillId="0" borderId="13" xfId="0" applyNumberFormat="1" applyFont="1" applyBorder="1" applyAlignment="1">
      <alignment horizontal="center" vertical="center" textRotation="90" wrapText="1"/>
    </xf>
    <xf numFmtId="0" fontId="12" fillId="0" borderId="13" xfId="0" applyNumberFormat="1" applyFont="1" applyBorder="1" applyAlignment="1">
      <alignment horizontal="center" vertical="top"/>
    </xf>
    <xf numFmtId="49" fontId="5" fillId="0" borderId="10" xfId="0" applyNumberFormat="1" applyFont="1" applyFill="1" applyBorder="1" applyAlignment="1">
      <alignment horizontal="center" vertical="center"/>
    </xf>
    <xf numFmtId="0" fontId="5" fillId="0" borderId="12" xfId="0" applyNumberFormat="1" applyFont="1" applyFill="1" applyBorder="1" applyAlignment="1">
      <alignment vertical="center" wrapText="1"/>
    </xf>
    <xf numFmtId="0" fontId="5" fillId="0" borderId="0" xfId="0" applyNumberFormat="1" applyFont="1" applyFill="1" applyBorder="1" applyAlignment="1">
      <alignment horizontal="left"/>
    </xf>
    <xf numFmtId="0" fontId="9" fillId="0" borderId="0" xfId="0" applyNumberFormat="1" applyFont="1" applyBorder="1" applyAlignment="1">
      <alignment horizontal="center"/>
    </xf>
    <xf numFmtId="2" fontId="9" fillId="0" borderId="1" xfId="0" applyNumberFormat="1" applyFont="1" applyBorder="1" applyAlignment="1">
      <alignment horizontal="center"/>
    </xf>
    <xf numFmtId="1" fontId="9" fillId="0" borderId="1" xfId="0" applyNumberFormat="1" applyFont="1" applyBorder="1" applyAlignment="1">
      <alignment horizontal="center"/>
    </xf>
    <xf numFmtId="0" fontId="7" fillId="0" borderId="13" xfId="0" applyFont="1" applyBorder="1" applyAlignment="1">
      <alignment horizontal="center" vertical="center" wrapText="1"/>
    </xf>
    <xf numFmtId="0" fontId="8" fillId="0" borderId="0" xfId="0" applyNumberFormat="1" applyFont="1" applyBorder="1" applyAlignment="1">
      <alignment horizontal="left"/>
    </xf>
    <xf numFmtId="0" fontId="7" fillId="0" borderId="0" xfId="0" applyNumberFormat="1" applyFont="1" applyBorder="1" applyAlignment="1">
      <alignment horizontal="right" vertical="top" wrapText="1"/>
    </xf>
    <xf numFmtId="0" fontId="13" fillId="0" borderId="0" xfId="0" applyNumberFormat="1" applyFont="1" applyBorder="1" applyAlignment="1">
      <alignment horizontal="left"/>
    </xf>
    <xf numFmtId="1" fontId="13" fillId="0" borderId="0" xfId="0" applyNumberFormat="1" applyFont="1" applyBorder="1" applyAlignment="1">
      <alignment horizontal="left"/>
    </xf>
    <xf numFmtId="0" fontId="14" fillId="0" borderId="0" xfId="0" applyNumberFormat="1" applyFont="1" applyBorder="1" applyAlignment="1">
      <alignment horizontal="left"/>
    </xf>
    <xf numFmtId="1" fontId="14" fillId="0" borderId="0" xfId="0" applyNumberFormat="1" applyFont="1" applyBorder="1" applyAlignment="1">
      <alignment horizontal="left"/>
    </xf>
    <xf numFmtId="1" fontId="15" fillId="0" borderId="0" xfId="0" applyNumberFormat="1" applyFont="1" applyBorder="1" applyAlignment="1">
      <alignment horizontal="left"/>
    </xf>
    <xf numFmtId="1" fontId="11" fillId="0" borderId="0" xfId="0" applyNumberFormat="1" applyFont="1" applyBorder="1" applyAlignment="1">
      <alignment horizontal="left"/>
    </xf>
    <xf numFmtId="1" fontId="14" fillId="0" borderId="0" xfId="0" applyNumberFormat="1" applyFont="1" applyBorder="1" applyAlignment="1">
      <alignment horizontal="right"/>
    </xf>
    <xf numFmtId="1" fontId="14" fillId="0" borderId="1" xfId="0" applyNumberFormat="1" applyFont="1" applyBorder="1" applyAlignment="1">
      <alignment horizontal="center"/>
    </xf>
    <xf numFmtId="1" fontId="14" fillId="0" borderId="0" xfId="0" applyNumberFormat="1" applyFont="1" applyBorder="1" applyAlignment="1">
      <alignment horizontal="center" wrapText="1"/>
    </xf>
    <xf numFmtId="0" fontId="3" fillId="0" borderId="0" xfId="0" applyNumberFormat="1" applyFont="1" applyBorder="1" applyAlignment="1">
      <alignment horizontal="left" indent="1"/>
    </xf>
    <xf numFmtId="0" fontId="11" fillId="0" borderId="6" xfId="0" applyNumberFormat="1" applyFont="1" applyBorder="1" applyAlignment="1">
      <alignment horizontal="center" vertical="center"/>
    </xf>
    <xf numFmtId="0" fontId="3" fillId="0" borderId="13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top"/>
    </xf>
    <xf numFmtId="0" fontId="3" fillId="0" borderId="30" xfId="0" applyNumberFormat="1" applyFont="1" applyBorder="1" applyAlignment="1">
      <alignment horizontal="center" vertical="top"/>
    </xf>
    <xf numFmtId="0" fontId="11" fillId="0" borderId="9" xfId="0" applyNumberFormat="1" applyFont="1" applyBorder="1" applyAlignment="1">
      <alignment horizontal="center" vertical="top"/>
    </xf>
    <xf numFmtId="0" fontId="3" fillId="0" borderId="21" xfId="0" applyNumberFormat="1" applyFont="1" applyBorder="1" applyAlignment="1">
      <alignment horizontal="center" vertical="center"/>
    </xf>
    <xf numFmtId="0" fontId="3" fillId="0" borderId="25" xfId="0" applyNumberFormat="1" applyFont="1" applyBorder="1" applyAlignment="1">
      <alignment horizontal="center" vertical="center"/>
    </xf>
    <xf numFmtId="164" fontId="11" fillId="0" borderId="21" xfId="1" applyFont="1" applyBorder="1" applyAlignment="1">
      <alignment horizontal="center" vertical="center"/>
    </xf>
    <xf numFmtId="164" fontId="3" fillId="0" borderId="34" xfId="1" applyFont="1" applyBorder="1" applyAlignment="1">
      <alignment horizontal="center" vertical="center"/>
    </xf>
    <xf numFmtId="0" fontId="3" fillId="0" borderId="25" xfId="0" applyNumberFormat="1" applyFont="1" applyBorder="1" applyAlignment="1">
      <alignment horizontal="left" vertical="center" wrapText="1"/>
    </xf>
    <xf numFmtId="0" fontId="3" fillId="0" borderId="16" xfId="0" applyNumberFormat="1" applyFont="1" applyBorder="1" applyAlignment="1">
      <alignment horizontal="center" vertical="center"/>
    </xf>
    <xf numFmtId="0" fontId="3" fillId="0" borderId="20" xfId="0" applyNumberFormat="1" applyFont="1" applyBorder="1" applyAlignment="1">
      <alignment horizontal="center" vertical="center"/>
    </xf>
    <xf numFmtId="0" fontId="3" fillId="0" borderId="20" xfId="0" applyNumberFormat="1" applyFont="1" applyBorder="1" applyAlignment="1">
      <alignment horizontal="left" vertical="center" wrapText="1"/>
    </xf>
    <xf numFmtId="0" fontId="3" fillId="0" borderId="38" xfId="0" applyNumberFormat="1" applyFont="1" applyBorder="1" applyAlignment="1">
      <alignment horizontal="center" vertical="center"/>
    </xf>
    <xf numFmtId="0" fontId="3" fillId="0" borderId="30" xfId="0" applyNumberFormat="1" applyFont="1" applyBorder="1" applyAlignment="1">
      <alignment horizontal="center" vertical="center"/>
    </xf>
    <xf numFmtId="164" fontId="11" fillId="0" borderId="38" xfId="1" applyFont="1" applyBorder="1" applyAlignment="1">
      <alignment horizontal="center" vertical="center"/>
    </xf>
    <xf numFmtId="164" fontId="3" fillId="0" borderId="39" xfId="1" applyFont="1" applyBorder="1" applyAlignment="1">
      <alignment horizontal="center" vertical="center"/>
    </xf>
    <xf numFmtId="0" fontId="3" fillId="0" borderId="30" xfId="0" applyNumberFormat="1" applyFont="1" applyBorder="1" applyAlignment="1">
      <alignment horizontal="left" vertical="center" wrapText="1"/>
    </xf>
    <xf numFmtId="0" fontId="3" fillId="0" borderId="18" xfId="0" applyNumberFormat="1" applyFont="1" applyBorder="1" applyAlignment="1">
      <alignment horizontal="center" vertical="center"/>
    </xf>
    <xf numFmtId="0" fontId="3" fillId="0" borderId="29" xfId="0" applyNumberFormat="1" applyFont="1" applyBorder="1" applyAlignment="1">
      <alignment horizontal="center" vertical="center"/>
    </xf>
    <xf numFmtId="164" fontId="11" fillId="0" borderId="18" xfId="1" applyFont="1" applyBorder="1" applyAlignment="1">
      <alignment horizontal="center" vertical="center"/>
    </xf>
    <xf numFmtId="164" fontId="3" fillId="0" borderId="12" xfId="1" applyFont="1" applyBorder="1" applyAlignment="1">
      <alignment horizontal="center" vertical="center"/>
    </xf>
    <xf numFmtId="0" fontId="3" fillId="0" borderId="29" xfId="0" applyNumberFormat="1" applyFont="1" applyBorder="1" applyAlignment="1">
      <alignment horizontal="left" vertical="center" wrapText="1"/>
    </xf>
    <xf numFmtId="0" fontId="3" fillId="0" borderId="17" xfId="0" applyNumberFormat="1" applyFont="1" applyBorder="1" applyAlignment="1">
      <alignment horizontal="center" vertical="center"/>
    </xf>
    <xf numFmtId="0" fontId="3" fillId="0" borderId="40" xfId="0" applyNumberFormat="1" applyFont="1" applyBorder="1" applyAlignment="1">
      <alignment horizontal="center" vertical="center"/>
    </xf>
    <xf numFmtId="164" fontId="11" fillId="0" borderId="17" xfId="1" applyFont="1" applyBorder="1" applyAlignment="1">
      <alignment horizontal="center" vertical="center"/>
    </xf>
    <xf numFmtId="0" fontId="3" fillId="0" borderId="40" xfId="0" applyNumberFormat="1" applyFont="1" applyBorder="1" applyAlignment="1">
      <alignment horizontal="left" vertical="center" wrapText="1"/>
    </xf>
    <xf numFmtId="0" fontId="11" fillId="0" borderId="18" xfId="0" applyNumberFormat="1" applyFont="1" applyBorder="1" applyAlignment="1">
      <alignment horizontal="center" vertical="center"/>
    </xf>
    <xf numFmtId="0" fontId="3" fillId="0" borderId="12" xfId="0" applyNumberFormat="1" applyFont="1" applyBorder="1" applyAlignment="1">
      <alignment horizontal="center" vertical="center"/>
    </xf>
    <xf numFmtId="0" fontId="11" fillId="0" borderId="16" xfId="0" applyNumberFormat="1" applyFont="1" applyBorder="1" applyAlignment="1">
      <alignment horizontal="center" vertical="center"/>
    </xf>
    <xf numFmtId="10" fontId="3" fillId="0" borderId="13" xfId="0" applyNumberFormat="1" applyFont="1" applyBorder="1" applyAlignment="1">
      <alignment horizontal="center" vertical="center"/>
    </xf>
    <xf numFmtId="0" fontId="11" fillId="0" borderId="17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10" fontId="3" fillId="0" borderId="3" xfId="0" applyNumberFormat="1" applyFont="1" applyBorder="1" applyAlignment="1">
      <alignment horizontal="center" vertical="center"/>
    </xf>
    <xf numFmtId="0" fontId="16" fillId="0" borderId="38" xfId="0" applyNumberFormat="1" applyFont="1" applyBorder="1" applyAlignment="1">
      <alignment horizontal="center" vertical="top"/>
    </xf>
    <xf numFmtId="0" fontId="16" fillId="0" borderId="30" xfId="0" applyNumberFormat="1" applyFont="1" applyBorder="1" applyAlignment="1">
      <alignment horizontal="center" vertical="top"/>
    </xf>
    <xf numFmtId="0" fontId="17" fillId="0" borderId="37" xfId="0" applyNumberFormat="1" applyFont="1" applyBorder="1" applyAlignment="1">
      <alignment horizontal="center" vertical="top"/>
    </xf>
    <xf numFmtId="0" fontId="16" fillId="0" borderId="39" xfId="0" applyNumberFormat="1" applyFont="1" applyBorder="1" applyAlignment="1">
      <alignment horizontal="center" vertical="top"/>
    </xf>
    <xf numFmtId="10" fontId="3" fillId="0" borderId="12" xfId="0" applyNumberFormat="1" applyFont="1" applyBorder="1" applyAlignment="1">
      <alignment horizontal="center" vertical="center"/>
    </xf>
    <xf numFmtId="0" fontId="11" fillId="0" borderId="38" xfId="0" applyNumberFormat="1" applyFont="1" applyBorder="1" applyAlignment="1">
      <alignment horizontal="center" vertical="center"/>
    </xf>
    <xf numFmtId="0" fontId="3" fillId="0" borderId="39" xfId="0" applyNumberFormat="1" applyFont="1" applyBorder="1" applyAlignment="1">
      <alignment horizontal="center" vertical="center"/>
    </xf>
    <xf numFmtId="10" fontId="3" fillId="0" borderId="39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left"/>
    </xf>
    <xf numFmtId="0" fontId="11" fillId="0" borderId="0" xfId="0" applyNumberFormat="1" applyFont="1" applyBorder="1" applyAlignment="1">
      <alignment horizontal="left"/>
    </xf>
    <xf numFmtId="0" fontId="3" fillId="0" borderId="0" xfId="0" applyFont="1"/>
    <xf numFmtId="0" fontId="7" fillId="0" borderId="4" xfId="0" applyNumberFormat="1" applyFont="1" applyBorder="1" applyAlignment="1">
      <alignment horizontal="left" vertical="center" indent="2"/>
    </xf>
    <xf numFmtId="0" fontId="7" fillId="0" borderId="5" xfId="0" applyNumberFormat="1" applyFont="1" applyBorder="1" applyAlignment="1">
      <alignment horizontal="left" vertical="center" indent="2"/>
    </xf>
    <xf numFmtId="0" fontId="7" fillId="0" borderId="6" xfId="0" applyNumberFormat="1" applyFont="1" applyBorder="1" applyAlignment="1">
      <alignment horizontal="left" vertical="center" indent="2"/>
    </xf>
    <xf numFmtId="0" fontId="7" fillId="0" borderId="35" xfId="0" applyNumberFormat="1" applyFont="1" applyBorder="1" applyAlignment="1">
      <alignment horizontal="left" vertical="center" indent="2"/>
    </xf>
    <xf numFmtId="0" fontId="7" fillId="0" borderId="36" xfId="0" applyNumberFormat="1" applyFont="1" applyBorder="1" applyAlignment="1">
      <alignment horizontal="left" vertical="center" indent="2"/>
    </xf>
    <xf numFmtId="0" fontId="7" fillId="0" borderId="37" xfId="0" applyNumberFormat="1" applyFont="1" applyBorder="1" applyAlignment="1">
      <alignment horizontal="left" vertical="center" indent="2"/>
    </xf>
    <xf numFmtId="0" fontId="3" fillId="0" borderId="0" xfId="0" applyFont="1" applyAlignment="1">
      <alignment horizontal="left" wrapText="1"/>
    </xf>
    <xf numFmtId="0" fontId="7" fillId="0" borderId="4" xfId="0" applyNumberFormat="1" applyFont="1" applyBorder="1" applyAlignment="1">
      <alignment horizontal="left" vertical="center" wrapText="1" indent="1"/>
    </xf>
    <xf numFmtId="0" fontId="7" fillId="0" borderId="5" xfId="0" applyNumberFormat="1" applyFont="1" applyBorder="1" applyAlignment="1">
      <alignment horizontal="left" vertical="center" wrapText="1" indent="1"/>
    </xf>
    <xf numFmtId="0" fontId="7" fillId="0" borderId="6" xfId="0" applyNumberFormat="1" applyFont="1" applyBorder="1" applyAlignment="1">
      <alignment horizontal="left" vertical="center" wrapText="1" indent="1"/>
    </xf>
    <xf numFmtId="0" fontId="7" fillId="0" borderId="4" xfId="0" applyNumberFormat="1" applyFont="1" applyBorder="1" applyAlignment="1">
      <alignment horizontal="left" vertical="center" wrapText="1" indent="2"/>
    </xf>
    <xf numFmtId="0" fontId="7" fillId="0" borderId="5" xfId="0" applyNumberFormat="1" applyFont="1" applyBorder="1" applyAlignment="1">
      <alignment horizontal="left" vertical="center" wrapText="1" indent="2"/>
    </xf>
    <xf numFmtId="0" fontId="7" fillId="0" borderId="6" xfId="0" applyNumberFormat="1" applyFont="1" applyBorder="1" applyAlignment="1">
      <alignment horizontal="left" vertical="center" wrapText="1" indent="2"/>
    </xf>
    <xf numFmtId="0" fontId="7" fillId="0" borderId="4" xfId="0" applyNumberFormat="1" applyFont="1" applyBorder="1" applyAlignment="1">
      <alignment horizontal="left" vertical="center" wrapText="1" indent="3"/>
    </xf>
    <xf numFmtId="0" fontId="7" fillId="0" borderId="5" xfId="0" applyNumberFormat="1" applyFont="1" applyBorder="1" applyAlignment="1">
      <alignment horizontal="left" vertical="center" wrapText="1" indent="3"/>
    </xf>
    <xf numFmtId="0" fontId="7" fillId="0" borderId="6" xfId="0" applyNumberFormat="1" applyFont="1" applyBorder="1" applyAlignment="1">
      <alignment horizontal="left" vertical="center" wrapText="1" indent="3"/>
    </xf>
    <xf numFmtId="0" fontId="7" fillId="0" borderId="4" xfId="0" applyNumberFormat="1" applyFont="1" applyBorder="1" applyAlignment="1">
      <alignment horizontal="left" vertical="center" indent="1"/>
    </xf>
    <xf numFmtId="0" fontId="7" fillId="0" borderId="5" xfId="0" applyNumberFormat="1" applyFont="1" applyBorder="1" applyAlignment="1">
      <alignment horizontal="left" vertical="center" indent="1"/>
    </xf>
    <xf numFmtId="0" fontId="7" fillId="0" borderId="6" xfId="0" applyNumberFormat="1" applyFont="1" applyBorder="1" applyAlignment="1">
      <alignment horizontal="left" vertical="center" indent="1"/>
    </xf>
    <xf numFmtId="0" fontId="7" fillId="0" borderId="35" xfId="0" applyNumberFormat="1" applyFont="1" applyBorder="1" applyAlignment="1">
      <alignment horizontal="left" vertical="center" indent="1"/>
    </xf>
    <xf numFmtId="0" fontId="7" fillId="0" borderId="36" xfId="0" applyNumberFormat="1" applyFont="1" applyBorder="1" applyAlignment="1">
      <alignment horizontal="left" vertical="center" indent="1"/>
    </xf>
    <xf numFmtId="0" fontId="7" fillId="0" borderId="37" xfId="0" applyNumberFormat="1" applyFont="1" applyBorder="1" applyAlignment="1">
      <alignment horizontal="left" vertical="center" indent="1"/>
    </xf>
    <xf numFmtId="0" fontId="7" fillId="0" borderId="10" xfId="0" applyNumberFormat="1" applyFont="1" applyBorder="1" applyAlignment="1">
      <alignment horizontal="left" vertical="center"/>
    </xf>
    <xf numFmtId="0" fontId="7" fillId="0" borderId="1" xfId="0" applyNumberFormat="1" applyFont="1" applyBorder="1" applyAlignment="1">
      <alignment horizontal="left" vertical="center"/>
    </xf>
    <xf numFmtId="0" fontId="7" fillId="0" borderId="11" xfId="0" applyNumberFormat="1" applyFont="1" applyBorder="1" applyAlignment="1">
      <alignment horizontal="left" vertical="center"/>
    </xf>
    <xf numFmtId="0" fontId="7" fillId="0" borderId="4" xfId="0" applyNumberFormat="1" applyFont="1" applyBorder="1" applyAlignment="1">
      <alignment horizontal="left" vertical="center" indent="4"/>
    </xf>
    <xf numFmtId="0" fontId="7" fillId="0" borderId="5" xfId="0" applyNumberFormat="1" applyFont="1" applyBorder="1" applyAlignment="1">
      <alignment horizontal="left" vertical="center" indent="4"/>
    </xf>
    <xf numFmtId="0" fontId="7" fillId="0" borderId="6" xfId="0" applyNumberFormat="1" applyFont="1" applyBorder="1" applyAlignment="1">
      <alignment horizontal="left" vertical="center" indent="4"/>
    </xf>
    <xf numFmtId="0" fontId="7" fillId="0" borderId="4" xfId="0" applyNumberFormat="1" applyFont="1" applyBorder="1" applyAlignment="1">
      <alignment horizontal="left" vertical="center"/>
    </xf>
    <xf numFmtId="0" fontId="7" fillId="0" borderId="5" xfId="0" applyNumberFormat="1" applyFont="1" applyBorder="1" applyAlignment="1">
      <alignment horizontal="left" vertical="center"/>
    </xf>
    <xf numFmtId="0" fontId="7" fillId="0" borderId="6" xfId="0" applyNumberFormat="1" applyFont="1" applyBorder="1" applyAlignment="1">
      <alignment horizontal="left" vertical="center"/>
    </xf>
    <xf numFmtId="0" fontId="7" fillId="0" borderId="4" xfId="0" applyNumberFormat="1" applyFont="1" applyBorder="1" applyAlignment="1">
      <alignment horizontal="left" vertical="center" indent="3"/>
    </xf>
    <xf numFmtId="0" fontId="7" fillId="0" borderId="5" xfId="0" applyNumberFormat="1" applyFont="1" applyBorder="1" applyAlignment="1">
      <alignment horizontal="left" vertical="center" indent="3"/>
    </xf>
    <xf numFmtId="0" fontId="7" fillId="0" borderId="6" xfId="0" applyNumberFormat="1" applyFont="1" applyBorder="1" applyAlignment="1">
      <alignment horizontal="left" vertical="center" indent="3"/>
    </xf>
    <xf numFmtId="0" fontId="7" fillId="0" borderId="4" xfId="0" applyNumberFormat="1" applyFont="1" applyBorder="1" applyAlignment="1">
      <alignment horizontal="left" vertical="center" wrapText="1" indent="4"/>
    </xf>
    <xf numFmtId="0" fontId="7" fillId="0" borderId="5" xfId="0" applyNumberFormat="1" applyFont="1" applyBorder="1" applyAlignment="1">
      <alignment horizontal="left" vertical="center" wrapText="1" indent="4"/>
    </xf>
    <xf numFmtId="0" fontId="7" fillId="0" borderId="6" xfId="0" applyNumberFormat="1" applyFont="1" applyBorder="1" applyAlignment="1">
      <alignment horizontal="left" vertical="center" wrapText="1" indent="4"/>
    </xf>
    <xf numFmtId="0" fontId="7" fillId="0" borderId="4" xfId="0" applyNumberFormat="1" applyFont="1" applyBorder="1" applyAlignment="1">
      <alignment horizontal="left" vertical="center" indent="5"/>
    </xf>
    <xf numFmtId="0" fontId="7" fillId="0" borderId="5" xfId="0" applyNumberFormat="1" applyFont="1" applyBorder="1" applyAlignment="1">
      <alignment horizontal="left" vertical="center" indent="5"/>
    </xf>
    <xf numFmtId="0" fontId="7" fillId="0" borderId="6" xfId="0" applyNumberFormat="1" applyFont="1" applyBorder="1" applyAlignment="1">
      <alignment horizontal="left" vertical="center" indent="5"/>
    </xf>
    <xf numFmtId="0" fontId="16" fillId="0" borderId="35" xfId="0" applyNumberFormat="1" applyFont="1" applyBorder="1" applyAlignment="1">
      <alignment horizontal="center" vertical="top"/>
    </xf>
    <xf numFmtId="0" fontId="16" fillId="0" borderId="36" xfId="0" applyNumberFormat="1" applyFont="1" applyBorder="1" applyAlignment="1">
      <alignment horizontal="center" vertical="top"/>
    </xf>
    <xf numFmtId="0" fontId="16" fillId="0" borderId="37" xfId="0" applyNumberFormat="1" applyFont="1" applyBorder="1" applyAlignment="1">
      <alignment horizontal="center" vertical="top"/>
    </xf>
    <xf numFmtId="0" fontId="3" fillId="0" borderId="41" xfId="0" applyNumberFormat="1" applyFont="1" applyBorder="1" applyAlignment="1">
      <alignment horizontal="left" vertical="center"/>
    </xf>
    <xf numFmtId="0" fontId="3" fillId="0" borderId="26" xfId="0" applyNumberFormat="1" applyFont="1" applyBorder="1" applyAlignment="1">
      <alignment horizontal="left" vertical="center"/>
    </xf>
    <xf numFmtId="0" fontId="3" fillId="0" borderId="27" xfId="0" applyNumberFormat="1" applyFont="1" applyBorder="1" applyAlignment="1">
      <alignment horizontal="left" vertical="center"/>
    </xf>
    <xf numFmtId="0" fontId="3" fillId="0" borderId="21" xfId="0" applyNumberFormat="1" applyFont="1" applyBorder="1" applyAlignment="1">
      <alignment horizontal="center" vertical="center"/>
    </xf>
    <xf numFmtId="0" fontId="3" fillId="0" borderId="18" xfId="0" applyNumberFormat="1" applyFont="1" applyBorder="1" applyAlignment="1">
      <alignment horizontal="center" vertical="center"/>
    </xf>
    <xf numFmtId="0" fontId="7" fillId="0" borderId="22" xfId="0" applyNumberFormat="1" applyFont="1" applyBorder="1" applyAlignment="1">
      <alignment horizontal="center" vertical="center"/>
    </xf>
    <xf numFmtId="0" fontId="7" fillId="0" borderId="23" xfId="0" applyNumberFormat="1" applyFont="1" applyBorder="1" applyAlignment="1">
      <alignment horizontal="center" vertical="center"/>
    </xf>
    <xf numFmtId="0" fontId="7" fillId="0" borderId="24" xfId="0" applyNumberFormat="1" applyFont="1" applyBorder="1" applyAlignment="1">
      <alignment horizontal="center" vertical="center"/>
    </xf>
    <xf numFmtId="0" fontId="7" fillId="0" borderId="10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7" fillId="0" borderId="11" xfId="0" applyNumberFormat="1" applyFont="1" applyBorder="1" applyAlignment="1">
      <alignment horizontal="center" vertical="center"/>
    </xf>
    <xf numFmtId="0" fontId="7" fillId="0" borderId="25" xfId="0" applyNumberFormat="1" applyFont="1" applyBorder="1" applyAlignment="1">
      <alignment horizontal="center" vertical="center"/>
    </xf>
    <xf numFmtId="0" fontId="7" fillId="0" borderId="29" xfId="0" applyNumberFormat="1" applyFont="1" applyBorder="1" applyAlignment="1">
      <alignment horizontal="center" vertical="center"/>
    </xf>
    <xf numFmtId="0" fontId="7" fillId="0" borderId="26" xfId="0" applyNumberFormat="1" applyFont="1" applyBorder="1" applyAlignment="1">
      <alignment horizontal="center" vertical="center"/>
    </xf>
    <xf numFmtId="0" fontId="7" fillId="0" borderId="27" xfId="0" applyNumberFormat="1" applyFont="1" applyBorder="1" applyAlignment="1">
      <alignment horizontal="center" vertical="center"/>
    </xf>
    <xf numFmtId="0" fontId="7" fillId="0" borderId="28" xfId="0" applyNumberFormat="1" applyFont="1" applyBorder="1" applyAlignment="1">
      <alignment horizontal="center" vertical="center" wrapText="1"/>
    </xf>
    <xf numFmtId="0" fontId="7" fillId="0" borderId="27" xfId="0" applyNumberFormat="1" applyFont="1" applyBorder="1" applyAlignment="1">
      <alignment horizontal="center" vertical="center" wrapText="1"/>
    </xf>
    <xf numFmtId="0" fontId="3" fillId="0" borderId="25" xfId="0" applyNumberFormat="1" applyFont="1" applyBorder="1" applyAlignment="1">
      <alignment horizontal="center" vertical="center"/>
    </xf>
    <xf numFmtId="0" fontId="3" fillId="0" borderId="29" xfId="0" applyNumberFormat="1" applyFont="1" applyBorder="1" applyAlignment="1">
      <alignment horizontal="center" vertical="center"/>
    </xf>
    <xf numFmtId="0" fontId="7" fillId="0" borderId="8" xfId="0" applyNumberFormat="1" applyFont="1" applyBorder="1" applyAlignment="1">
      <alignment horizontal="left" vertical="center"/>
    </xf>
    <xf numFmtId="0" fontId="7" fillId="0" borderId="2" xfId="0" applyNumberFormat="1" applyFont="1" applyBorder="1" applyAlignment="1">
      <alignment horizontal="left" vertical="center"/>
    </xf>
    <xf numFmtId="0" fontId="7" fillId="0" borderId="9" xfId="0" applyNumberFormat="1" applyFont="1" applyBorder="1" applyAlignment="1">
      <alignment horizontal="left" vertical="center"/>
    </xf>
    <xf numFmtId="0" fontId="4" fillId="0" borderId="31" xfId="0" applyNumberFormat="1" applyFont="1" applyBorder="1" applyAlignment="1">
      <alignment horizontal="center" vertical="center"/>
    </xf>
    <xf numFmtId="0" fontId="4" fillId="0" borderId="32" xfId="0" applyNumberFormat="1" applyFont="1" applyBorder="1" applyAlignment="1">
      <alignment horizontal="center" vertical="center"/>
    </xf>
    <xf numFmtId="0" fontId="4" fillId="0" borderId="33" xfId="0" applyNumberFormat="1" applyFont="1" applyBorder="1" applyAlignment="1">
      <alignment horizontal="center" vertical="center"/>
    </xf>
    <xf numFmtId="0" fontId="7" fillId="0" borderId="8" xfId="0" applyNumberFormat="1" applyFont="1" applyBorder="1" applyAlignment="1">
      <alignment horizontal="left" vertical="center" indent="3"/>
    </xf>
    <xf numFmtId="0" fontId="7" fillId="0" borderId="2" xfId="0" applyNumberFormat="1" applyFont="1" applyBorder="1" applyAlignment="1">
      <alignment horizontal="left" vertical="center" indent="3"/>
    </xf>
    <xf numFmtId="0" fontId="7" fillId="0" borderId="9" xfId="0" applyNumberFormat="1" applyFont="1" applyBorder="1" applyAlignment="1">
      <alignment horizontal="left" vertical="center" indent="3"/>
    </xf>
    <xf numFmtId="0" fontId="7" fillId="0" borderId="35" xfId="0" applyNumberFormat="1" applyFont="1" applyBorder="1" applyAlignment="1">
      <alignment horizontal="left" vertical="center"/>
    </xf>
    <xf numFmtId="0" fontId="7" fillId="0" borderId="36" xfId="0" applyNumberFormat="1" applyFont="1" applyBorder="1" applyAlignment="1">
      <alignment horizontal="left" vertical="center"/>
    </xf>
    <xf numFmtId="0" fontId="7" fillId="0" borderId="37" xfId="0" applyNumberFormat="1" applyFont="1" applyBorder="1" applyAlignment="1">
      <alignment horizontal="left" vertical="center"/>
    </xf>
    <xf numFmtId="0" fontId="7" fillId="0" borderId="4" xfId="0" applyNumberFormat="1" applyFont="1" applyBorder="1" applyAlignment="1">
      <alignment horizontal="left" vertical="center" wrapText="1"/>
    </xf>
    <xf numFmtId="0" fontId="7" fillId="0" borderId="5" xfId="0" applyNumberFormat="1" applyFont="1" applyBorder="1" applyAlignment="1">
      <alignment horizontal="left" vertical="center" wrapText="1"/>
    </xf>
    <xf numFmtId="0" fontId="7" fillId="0" borderId="6" xfId="0" applyNumberFormat="1" applyFont="1" applyBorder="1" applyAlignment="1">
      <alignment horizontal="left" vertical="center" wrapText="1"/>
    </xf>
    <xf numFmtId="0" fontId="7" fillId="0" borderId="10" xfId="0" applyNumberFormat="1" applyFont="1" applyBorder="1" applyAlignment="1">
      <alignment horizontal="left" vertical="center" indent="1"/>
    </xf>
    <xf numFmtId="0" fontId="7" fillId="0" borderId="1" xfId="0" applyNumberFormat="1" applyFont="1" applyBorder="1" applyAlignment="1">
      <alignment horizontal="left" vertical="center" indent="1"/>
    </xf>
    <xf numFmtId="0" fontId="7" fillId="0" borderId="11" xfId="0" applyNumberFormat="1" applyFont="1" applyBorder="1" applyAlignment="1">
      <alignment horizontal="left" vertical="center" indent="1"/>
    </xf>
    <xf numFmtId="0" fontId="7" fillId="0" borderId="28" xfId="0" applyNumberFormat="1" applyFont="1" applyBorder="1" applyAlignment="1">
      <alignment horizontal="left" vertical="center" wrapText="1"/>
    </xf>
    <xf numFmtId="0" fontId="7" fillId="0" borderId="26" xfId="0" applyNumberFormat="1" applyFont="1" applyBorder="1" applyAlignment="1">
      <alignment horizontal="left" vertical="center" wrapText="1"/>
    </xf>
    <xf numFmtId="0" fontId="7" fillId="0" borderId="27" xfId="0" applyNumberFormat="1" applyFont="1" applyBorder="1" applyAlignment="1">
      <alignment horizontal="left" vertical="center" wrapText="1"/>
    </xf>
    <xf numFmtId="0" fontId="3" fillId="0" borderId="8" xfId="0" applyNumberFormat="1" applyFont="1" applyBorder="1" applyAlignment="1">
      <alignment horizontal="center" vertical="top"/>
    </xf>
    <xf numFmtId="0" fontId="3" fillId="0" borderId="2" xfId="0" applyNumberFormat="1" applyFont="1" applyBorder="1" applyAlignment="1">
      <alignment horizontal="center" vertical="top"/>
    </xf>
    <xf numFmtId="0" fontId="3" fillId="0" borderId="9" xfId="0" applyNumberFormat="1" applyFont="1" applyBorder="1" applyAlignment="1">
      <alignment horizontal="center" vertical="top"/>
    </xf>
    <xf numFmtId="0" fontId="4" fillId="0" borderId="31" xfId="0" applyNumberFormat="1" applyFont="1" applyBorder="1" applyAlignment="1">
      <alignment horizontal="center"/>
    </xf>
    <xf numFmtId="0" fontId="4" fillId="0" borderId="32" xfId="0" applyNumberFormat="1" applyFont="1" applyBorder="1" applyAlignment="1">
      <alignment horizontal="center"/>
    </xf>
    <xf numFmtId="0" fontId="4" fillId="0" borderId="33" xfId="0" applyNumberFormat="1" applyFont="1" applyBorder="1" applyAlignment="1">
      <alignment horizontal="center"/>
    </xf>
    <xf numFmtId="0" fontId="7" fillId="0" borderId="22" xfId="0" applyNumberFormat="1" applyFont="1" applyBorder="1" applyAlignment="1">
      <alignment horizontal="left" vertical="center"/>
    </xf>
    <xf numFmtId="0" fontId="7" fillId="0" borderId="23" xfId="0" applyNumberFormat="1" applyFont="1" applyBorder="1" applyAlignment="1">
      <alignment horizontal="left" vertical="center"/>
    </xf>
    <xf numFmtId="0" fontId="7" fillId="0" borderId="24" xfId="0" applyNumberFormat="1" applyFont="1" applyBorder="1" applyAlignment="1">
      <alignment horizontal="left" vertical="center"/>
    </xf>
    <xf numFmtId="0" fontId="14" fillId="0" borderId="0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right" vertical="top" wrapText="1"/>
    </xf>
    <xf numFmtId="0" fontId="4" fillId="0" borderId="0" xfId="0" applyNumberFormat="1" applyFont="1" applyBorder="1" applyAlignment="1">
      <alignment horizontal="center"/>
    </xf>
    <xf numFmtId="1" fontId="14" fillId="0" borderId="1" xfId="0" applyNumberFormat="1" applyFont="1" applyBorder="1" applyAlignment="1">
      <alignment horizontal="center" wrapText="1"/>
    </xf>
    <xf numFmtId="1" fontId="3" fillId="0" borderId="2" xfId="0" applyNumberFormat="1" applyFont="1" applyBorder="1" applyAlignment="1">
      <alignment horizontal="center" vertical="top"/>
    </xf>
    <xf numFmtId="2" fontId="14" fillId="0" borderId="1" xfId="0" applyNumberFormat="1" applyFont="1" applyBorder="1" applyAlignment="1">
      <alignment horizontal="center" wrapText="1"/>
    </xf>
    <xf numFmtId="1" fontId="14" fillId="0" borderId="0" xfId="0" applyNumberFormat="1" applyFont="1" applyBorder="1" applyAlignment="1">
      <alignment horizontal="left" wrapText="1"/>
    </xf>
    <xf numFmtId="0" fontId="7" fillId="0" borderId="8" xfId="0" applyNumberFormat="1" applyFont="1" applyBorder="1" applyAlignment="1">
      <alignment horizontal="center" vertical="center" wrapText="1"/>
    </xf>
    <xf numFmtId="0" fontId="7" fillId="0" borderId="9" xfId="0" applyNumberFormat="1" applyFont="1" applyBorder="1" applyAlignment="1">
      <alignment horizontal="center" vertical="center" wrapText="1"/>
    </xf>
    <xf numFmtId="0" fontId="7" fillId="0" borderId="4" xfId="0" applyNumberFormat="1" applyFont="1" applyBorder="1" applyAlignment="1">
      <alignment horizontal="center" vertical="center" wrapText="1"/>
    </xf>
    <xf numFmtId="0" fontId="7" fillId="0" borderId="6" xfId="0" applyNumberFormat="1" applyFont="1" applyBorder="1" applyAlignment="1">
      <alignment horizontal="center" vertical="center" wrapText="1"/>
    </xf>
    <xf numFmtId="0" fontId="7" fillId="0" borderId="3" xfId="0" applyNumberFormat="1" applyFont="1" applyBorder="1" applyAlignment="1">
      <alignment horizontal="center" vertical="center" wrapText="1"/>
    </xf>
    <xf numFmtId="0" fontId="7" fillId="0" borderId="12" xfId="0" applyNumberFormat="1" applyFont="1" applyBorder="1" applyAlignment="1">
      <alignment horizontal="center" vertical="center" wrapText="1"/>
    </xf>
    <xf numFmtId="0" fontId="7" fillId="0" borderId="10" xfId="0" applyNumberFormat="1" applyFont="1" applyBorder="1" applyAlignment="1">
      <alignment horizontal="center" vertical="center" wrapText="1"/>
    </xf>
    <xf numFmtId="0" fontId="9" fillId="0" borderId="0" xfId="0" applyNumberFormat="1" applyFont="1" applyBorder="1" applyAlignment="1">
      <alignment horizontal="center" wrapText="1"/>
    </xf>
    <xf numFmtId="0" fontId="9" fillId="0" borderId="0" xfId="0" applyNumberFormat="1" applyFont="1" applyBorder="1" applyAlignment="1">
      <alignment horizontal="center"/>
    </xf>
    <xf numFmtId="0" fontId="9" fillId="0" borderId="1" xfId="0" applyNumberFormat="1" applyFont="1" applyBorder="1" applyAlignment="1">
      <alignment horizontal="center" wrapText="1"/>
    </xf>
    <xf numFmtId="2" fontId="9" fillId="0" borderId="0" xfId="0" applyNumberFormat="1" applyFont="1" applyBorder="1" applyAlignment="1">
      <alignment horizontal="left" wrapText="1"/>
    </xf>
    <xf numFmtId="0" fontId="12" fillId="0" borderId="4" xfId="0" applyNumberFormat="1" applyFont="1" applyBorder="1" applyAlignment="1">
      <alignment horizontal="center" vertical="center" textRotation="90" wrapText="1"/>
    </xf>
    <xf numFmtId="0" fontId="12" fillId="0" borderId="6" xfId="0" applyNumberFormat="1" applyFont="1" applyBorder="1" applyAlignment="1">
      <alignment horizontal="center" vertical="center" textRotation="90" wrapText="1"/>
    </xf>
    <xf numFmtId="0" fontId="12" fillId="0" borderId="4" xfId="0" applyNumberFormat="1" applyFont="1" applyBorder="1" applyAlignment="1">
      <alignment horizontal="center" vertical="center" wrapText="1"/>
    </xf>
    <xf numFmtId="0" fontId="12" fillId="0" borderId="5" xfId="0" applyNumberFormat="1" applyFont="1" applyBorder="1" applyAlignment="1">
      <alignment horizontal="center" vertical="center" wrapText="1"/>
    </xf>
    <xf numFmtId="0" fontId="12" fillId="0" borderId="6" xfId="0" applyNumberFormat="1" applyFont="1" applyBorder="1" applyAlignment="1">
      <alignment horizontal="center" vertical="center" wrapText="1"/>
    </xf>
    <xf numFmtId="2" fontId="2" fillId="0" borderId="0" xfId="0" applyNumberFormat="1" applyFont="1" applyBorder="1" applyAlignment="1">
      <alignment horizontal="left" wrapText="1"/>
    </xf>
    <xf numFmtId="0" fontId="12" fillId="0" borderId="0" xfId="0" applyNumberFormat="1" applyFont="1" applyBorder="1" applyAlignment="1">
      <alignment horizontal="center" vertical="top"/>
    </xf>
    <xf numFmtId="0" fontId="12" fillId="0" borderId="3" xfId="0" applyNumberFormat="1" applyFont="1" applyBorder="1" applyAlignment="1">
      <alignment horizontal="center" vertical="center" wrapText="1"/>
    </xf>
    <xf numFmtId="0" fontId="12" fillId="0" borderId="7" xfId="0" applyNumberFormat="1" applyFont="1" applyBorder="1" applyAlignment="1">
      <alignment horizontal="center" vertical="center" wrapText="1"/>
    </xf>
    <xf numFmtId="0" fontId="12" fillId="0" borderId="4" xfId="0" applyNumberFormat="1" applyFont="1" applyBorder="1" applyAlignment="1">
      <alignment horizontal="center" vertical="center"/>
    </xf>
    <xf numFmtId="0" fontId="12" fillId="0" borderId="5" xfId="0" applyNumberFormat="1" applyFont="1" applyBorder="1" applyAlignment="1">
      <alignment horizontal="center" vertical="center"/>
    </xf>
    <xf numFmtId="0" fontId="12" fillId="0" borderId="6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right" vertical="top" wrapText="1"/>
    </xf>
    <xf numFmtId="0" fontId="2" fillId="0" borderId="0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12" fillId="0" borderId="2" xfId="0" applyNumberFormat="1" applyFont="1" applyBorder="1" applyAlignment="1">
      <alignment horizontal="center" vertical="top"/>
    </xf>
    <xf numFmtId="1" fontId="2" fillId="0" borderId="1" xfId="0" applyNumberFormat="1" applyFont="1" applyBorder="1" applyAlignment="1">
      <alignment horizontal="center"/>
    </xf>
    <xf numFmtId="0" fontId="7" fillId="0" borderId="4" xfId="0" applyNumberFormat="1" applyFont="1" applyBorder="1" applyAlignment="1">
      <alignment horizontal="center" vertical="center"/>
    </xf>
    <xf numFmtId="0" fontId="7" fillId="0" borderId="5" xfId="0" applyNumberFormat="1" applyFont="1" applyBorder="1" applyAlignment="1">
      <alignment horizontal="center" vertical="center"/>
    </xf>
    <xf numFmtId="0" fontId="7" fillId="0" borderId="6" xfId="0" applyNumberFormat="1" applyFont="1" applyBorder="1" applyAlignment="1">
      <alignment horizontal="center" vertical="center"/>
    </xf>
    <xf numFmtId="2" fontId="9" fillId="0" borderId="0" xfId="0" applyNumberFormat="1" applyFont="1" applyBorder="1" applyAlignment="1">
      <alignment horizontal="left" vertical="top" wrapText="1"/>
    </xf>
    <xf numFmtId="0" fontId="3" fillId="0" borderId="0" xfId="0" applyNumberFormat="1" applyFont="1" applyBorder="1" applyAlignment="1">
      <alignment horizontal="center" vertical="top"/>
    </xf>
    <xf numFmtId="0" fontId="7" fillId="0" borderId="7" xfId="0" applyNumberFormat="1" applyFont="1" applyBorder="1" applyAlignment="1">
      <alignment horizontal="center" vertical="center" wrapText="1"/>
    </xf>
    <xf numFmtId="0" fontId="7" fillId="0" borderId="5" xfId="0" applyNumberFormat="1" applyFont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11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/>
    </xf>
    <xf numFmtId="0" fontId="8" fillId="0" borderId="6" xfId="0" applyNumberFormat="1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wrapText="1"/>
    </xf>
    <xf numFmtId="1" fontId="9" fillId="0" borderId="1" xfId="0" applyNumberFormat="1" applyFont="1" applyBorder="1" applyAlignment="1">
      <alignment horizontal="center"/>
    </xf>
    <xf numFmtId="1" fontId="9" fillId="0" borderId="1" xfId="0" applyNumberFormat="1" applyFont="1" applyBorder="1" applyAlignment="1">
      <alignment horizontal="center" wrapText="1"/>
    </xf>
    <xf numFmtId="1" fontId="3" fillId="0" borderId="0" xfId="0" applyNumberFormat="1" applyFont="1" applyBorder="1" applyAlignment="1">
      <alignment horizontal="center" vertical="top"/>
    </xf>
    <xf numFmtId="0" fontId="3" fillId="0" borderId="4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0" fontId="3" fillId="0" borderId="6" xfId="0" applyNumberFormat="1" applyFont="1" applyBorder="1" applyAlignment="1">
      <alignment horizontal="center" vertical="center"/>
    </xf>
    <xf numFmtId="1" fontId="7" fillId="0" borderId="0" xfId="0" applyNumberFormat="1" applyFont="1" applyBorder="1" applyAlignment="1">
      <alignment horizontal="left" vertical="top" wrapText="1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7" xfId="0" applyNumberFormat="1" applyFont="1" applyBorder="1" applyAlignment="1">
      <alignment horizontal="center" vertical="center" wrapText="1"/>
    </xf>
    <xf numFmtId="0" fontId="3" fillId="0" borderId="12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NumberFormat="1" applyFont="1" applyBorder="1" applyAlignment="1">
      <alignment horizontal="center" vertical="center" wrapText="1"/>
    </xf>
    <xf numFmtId="0" fontId="3" fillId="0" borderId="8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9" xfId="0" applyNumberFormat="1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1" xfId="0" applyNumberFormat="1" applyFont="1" applyBorder="1" applyAlignment="1">
      <alignment horizontal="center" vertical="center" wrapText="1"/>
    </xf>
    <xf numFmtId="0" fontId="11" fillId="0" borderId="4" xfId="0" applyNumberFormat="1" applyFont="1" applyBorder="1" applyAlignment="1">
      <alignment horizontal="center" vertical="center"/>
    </xf>
    <xf numFmtId="0" fontId="11" fillId="0" borderId="5" xfId="0" applyNumberFormat="1" applyFont="1" applyBorder="1" applyAlignment="1">
      <alignment horizontal="center" vertical="center"/>
    </xf>
    <xf numFmtId="0" fontId="11" fillId="0" borderId="6" xfId="0" applyNumberFormat="1" applyFont="1" applyBorder="1" applyAlignment="1">
      <alignment horizontal="center" vertical="center"/>
    </xf>
    <xf numFmtId="1" fontId="3" fillId="0" borderId="0" xfId="0" applyNumberFormat="1" applyFont="1" applyBorder="1" applyAlignment="1">
      <alignment horizontal="right" vertical="top" wrapText="1"/>
    </xf>
    <xf numFmtId="1" fontId="7" fillId="0" borderId="0" xfId="0" applyNumberFormat="1" applyFont="1" applyBorder="1" applyAlignment="1">
      <alignment horizontal="center"/>
    </xf>
    <xf numFmtId="1" fontId="7" fillId="0" borderId="1" xfId="0" applyNumberFormat="1" applyFont="1" applyBorder="1" applyAlignment="1">
      <alignment horizontal="center" wrapText="1"/>
    </xf>
    <xf numFmtId="1" fontId="7" fillId="0" borderId="1" xfId="0" applyNumberFormat="1" applyFont="1" applyBorder="1" applyAlignment="1">
      <alignment horizontal="center"/>
    </xf>
    <xf numFmtId="0" fontId="8" fillId="0" borderId="4" xfId="0" applyNumberFormat="1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left" vertical="top" wrapText="1"/>
    </xf>
    <xf numFmtId="0" fontId="7" fillId="0" borderId="14" xfId="0" applyNumberFormat="1" applyFont="1" applyBorder="1" applyAlignment="1">
      <alignment horizontal="center" vertical="center" wrapText="1"/>
    </xf>
    <xf numFmtId="0" fontId="7" fillId="0" borderId="15" xfId="0" applyNumberFormat="1" applyFont="1" applyBorder="1" applyAlignment="1">
      <alignment horizontal="center" vertical="center" wrapText="1"/>
    </xf>
    <xf numFmtId="0" fontId="7" fillId="0" borderId="8" xfId="0" applyNumberFormat="1" applyFont="1" applyBorder="1" applyAlignment="1">
      <alignment horizontal="center" vertical="top" wrapText="1"/>
    </xf>
    <xf numFmtId="0" fontId="7" fillId="0" borderId="9" xfId="0" applyNumberFormat="1" applyFont="1" applyBorder="1" applyAlignment="1">
      <alignment horizontal="center" vertical="top" wrapText="1"/>
    </xf>
    <xf numFmtId="0" fontId="7" fillId="0" borderId="14" xfId="0" applyNumberFormat="1" applyFont="1" applyBorder="1" applyAlignment="1">
      <alignment horizontal="center" vertical="top" wrapText="1"/>
    </xf>
    <xf numFmtId="0" fontId="7" fillId="0" borderId="15" xfId="0" applyNumberFormat="1" applyFont="1" applyBorder="1" applyAlignment="1">
      <alignment horizontal="center" vertical="top" wrapText="1"/>
    </xf>
    <xf numFmtId="0" fontId="5" fillId="0" borderId="8" xfId="0" applyNumberFormat="1" applyFont="1" applyBorder="1" applyAlignment="1">
      <alignment horizontal="center" vertical="center" textRotation="90" wrapText="1"/>
    </xf>
    <xf numFmtId="0" fontId="5" fillId="0" borderId="10" xfId="0" applyNumberFormat="1" applyFont="1" applyBorder="1" applyAlignment="1">
      <alignment horizontal="center" vertical="center" textRotation="90" wrapText="1"/>
    </xf>
    <xf numFmtId="0" fontId="5" fillId="0" borderId="3" xfId="0" applyNumberFormat="1" applyFont="1" applyBorder="1" applyAlignment="1">
      <alignment horizontal="center" vertical="center" textRotation="90" wrapText="1"/>
    </xf>
    <xf numFmtId="0" fontId="5" fillId="0" borderId="12" xfId="0" applyNumberFormat="1" applyFont="1" applyBorder="1" applyAlignment="1">
      <alignment horizontal="center" vertical="center" textRotation="90" wrapText="1"/>
    </xf>
    <xf numFmtId="0" fontId="6" fillId="0" borderId="8" xfId="0" applyNumberFormat="1" applyFont="1" applyBorder="1" applyAlignment="1">
      <alignment horizontal="center" vertical="center" textRotation="90" wrapText="1"/>
    </xf>
    <xf numFmtId="0" fontId="6" fillId="0" borderId="10" xfId="0" applyNumberFormat="1" applyFont="1" applyBorder="1" applyAlignment="1">
      <alignment horizontal="center" vertical="center" textRotation="90" wrapText="1"/>
    </xf>
    <xf numFmtId="0" fontId="6" fillId="0" borderId="3" xfId="0" applyNumberFormat="1" applyFont="1" applyBorder="1" applyAlignment="1">
      <alignment horizontal="center" vertical="center" textRotation="90" wrapText="1"/>
    </xf>
    <xf numFmtId="0" fontId="6" fillId="0" borderId="12" xfId="0" applyNumberFormat="1" applyFont="1" applyBorder="1" applyAlignment="1">
      <alignment horizontal="center" vertical="center" textRotation="90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7" xfId="0" applyNumberFormat="1" applyFont="1" applyBorder="1" applyAlignment="1">
      <alignment horizontal="center" vertical="center" wrapText="1"/>
    </xf>
    <xf numFmtId="0" fontId="5" fillId="0" borderId="12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/>
    </xf>
    <xf numFmtId="0" fontId="5" fillId="0" borderId="5" xfId="0" applyNumberFormat="1" applyFont="1" applyBorder="1" applyAlignment="1">
      <alignment horizontal="center" vertical="center"/>
    </xf>
    <xf numFmtId="0" fontId="5" fillId="0" borderId="6" xfId="0" applyNumberFormat="1" applyFont="1" applyBorder="1" applyAlignment="1">
      <alignment horizontal="center" vertical="center"/>
    </xf>
    <xf numFmtId="0" fontId="6" fillId="0" borderId="4" xfId="0" applyNumberFormat="1" applyFont="1" applyBorder="1" applyAlignment="1">
      <alignment horizontal="center" vertical="center"/>
    </xf>
    <xf numFmtId="0" fontId="6" fillId="0" borderId="5" xfId="0" applyNumberFormat="1" applyFont="1" applyBorder="1" applyAlignment="1">
      <alignment horizontal="center" vertical="center"/>
    </xf>
    <xf numFmtId="0" fontId="6" fillId="0" borderId="6" xfId="0" applyNumberFormat="1" applyFont="1" applyBorder="1" applyAlignment="1">
      <alignment horizontal="center" vertical="center"/>
    </xf>
    <xf numFmtId="0" fontId="5" fillId="0" borderId="9" xfId="0" applyNumberFormat="1" applyFont="1" applyBorder="1" applyAlignment="1">
      <alignment horizontal="center" vertical="center" textRotation="90" wrapText="1"/>
    </xf>
    <xf numFmtId="0" fontId="5" fillId="0" borderId="11" xfId="0" applyNumberFormat="1" applyFont="1" applyBorder="1" applyAlignment="1">
      <alignment horizontal="center" vertical="center" textRotation="90" wrapText="1"/>
    </xf>
    <xf numFmtId="49" fontId="3" fillId="0" borderId="0" xfId="0" applyNumberFormat="1" applyFont="1" applyFill="1" applyBorder="1" applyAlignment="1">
      <alignment horizontal="left" vertical="top" wrapText="1"/>
    </xf>
    <xf numFmtId="0" fontId="2" fillId="0" borderId="2" xfId="0" applyNumberFormat="1" applyFont="1" applyBorder="1" applyAlignment="1">
      <alignment horizontal="center" vertical="top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center" wrapText="1"/>
    </xf>
    <xf numFmtId="0" fontId="5" fillId="0" borderId="12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wrapText="1"/>
    </xf>
    <xf numFmtId="0" fontId="3" fillId="0" borderId="0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 wrapText="1"/>
    </xf>
  </cellXfs>
  <cellStyles count="2">
    <cellStyle name="Обычный" xfId="0" builtinId="0"/>
    <cellStyle name="Финансовый" xfId="1" builtinId="3"/>
  </cellStyles>
  <dxfs count="7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0000CC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1"/>
  <sheetViews>
    <sheetView zoomScaleNormal="100" zoomScaleSheetLayoutView="100" workbookViewId="0">
      <selection activeCell="J21" sqref="J21"/>
    </sheetView>
  </sheetViews>
  <sheetFormatPr defaultRowHeight="15.75" x14ac:dyDescent="0.25"/>
  <cols>
    <col min="1" max="1" width="7.7109375" style="5" customWidth="1"/>
    <col min="2" max="2" width="9.140625" style="5" customWidth="1"/>
    <col min="3" max="3" width="8" style="5" customWidth="1"/>
    <col min="4" max="5" width="9.140625" style="5" customWidth="1"/>
    <col min="6" max="6" width="11.7109375" style="5" customWidth="1"/>
    <col min="7" max="8" width="9.140625" style="5" customWidth="1"/>
    <col min="9" max="9" width="10.42578125" style="5" customWidth="1"/>
    <col min="10" max="10" width="9.42578125" style="214" customWidth="1"/>
    <col min="11" max="13" width="9.42578125" style="5" customWidth="1"/>
    <col min="14" max="14" width="15.28515625" style="5" customWidth="1"/>
    <col min="15" max="256" width="9.140625" style="5"/>
    <col min="257" max="257" width="7.7109375" style="5" customWidth="1"/>
    <col min="258" max="258" width="9.140625" style="5" customWidth="1"/>
    <col min="259" max="259" width="8" style="5" customWidth="1"/>
    <col min="260" max="261" width="9.140625" style="5" customWidth="1"/>
    <col min="262" max="262" width="11.7109375" style="5" customWidth="1"/>
    <col min="263" max="264" width="9.140625" style="5" customWidth="1"/>
    <col min="265" max="265" width="10.42578125" style="5" customWidth="1"/>
    <col min="266" max="269" width="9.42578125" style="5" customWidth="1"/>
    <col min="270" max="270" width="15.28515625" style="5" customWidth="1"/>
    <col min="271" max="512" width="9.140625" style="5"/>
    <col min="513" max="513" width="7.7109375" style="5" customWidth="1"/>
    <col min="514" max="514" width="9.140625" style="5" customWidth="1"/>
    <col min="515" max="515" width="8" style="5" customWidth="1"/>
    <col min="516" max="517" width="9.140625" style="5" customWidth="1"/>
    <col min="518" max="518" width="11.7109375" style="5" customWidth="1"/>
    <col min="519" max="520" width="9.140625" style="5" customWidth="1"/>
    <col min="521" max="521" width="10.42578125" style="5" customWidth="1"/>
    <col min="522" max="525" width="9.42578125" style="5" customWidth="1"/>
    <col min="526" max="526" width="15.28515625" style="5" customWidth="1"/>
    <col min="527" max="768" width="9.140625" style="5"/>
    <col min="769" max="769" width="7.7109375" style="5" customWidth="1"/>
    <col min="770" max="770" width="9.140625" style="5" customWidth="1"/>
    <col min="771" max="771" width="8" style="5" customWidth="1"/>
    <col min="772" max="773" width="9.140625" style="5" customWidth="1"/>
    <col min="774" max="774" width="11.7109375" style="5" customWidth="1"/>
    <col min="775" max="776" width="9.140625" style="5" customWidth="1"/>
    <col min="777" max="777" width="10.42578125" style="5" customWidth="1"/>
    <col min="778" max="781" width="9.42578125" style="5" customWidth="1"/>
    <col min="782" max="782" width="15.28515625" style="5" customWidth="1"/>
    <col min="783" max="1024" width="9.140625" style="5"/>
    <col min="1025" max="1025" width="7.7109375" style="5" customWidth="1"/>
    <col min="1026" max="1026" width="9.140625" style="5" customWidth="1"/>
    <col min="1027" max="1027" width="8" style="5" customWidth="1"/>
    <col min="1028" max="1029" width="9.140625" style="5" customWidth="1"/>
    <col min="1030" max="1030" width="11.7109375" style="5" customWidth="1"/>
    <col min="1031" max="1032" width="9.140625" style="5" customWidth="1"/>
    <col min="1033" max="1033" width="10.42578125" style="5" customWidth="1"/>
    <col min="1034" max="1037" width="9.42578125" style="5" customWidth="1"/>
    <col min="1038" max="1038" width="15.28515625" style="5" customWidth="1"/>
    <col min="1039" max="1280" width="9.140625" style="5"/>
    <col min="1281" max="1281" width="7.7109375" style="5" customWidth="1"/>
    <col min="1282" max="1282" width="9.140625" style="5" customWidth="1"/>
    <col min="1283" max="1283" width="8" style="5" customWidth="1"/>
    <col min="1284" max="1285" width="9.140625" style="5" customWidth="1"/>
    <col min="1286" max="1286" width="11.7109375" style="5" customWidth="1"/>
    <col min="1287" max="1288" width="9.140625" style="5" customWidth="1"/>
    <col min="1289" max="1289" width="10.42578125" style="5" customWidth="1"/>
    <col min="1290" max="1293" width="9.42578125" style="5" customWidth="1"/>
    <col min="1294" max="1294" width="15.28515625" style="5" customWidth="1"/>
    <col min="1295" max="1536" width="9.140625" style="5"/>
    <col min="1537" max="1537" width="7.7109375" style="5" customWidth="1"/>
    <col min="1538" max="1538" width="9.140625" style="5" customWidth="1"/>
    <col min="1539" max="1539" width="8" style="5" customWidth="1"/>
    <col min="1540" max="1541" width="9.140625" style="5" customWidth="1"/>
    <col min="1542" max="1542" width="11.7109375" style="5" customWidth="1"/>
    <col min="1543" max="1544" width="9.140625" style="5" customWidth="1"/>
    <col min="1545" max="1545" width="10.42578125" style="5" customWidth="1"/>
    <col min="1546" max="1549" width="9.42578125" style="5" customWidth="1"/>
    <col min="1550" max="1550" width="15.28515625" style="5" customWidth="1"/>
    <col min="1551" max="1792" width="9.140625" style="5"/>
    <col min="1793" max="1793" width="7.7109375" style="5" customWidth="1"/>
    <col min="1794" max="1794" width="9.140625" style="5" customWidth="1"/>
    <col min="1795" max="1795" width="8" style="5" customWidth="1"/>
    <col min="1796" max="1797" width="9.140625" style="5" customWidth="1"/>
    <col min="1798" max="1798" width="11.7109375" style="5" customWidth="1"/>
    <col min="1799" max="1800" width="9.140625" style="5" customWidth="1"/>
    <col min="1801" max="1801" width="10.42578125" style="5" customWidth="1"/>
    <col min="1802" max="1805" width="9.42578125" style="5" customWidth="1"/>
    <col min="1806" max="1806" width="15.28515625" style="5" customWidth="1"/>
    <col min="1807" max="2048" width="9.140625" style="5"/>
    <col min="2049" max="2049" width="7.7109375" style="5" customWidth="1"/>
    <col min="2050" max="2050" width="9.140625" style="5" customWidth="1"/>
    <col min="2051" max="2051" width="8" style="5" customWidth="1"/>
    <col min="2052" max="2053" width="9.140625" style="5" customWidth="1"/>
    <col min="2054" max="2054" width="11.7109375" style="5" customWidth="1"/>
    <col min="2055" max="2056" width="9.140625" style="5" customWidth="1"/>
    <col min="2057" max="2057" width="10.42578125" style="5" customWidth="1"/>
    <col min="2058" max="2061" width="9.42578125" style="5" customWidth="1"/>
    <col min="2062" max="2062" width="15.28515625" style="5" customWidth="1"/>
    <col min="2063" max="2304" width="9.140625" style="5"/>
    <col min="2305" max="2305" width="7.7109375" style="5" customWidth="1"/>
    <col min="2306" max="2306" width="9.140625" style="5" customWidth="1"/>
    <col min="2307" max="2307" width="8" style="5" customWidth="1"/>
    <col min="2308" max="2309" width="9.140625" style="5" customWidth="1"/>
    <col min="2310" max="2310" width="11.7109375" style="5" customWidth="1"/>
    <col min="2311" max="2312" width="9.140625" style="5" customWidth="1"/>
    <col min="2313" max="2313" width="10.42578125" style="5" customWidth="1"/>
    <col min="2314" max="2317" width="9.42578125" style="5" customWidth="1"/>
    <col min="2318" max="2318" width="15.28515625" style="5" customWidth="1"/>
    <col min="2319" max="2560" width="9.140625" style="5"/>
    <col min="2561" max="2561" width="7.7109375" style="5" customWidth="1"/>
    <col min="2562" max="2562" width="9.140625" style="5" customWidth="1"/>
    <col min="2563" max="2563" width="8" style="5" customWidth="1"/>
    <col min="2564" max="2565" width="9.140625" style="5" customWidth="1"/>
    <col min="2566" max="2566" width="11.7109375" style="5" customWidth="1"/>
    <col min="2567" max="2568" width="9.140625" style="5" customWidth="1"/>
    <col min="2569" max="2569" width="10.42578125" style="5" customWidth="1"/>
    <col min="2570" max="2573" width="9.42578125" style="5" customWidth="1"/>
    <col min="2574" max="2574" width="15.28515625" style="5" customWidth="1"/>
    <col min="2575" max="2816" width="9.140625" style="5"/>
    <col min="2817" max="2817" width="7.7109375" style="5" customWidth="1"/>
    <col min="2818" max="2818" width="9.140625" style="5" customWidth="1"/>
    <col min="2819" max="2819" width="8" style="5" customWidth="1"/>
    <col min="2820" max="2821" width="9.140625" style="5" customWidth="1"/>
    <col min="2822" max="2822" width="11.7109375" style="5" customWidth="1"/>
    <col min="2823" max="2824" width="9.140625" style="5" customWidth="1"/>
    <col min="2825" max="2825" width="10.42578125" style="5" customWidth="1"/>
    <col min="2826" max="2829" width="9.42578125" style="5" customWidth="1"/>
    <col min="2830" max="2830" width="15.28515625" style="5" customWidth="1"/>
    <col min="2831" max="3072" width="9.140625" style="5"/>
    <col min="3073" max="3073" width="7.7109375" style="5" customWidth="1"/>
    <col min="3074" max="3074" width="9.140625" style="5" customWidth="1"/>
    <col min="3075" max="3075" width="8" style="5" customWidth="1"/>
    <col min="3076" max="3077" width="9.140625" style="5" customWidth="1"/>
    <col min="3078" max="3078" width="11.7109375" style="5" customWidth="1"/>
    <col min="3079" max="3080" width="9.140625" style="5" customWidth="1"/>
    <col min="3081" max="3081" width="10.42578125" style="5" customWidth="1"/>
    <col min="3082" max="3085" width="9.42578125" style="5" customWidth="1"/>
    <col min="3086" max="3086" width="15.28515625" style="5" customWidth="1"/>
    <col min="3087" max="3328" width="9.140625" style="5"/>
    <col min="3329" max="3329" width="7.7109375" style="5" customWidth="1"/>
    <col min="3330" max="3330" width="9.140625" style="5" customWidth="1"/>
    <col min="3331" max="3331" width="8" style="5" customWidth="1"/>
    <col min="3332" max="3333" width="9.140625" style="5" customWidth="1"/>
    <col min="3334" max="3334" width="11.7109375" style="5" customWidth="1"/>
    <col min="3335" max="3336" width="9.140625" style="5" customWidth="1"/>
    <col min="3337" max="3337" width="10.42578125" style="5" customWidth="1"/>
    <col min="3338" max="3341" width="9.42578125" style="5" customWidth="1"/>
    <col min="3342" max="3342" width="15.28515625" style="5" customWidth="1"/>
    <col min="3343" max="3584" width="9.140625" style="5"/>
    <col min="3585" max="3585" width="7.7109375" style="5" customWidth="1"/>
    <col min="3586" max="3586" width="9.140625" style="5" customWidth="1"/>
    <col min="3587" max="3587" width="8" style="5" customWidth="1"/>
    <col min="3588" max="3589" width="9.140625" style="5" customWidth="1"/>
    <col min="3590" max="3590" width="11.7109375" style="5" customWidth="1"/>
    <col min="3591" max="3592" width="9.140625" style="5" customWidth="1"/>
    <col min="3593" max="3593" width="10.42578125" style="5" customWidth="1"/>
    <col min="3594" max="3597" width="9.42578125" style="5" customWidth="1"/>
    <col min="3598" max="3598" width="15.28515625" style="5" customWidth="1"/>
    <col min="3599" max="3840" width="9.140625" style="5"/>
    <col min="3841" max="3841" width="7.7109375" style="5" customWidth="1"/>
    <col min="3842" max="3842" width="9.140625" style="5" customWidth="1"/>
    <col min="3843" max="3843" width="8" style="5" customWidth="1"/>
    <col min="3844" max="3845" width="9.140625" style="5" customWidth="1"/>
    <col min="3846" max="3846" width="11.7109375" style="5" customWidth="1"/>
    <col min="3847" max="3848" width="9.140625" style="5" customWidth="1"/>
    <col min="3849" max="3849" width="10.42578125" style="5" customWidth="1"/>
    <col min="3850" max="3853" width="9.42578125" style="5" customWidth="1"/>
    <col min="3854" max="3854" width="15.28515625" style="5" customWidth="1"/>
    <col min="3855" max="4096" width="9.140625" style="5"/>
    <col min="4097" max="4097" width="7.7109375" style="5" customWidth="1"/>
    <col min="4098" max="4098" width="9.140625" style="5" customWidth="1"/>
    <col min="4099" max="4099" width="8" style="5" customWidth="1"/>
    <col min="4100" max="4101" width="9.140625" style="5" customWidth="1"/>
    <col min="4102" max="4102" width="11.7109375" style="5" customWidth="1"/>
    <col min="4103" max="4104" width="9.140625" style="5" customWidth="1"/>
    <col min="4105" max="4105" width="10.42578125" style="5" customWidth="1"/>
    <col min="4106" max="4109" width="9.42578125" style="5" customWidth="1"/>
    <col min="4110" max="4110" width="15.28515625" style="5" customWidth="1"/>
    <col min="4111" max="4352" width="9.140625" style="5"/>
    <col min="4353" max="4353" width="7.7109375" style="5" customWidth="1"/>
    <col min="4354" max="4354" width="9.140625" style="5" customWidth="1"/>
    <col min="4355" max="4355" width="8" style="5" customWidth="1"/>
    <col min="4356" max="4357" width="9.140625" style="5" customWidth="1"/>
    <col min="4358" max="4358" width="11.7109375" style="5" customWidth="1"/>
    <col min="4359" max="4360" width="9.140625" style="5" customWidth="1"/>
    <col min="4361" max="4361" width="10.42578125" style="5" customWidth="1"/>
    <col min="4362" max="4365" width="9.42578125" style="5" customWidth="1"/>
    <col min="4366" max="4366" width="15.28515625" style="5" customWidth="1"/>
    <col min="4367" max="4608" width="9.140625" style="5"/>
    <col min="4609" max="4609" width="7.7109375" style="5" customWidth="1"/>
    <col min="4610" max="4610" width="9.140625" style="5" customWidth="1"/>
    <col min="4611" max="4611" width="8" style="5" customWidth="1"/>
    <col min="4612" max="4613" width="9.140625" style="5" customWidth="1"/>
    <col min="4614" max="4614" width="11.7109375" style="5" customWidth="1"/>
    <col min="4615" max="4616" width="9.140625" style="5" customWidth="1"/>
    <col min="4617" max="4617" width="10.42578125" style="5" customWidth="1"/>
    <col min="4618" max="4621" width="9.42578125" style="5" customWidth="1"/>
    <col min="4622" max="4622" width="15.28515625" style="5" customWidth="1"/>
    <col min="4623" max="4864" width="9.140625" style="5"/>
    <col min="4865" max="4865" width="7.7109375" style="5" customWidth="1"/>
    <col min="4866" max="4866" width="9.140625" style="5" customWidth="1"/>
    <col min="4867" max="4867" width="8" style="5" customWidth="1"/>
    <col min="4868" max="4869" width="9.140625" style="5" customWidth="1"/>
    <col min="4870" max="4870" width="11.7109375" style="5" customWidth="1"/>
    <col min="4871" max="4872" width="9.140625" style="5" customWidth="1"/>
    <col min="4873" max="4873" width="10.42578125" style="5" customWidth="1"/>
    <col min="4874" max="4877" width="9.42578125" style="5" customWidth="1"/>
    <col min="4878" max="4878" width="15.28515625" style="5" customWidth="1"/>
    <col min="4879" max="5120" width="9.140625" style="5"/>
    <col min="5121" max="5121" width="7.7109375" style="5" customWidth="1"/>
    <col min="5122" max="5122" width="9.140625" style="5" customWidth="1"/>
    <col min="5123" max="5123" width="8" style="5" customWidth="1"/>
    <col min="5124" max="5125" width="9.140625" style="5" customWidth="1"/>
    <col min="5126" max="5126" width="11.7109375" style="5" customWidth="1"/>
    <col min="5127" max="5128" width="9.140625" style="5" customWidth="1"/>
    <col min="5129" max="5129" width="10.42578125" style="5" customWidth="1"/>
    <col min="5130" max="5133" width="9.42578125" style="5" customWidth="1"/>
    <col min="5134" max="5134" width="15.28515625" style="5" customWidth="1"/>
    <col min="5135" max="5376" width="9.140625" style="5"/>
    <col min="5377" max="5377" width="7.7109375" style="5" customWidth="1"/>
    <col min="5378" max="5378" width="9.140625" style="5" customWidth="1"/>
    <col min="5379" max="5379" width="8" style="5" customWidth="1"/>
    <col min="5380" max="5381" width="9.140625" style="5" customWidth="1"/>
    <col min="5382" max="5382" width="11.7109375" style="5" customWidth="1"/>
    <col min="5383" max="5384" width="9.140625" style="5" customWidth="1"/>
    <col min="5385" max="5385" width="10.42578125" style="5" customWidth="1"/>
    <col min="5386" max="5389" width="9.42578125" style="5" customWidth="1"/>
    <col min="5390" max="5390" width="15.28515625" style="5" customWidth="1"/>
    <col min="5391" max="5632" width="9.140625" style="5"/>
    <col min="5633" max="5633" width="7.7109375" style="5" customWidth="1"/>
    <col min="5634" max="5634" width="9.140625" style="5" customWidth="1"/>
    <col min="5635" max="5635" width="8" style="5" customWidth="1"/>
    <col min="5636" max="5637" width="9.140625" style="5" customWidth="1"/>
    <col min="5638" max="5638" width="11.7109375" style="5" customWidth="1"/>
    <col min="5639" max="5640" width="9.140625" style="5" customWidth="1"/>
    <col min="5641" max="5641" width="10.42578125" style="5" customWidth="1"/>
    <col min="5642" max="5645" width="9.42578125" style="5" customWidth="1"/>
    <col min="5646" max="5646" width="15.28515625" style="5" customWidth="1"/>
    <col min="5647" max="5888" width="9.140625" style="5"/>
    <col min="5889" max="5889" width="7.7109375" style="5" customWidth="1"/>
    <col min="5890" max="5890" width="9.140625" style="5" customWidth="1"/>
    <col min="5891" max="5891" width="8" style="5" customWidth="1"/>
    <col min="5892" max="5893" width="9.140625" style="5" customWidth="1"/>
    <col min="5894" max="5894" width="11.7109375" style="5" customWidth="1"/>
    <col min="5895" max="5896" width="9.140625" style="5" customWidth="1"/>
    <col min="5897" max="5897" width="10.42578125" style="5" customWidth="1"/>
    <col min="5898" max="5901" width="9.42578125" style="5" customWidth="1"/>
    <col min="5902" max="5902" width="15.28515625" style="5" customWidth="1"/>
    <col min="5903" max="6144" width="9.140625" style="5"/>
    <col min="6145" max="6145" width="7.7109375" style="5" customWidth="1"/>
    <col min="6146" max="6146" width="9.140625" style="5" customWidth="1"/>
    <col min="6147" max="6147" width="8" style="5" customWidth="1"/>
    <col min="6148" max="6149" width="9.140625" style="5" customWidth="1"/>
    <col min="6150" max="6150" width="11.7109375" style="5" customWidth="1"/>
    <col min="6151" max="6152" width="9.140625" style="5" customWidth="1"/>
    <col min="6153" max="6153" width="10.42578125" style="5" customWidth="1"/>
    <col min="6154" max="6157" width="9.42578125" style="5" customWidth="1"/>
    <col min="6158" max="6158" width="15.28515625" style="5" customWidth="1"/>
    <col min="6159" max="6400" width="9.140625" style="5"/>
    <col min="6401" max="6401" width="7.7109375" style="5" customWidth="1"/>
    <col min="6402" max="6402" width="9.140625" style="5" customWidth="1"/>
    <col min="6403" max="6403" width="8" style="5" customWidth="1"/>
    <col min="6404" max="6405" width="9.140625" style="5" customWidth="1"/>
    <col min="6406" max="6406" width="11.7109375" style="5" customWidth="1"/>
    <col min="6407" max="6408" width="9.140625" style="5" customWidth="1"/>
    <col min="6409" max="6409" width="10.42578125" style="5" customWidth="1"/>
    <col min="6410" max="6413" width="9.42578125" style="5" customWidth="1"/>
    <col min="6414" max="6414" width="15.28515625" style="5" customWidth="1"/>
    <col min="6415" max="6656" width="9.140625" style="5"/>
    <col min="6657" max="6657" width="7.7109375" style="5" customWidth="1"/>
    <col min="6658" max="6658" width="9.140625" style="5" customWidth="1"/>
    <col min="6659" max="6659" width="8" style="5" customWidth="1"/>
    <col min="6660" max="6661" width="9.140625" style="5" customWidth="1"/>
    <col min="6662" max="6662" width="11.7109375" style="5" customWidth="1"/>
    <col min="6663" max="6664" width="9.140625" style="5" customWidth="1"/>
    <col min="6665" max="6665" width="10.42578125" style="5" customWidth="1"/>
    <col min="6666" max="6669" width="9.42578125" style="5" customWidth="1"/>
    <col min="6670" max="6670" width="15.28515625" style="5" customWidth="1"/>
    <col min="6671" max="6912" width="9.140625" style="5"/>
    <col min="6913" max="6913" width="7.7109375" style="5" customWidth="1"/>
    <col min="6914" max="6914" width="9.140625" style="5" customWidth="1"/>
    <col min="6915" max="6915" width="8" style="5" customWidth="1"/>
    <col min="6916" max="6917" width="9.140625" style="5" customWidth="1"/>
    <col min="6918" max="6918" width="11.7109375" style="5" customWidth="1"/>
    <col min="6919" max="6920" width="9.140625" style="5" customWidth="1"/>
    <col min="6921" max="6921" width="10.42578125" style="5" customWidth="1"/>
    <col min="6922" max="6925" width="9.42578125" style="5" customWidth="1"/>
    <col min="6926" max="6926" width="15.28515625" style="5" customWidth="1"/>
    <col min="6927" max="7168" width="9.140625" style="5"/>
    <col min="7169" max="7169" width="7.7109375" style="5" customWidth="1"/>
    <col min="7170" max="7170" width="9.140625" style="5" customWidth="1"/>
    <col min="7171" max="7171" width="8" style="5" customWidth="1"/>
    <col min="7172" max="7173" width="9.140625" style="5" customWidth="1"/>
    <col min="7174" max="7174" width="11.7109375" style="5" customWidth="1"/>
    <col min="7175" max="7176" width="9.140625" style="5" customWidth="1"/>
    <col min="7177" max="7177" width="10.42578125" style="5" customWidth="1"/>
    <col min="7178" max="7181" width="9.42578125" style="5" customWidth="1"/>
    <col min="7182" max="7182" width="15.28515625" style="5" customWidth="1"/>
    <col min="7183" max="7424" width="9.140625" style="5"/>
    <col min="7425" max="7425" width="7.7109375" style="5" customWidth="1"/>
    <col min="7426" max="7426" width="9.140625" style="5" customWidth="1"/>
    <col min="7427" max="7427" width="8" style="5" customWidth="1"/>
    <col min="7428" max="7429" width="9.140625" style="5" customWidth="1"/>
    <col min="7430" max="7430" width="11.7109375" style="5" customWidth="1"/>
    <col min="7431" max="7432" width="9.140625" style="5" customWidth="1"/>
    <col min="7433" max="7433" width="10.42578125" style="5" customWidth="1"/>
    <col min="7434" max="7437" width="9.42578125" style="5" customWidth="1"/>
    <col min="7438" max="7438" width="15.28515625" style="5" customWidth="1"/>
    <col min="7439" max="7680" width="9.140625" style="5"/>
    <col min="7681" max="7681" width="7.7109375" style="5" customWidth="1"/>
    <col min="7682" max="7682" width="9.140625" style="5" customWidth="1"/>
    <col min="7683" max="7683" width="8" style="5" customWidth="1"/>
    <col min="7684" max="7685" width="9.140625" style="5" customWidth="1"/>
    <col min="7686" max="7686" width="11.7109375" style="5" customWidth="1"/>
    <col min="7687" max="7688" width="9.140625" style="5" customWidth="1"/>
    <col min="7689" max="7689" width="10.42578125" style="5" customWidth="1"/>
    <col min="7690" max="7693" width="9.42578125" style="5" customWidth="1"/>
    <col min="7694" max="7694" width="15.28515625" style="5" customWidth="1"/>
    <col min="7695" max="7936" width="9.140625" style="5"/>
    <col min="7937" max="7937" width="7.7109375" style="5" customWidth="1"/>
    <col min="7938" max="7938" width="9.140625" style="5" customWidth="1"/>
    <col min="7939" max="7939" width="8" style="5" customWidth="1"/>
    <col min="7940" max="7941" width="9.140625" style="5" customWidth="1"/>
    <col min="7942" max="7942" width="11.7109375" style="5" customWidth="1"/>
    <col min="7943" max="7944" width="9.140625" style="5" customWidth="1"/>
    <col min="7945" max="7945" width="10.42578125" style="5" customWidth="1"/>
    <col min="7946" max="7949" width="9.42578125" style="5" customWidth="1"/>
    <col min="7950" max="7950" width="15.28515625" style="5" customWidth="1"/>
    <col min="7951" max="8192" width="9.140625" style="5"/>
    <col min="8193" max="8193" width="7.7109375" style="5" customWidth="1"/>
    <col min="8194" max="8194" width="9.140625" style="5" customWidth="1"/>
    <col min="8195" max="8195" width="8" style="5" customWidth="1"/>
    <col min="8196" max="8197" width="9.140625" style="5" customWidth="1"/>
    <col min="8198" max="8198" width="11.7109375" style="5" customWidth="1"/>
    <col min="8199" max="8200" width="9.140625" style="5" customWidth="1"/>
    <col min="8201" max="8201" width="10.42578125" style="5" customWidth="1"/>
    <col min="8202" max="8205" width="9.42578125" style="5" customWidth="1"/>
    <col min="8206" max="8206" width="15.28515625" style="5" customWidth="1"/>
    <col min="8207" max="8448" width="9.140625" style="5"/>
    <col min="8449" max="8449" width="7.7109375" style="5" customWidth="1"/>
    <col min="8450" max="8450" width="9.140625" style="5" customWidth="1"/>
    <col min="8451" max="8451" width="8" style="5" customWidth="1"/>
    <col min="8452" max="8453" width="9.140625" style="5" customWidth="1"/>
    <col min="8454" max="8454" width="11.7109375" style="5" customWidth="1"/>
    <col min="8455" max="8456" width="9.140625" style="5" customWidth="1"/>
    <col min="8457" max="8457" width="10.42578125" style="5" customWidth="1"/>
    <col min="8458" max="8461" width="9.42578125" style="5" customWidth="1"/>
    <col min="8462" max="8462" width="15.28515625" style="5" customWidth="1"/>
    <col min="8463" max="8704" width="9.140625" style="5"/>
    <col min="8705" max="8705" width="7.7109375" style="5" customWidth="1"/>
    <col min="8706" max="8706" width="9.140625" style="5" customWidth="1"/>
    <col min="8707" max="8707" width="8" style="5" customWidth="1"/>
    <col min="8708" max="8709" width="9.140625" style="5" customWidth="1"/>
    <col min="8710" max="8710" width="11.7109375" style="5" customWidth="1"/>
    <col min="8711" max="8712" width="9.140625" style="5" customWidth="1"/>
    <col min="8713" max="8713" width="10.42578125" style="5" customWidth="1"/>
    <col min="8714" max="8717" width="9.42578125" style="5" customWidth="1"/>
    <col min="8718" max="8718" width="15.28515625" style="5" customWidth="1"/>
    <col min="8719" max="8960" width="9.140625" style="5"/>
    <col min="8961" max="8961" width="7.7109375" style="5" customWidth="1"/>
    <col min="8962" max="8962" width="9.140625" style="5" customWidth="1"/>
    <col min="8963" max="8963" width="8" style="5" customWidth="1"/>
    <col min="8964" max="8965" width="9.140625" style="5" customWidth="1"/>
    <col min="8966" max="8966" width="11.7109375" style="5" customWidth="1"/>
    <col min="8967" max="8968" width="9.140625" style="5" customWidth="1"/>
    <col min="8969" max="8969" width="10.42578125" style="5" customWidth="1"/>
    <col min="8970" max="8973" width="9.42578125" style="5" customWidth="1"/>
    <col min="8974" max="8974" width="15.28515625" style="5" customWidth="1"/>
    <col min="8975" max="9216" width="9.140625" style="5"/>
    <col min="9217" max="9217" width="7.7109375" style="5" customWidth="1"/>
    <col min="9218" max="9218" width="9.140625" style="5" customWidth="1"/>
    <col min="9219" max="9219" width="8" style="5" customWidth="1"/>
    <col min="9220" max="9221" width="9.140625" style="5" customWidth="1"/>
    <col min="9222" max="9222" width="11.7109375" style="5" customWidth="1"/>
    <col min="9223" max="9224" width="9.140625" style="5" customWidth="1"/>
    <col min="9225" max="9225" width="10.42578125" style="5" customWidth="1"/>
    <col min="9226" max="9229" width="9.42578125" style="5" customWidth="1"/>
    <col min="9230" max="9230" width="15.28515625" style="5" customWidth="1"/>
    <col min="9231" max="9472" width="9.140625" style="5"/>
    <col min="9473" max="9473" width="7.7109375" style="5" customWidth="1"/>
    <col min="9474" max="9474" width="9.140625" style="5" customWidth="1"/>
    <col min="9475" max="9475" width="8" style="5" customWidth="1"/>
    <col min="9476" max="9477" width="9.140625" style="5" customWidth="1"/>
    <col min="9478" max="9478" width="11.7109375" style="5" customWidth="1"/>
    <col min="9479" max="9480" width="9.140625" style="5" customWidth="1"/>
    <col min="9481" max="9481" width="10.42578125" style="5" customWidth="1"/>
    <col min="9482" max="9485" width="9.42578125" style="5" customWidth="1"/>
    <col min="9486" max="9486" width="15.28515625" style="5" customWidth="1"/>
    <col min="9487" max="9728" width="9.140625" style="5"/>
    <col min="9729" max="9729" width="7.7109375" style="5" customWidth="1"/>
    <col min="9730" max="9730" width="9.140625" style="5" customWidth="1"/>
    <col min="9731" max="9731" width="8" style="5" customWidth="1"/>
    <col min="9732" max="9733" width="9.140625" style="5" customWidth="1"/>
    <col min="9734" max="9734" width="11.7109375" style="5" customWidth="1"/>
    <col min="9735" max="9736" width="9.140625" style="5" customWidth="1"/>
    <col min="9737" max="9737" width="10.42578125" style="5" customWidth="1"/>
    <col min="9738" max="9741" width="9.42578125" style="5" customWidth="1"/>
    <col min="9742" max="9742" width="15.28515625" style="5" customWidth="1"/>
    <col min="9743" max="9984" width="9.140625" style="5"/>
    <col min="9985" max="9985" width="7.7109375" style="5" customWidth="1"/>
    <col min="9986" max="9986" width="9.140625" style="5" customWidth="1"/>
    <col min="9987" max="9987" width="8" style="5" customWidth="1"/>
    <col min="9988" max="9989" width="9.140625" style="5" customWidth="1"/>
    <col min="9990" max="9990" width="11.7109375" style="5" customWidth="1"/>
    <col min="9991" max="9992" width="9.140625" style="5" customWidth="1"/>
    <col min="9993" max="9993" width="10.42578125" style="5" customWidth="1"/>
    <col min="9994" max="9997" width="9.42578125" style="5" customWidth="1"/>
    <col min="9998" max="9998" width="15.28515625" style="5" customWidth="1"/>
    <col min="9999" max="10240" width="9.140625" style="5"/>
    <col min="10241" max="10241" width="7.7109375" style="5" customWidth="1"/>
    <col min="10242" max="10242" width="9.140625" style="5" customWidth="1"/>
    <col min="10243" max="10243" width="8" style="5" customWidth="1"/>
    <col min="10244" max="10245" width="9.140625" style="5" customWidth="1"/>
    <col min="10246" max="10246" width="11.7109375" style="5" customWidth="1"/>
    <col min="10247" max="10248" width="9.140625" style="5" customWidth="1"/>
    <col min="10249" max="10249" width="10.42578125" style="5" customWidth="1"/>
    <col min="10250" max="10253" width="9.42578125" style="5" customWidth="1"/>
    <col min="10254" max="10254" width="15.28515625" style="5" customWidth="1"/>
    <col min="10255" max="10496" width="9.140625" style="5"/>
    <col min="10497" max="10497" width="7.7109375" style="5" customWidth="1"/>
    <col min="10498" max="10498" width="9.140625" style="5" customWidth="1"/>
    <col min="10499" max="10499" width="8" style="5" customWidth="1"/>
    <col min="10500" max="10501" width="9.140625" style="5" customWidth="1"/>
    <col min="10502" max="10502" width="11.7109375" style="5" customWidth="1"/>
    <col min="10503" max="10504" width="9.140625" style="5" customWidth="1"/>
    <col min="10505" max="10505" width="10.42578125" style="5" customWidth="1"/>
    <col min="10506" max="10509" width="9.42578125" style="5" customWidth="1"/>
    <col min="10510" max="10510" width="15.28515625" style="5" customWidth="1"/>
    <col min="10511" max="10752" width="9.140625" style="5"/>
    <col min="10753" max="10753" width="7.7109375" style="5" customWidth="1"/>
    <col min="10754" max="10754" width="9.140625" style="5" customWidth="1"/>
    <col min="10755" max="10755" width="8" style="5" customWidth="1"/>
    <col min="10756" max="10757" width="9.140625" style="5" customWidth="1"/>
    <col min="10758" max="10758" width="11.7109375" style="5" customWidth="1"/>
    <col min="10759" max="10760" width="9.140625" style="5" customWidth="1"/>
    <col min="10761" max="10761" width="10.42578125" style="5" customWidth="1"/>
    <col min="10762" max="10765" width="9.42578125" style="5" customWidth="1"/>
    <col min="10766" max="10766" width="15.28515625" style="5" customWidth="1"/>
    <col min="10767" max="11008" width="9.140625" style="5"/>
    <col min="11009" max="11009" width="7.7109375" style="5" customWidth="1"/>
    <col min="11010" max="11010" width="9.140625" style="5" customWidth="1"/>
    <col min="11011" max="11011" width="8" style="5" customWidth="1"/>
    <col min="11012" max="11013" width="9.140625" style="5" customWidth="1"/>
    <col min="11014" max="11014" width="11.7109375" style="5" customWidth="1"/>
    <col min="11015" max="11016" width="9.140625" style="5" customWidth="1"/>
    <col min="11017" max="11017" width="10.42578125" style="5" customWidth="1"/>
    <col min="11018" max="11021" width="9.42578125" style="5" customWidth="1"/>
    <col min="11022" max="11022" width="15.28515625" style="5" customWidth="1"/>
    <col min="11023" max="11264" width="9.140625" style="5"/>
    <col min="11265" max="11265" width="7.7109375" style="5" customWidth="1"/>
    <col min="11266" max="11266" width="9.140625" style="5" customWidth="1"/>
    <col min="11267" max="11267" width="8" style="5" customWidth="1"/>
    <col min="11268" max="11269" width="9.140625" style="5" customWidth="1"/>
    <col min="11270" max="11270" width="11.7109375" style="5" customWidth="1"/>
    <col min="11271" max="11272" width="9.140625" style="5" customWidth="1"/>
    <col min="11273" max="11273" width="10.42578125" style="5" customWidth="1"/>
    <col min="11274" max="11277" width="9.42578125" style="5" customWidth="1"/>
    <col min="11278" max="11278" width="15.28515625" style="5" customWidth="1"/>
    <col min="11279" max="11520" width="9.140625" style="5"/>
    <col min="11521" max="11521" width="7.7109375" style="5" customWidth="1"/>
    <col min="11522" max="11522" width="9.140625" style="5" customWidth="1"/>
    <col min="11523" max="11523" width="8" style="5" customWidth="1"/>
    <col min="11524" max="11525" width="9.140625" style="5" customWidth="1"/>
    <col min="11526" max="11526" width="11.7109375" style="5" customWidth="1"/>
    <col min="11527" max="11528" width="9.140625" style="5" customWidth="1"/>
    <col min="11529" max="11529" width="10.42578125" style="5" customWidth="1"/>
    <col min="11530" max="11533" width="9.42578125" style="5" customWidth="1"/>
    <col min="11534" max="11534" width="15.28515625" style="5" customWidth="1"/>
    <col min="11535" max="11776" width="9.140625" style="5"/>
    <col min="11777" max="11777" width="7.7109375" style="5" customWidth="1"/>
    <col min="11778" max="11778" width="9.140625" style="5" customWidth="1"/>
    <col min="11779" max="11779" width="8" style="5" customWidth="1"/>
    <col min="11780" max="11781" width="9.140625" style="5" customWidth="1"/>
    <col min="11782" max="11782" width="11.7109375" style="5" customWidth="1"/>
    <col min="11783" max="11784" width="9.140625" style="5" customWidth="1"/>
    <col min="11785" max="11785" width="10.42578125" style="5" customWidth="1"/>
    <col min="11786" max="11789" width="9.42578125" style="5" customWidth="1"/>
    <col min="11790" max="11790" width="15.28515625" style="5" customWidth="1"/>
    <col min="11791" max="12032" width="9.140625" style="5"/>
    <col min="12033" max="12033" width="7.7109375" style="5" customWidth="1"/>
    <col min="12034" max="12034" width="9.140625" style="5" customWidth="1"/>
    <col min="12035" max="12035" width="8" style="5" customWidth="1"/>
    <col min="12036" max="12037" width="9.140625" style="5" customWidth="1"/>
    <col min="12038" max="12038" width="11.7109375" style="5" customWidth="1"/>
    <col min="12039" max="12040" width="9.140625" style="5" customWidth="1"/>
    <col min="12041" max="12041" width="10.42578125" style="5" customWidth="1"/>
    <col min="12042" max="12045" width="9.42578125" style="5" customWidth="1"/>
    <col min="12046" max="12046" width="15.28515625" style="5" customWidth="1"/>
    <col min="12047" max="12288" width="9.140625" style="5"/>
    <col min="12289" max="12289" width="7.7109375" style="5" customWidth="1"/>
    <col min="12290" max="12290" width="9.140625" style="5" customWidth="1"/>
    <col min="12291" max="12291" width="8" style="5" customWidth="1"/>
    <col min="12292" max="12293" width="9.140625" style="5" customWidth="1"/>
    <col min="12294" max="12294" width="11.7109375" style="5" customWidth="1"/>
    <col min="12295" max="12296" width="9.140625" style="5" customWidth="1"/>
    <col min="12297" max="12297" width="10.42578125" style="5" customWidth="1"/>
    <col min="12298" max="12301" width="9.42578125" style="5" customWidth="1"/>
    <col min="12302" max="12302" width="15.28515625" style="5" customWidth="1"/>
    <col min="12303" max="12544" width="9.140625" style="5"/>
    <col min="12545" max="12545" width="7.7109375" style="5" customWidth="1"/>
    <col min="12546" max="12546" width="9.140625" style="5" customWidth="1"/>
    <col min="12547" max="12547" width="8" style="5" customWidth="1"/>
    <col min="12548" max="12549" width="9.140625" style="5" customWidth="1"/>
    <col min="12550" max="12550" width="11.7109375" style="5" customWidth="1"/>
    <col min="12551" max="12552" width="9.140625" style="5" customWidth="1"/>
    <col min="12553" max="12553" width="10.42578125" style="5" customWidth="1"/>
    <col min="12554" max="12557" width="9.42578125" style="5" customWidth="1"/>
    <col min="12558" max="12558" width="15.28515625" style="5" customWidth="1"/>
    <col min="12559" max="12800" width="9.140625" style="5"/>
    <col min="12801" max="12801" width="7.7109375" style="5" customWidth="1"/>
    <col min="12802" max="12802" width="9.140625" style="5" customWidth="1"/>
    <col min="12803" max="12803" width="8" style="5" customWidth="1"/>
    <col min="12804" max="12805" width="9.140625" style="5" customWidth="1"/>
    <col min="12806" max="12806" width="11.7109375" style="5" customWidth="1"/>
    <col min="12807" max="12808" width="9.140625" style="5" customWidth="1"/>
    <col min="12809" max="12809" width="10.42578125" style="5" customWidth="1"/>
    <col min="12810" max="12813" width="9.42578125" style="5" customWidth="1"/>
    <col min="12814" max="12814" width="15.28515625" style="5" customWidth="1"/>
    <col min="12815" max="13056" width="9.140625" style="5"/>
    <col min="13057" max="13057" width="7.7109375" style="5" customWidth="1"/>
    <col min="13058" max="13058" width="9.140625" style="5" customWidth="1"/>
    <col min="13059" max="13059" width="8" style="5" customWidth="1"/>
    <col min="13060" max="13061" width="9.140625" style="5" customWidth="1"/>
    <col min="13062" max="13062" width="11.7109375" style="5" customWidth="1"/>
    <col min="13063" max="13064" width="9.140625" style="5" customWidth="1"/>
    <col min="13065" max="13065" width="10.42578125" style="5" customWidth="1"/>
    <col min="13066" max="13069" width="9.42578125" style="5" customWidth="1"/>
    <col min="13070" max="13070" width="15.28515625" style="5" customWidth="1"/>
    <col min="13071" max="13312" width="9.140625" style="5"/>
    <col min="13313" max="13313" width="7.7109375" style="5" customWidth="1"/>
    <col min="13314" max="13314" width="9.140625" style="5" customWidth="1"/>
    <col min="13315" max="13315" width="8" style="5" customWidth="1"/>
    <col min="13316" max="13317" width="9.140625" style="5" customWidth="1"/>
    <col min="13318" max="13318" width="11.7109375" style="5" customWidth="1"/>
    <col min="13319" max="13320" width="9.140625" style="5" customWidth="1"/>
    <col min="13321" max="13321" width="10.42578125" style="5" customWidth="1"/>
    <col min="13322" max="13325" width="9.42578125" style="5" customWidth="1"/>
    <col min="13326" max="13326" width="15.28515625" style="5" customWidth="1"/>
    <col min="13327" max="13568" width="9.140625" style="5"/>
    <col min="13569" max="13569" width="7.7109375" style="5" customWidth="1"/>
    <col min="13570" max="13570" width="9.140625" style="5" customWidth="1"/>
    <col min="13571" max="13571" width="8" style="5" customWidth="1"/>
    <col min="13572" max="13573" width="9.140625" style="5" customWidth="1"/>
    <col min="13574" max="13574" width="11.7109375" style="5" customWidth="1"/>
    <col min="13575" max="13576" width="9.140625" style="5" customWidth="1"/>
    <col min="13577" max="13577" width="10.42578125" style="5" customWidth="1"/>
    <col min="13578" max="13581" width="9.42578125" style="5" customWidth="1"/>
    <col min="13582" max="13582" width="15.28515625" style="5" customWidth="1"/>
    <col min="13583" max="13824" width="9.140625" style="5"/>
    <col min="13825" max="13825" width="7.7109375" style="5" customWidth="1"/>
    <col min="13826" max="13826" width="9.140625" style="5" customWidth="1"/>
    <col min="13827" max="13827" width="8" style="5" customWidth="1"/>
    <col min="13828" max="13829" width="9.140625" style="5" customWidth="1"/>
    <col min="13830" max="13830" width="11.7109375" style="5" customWidth="1"/>
    <col min="13831" max="13832" width="9.140625" style="5" customWidth="1"/>
    <col min="13833" max="13833" width="10.42578125" style="5" customWidth="1"/>
    <col min="13834" max="13837" width="9.42578125" style="5" customWidth="1"/>
    <col min="13838" max="13838" width="15.28515625" style="5" customWidth="1"/>
    <col min="13839" max="14080" width="9.140625" style="5"/>
    <col min="14081" max="14081" width="7.7109375" style="5" customWidth="1"/>
    <col min="14082" max="14082" width="9.140625" style="5" customWidth="1"/>
    <col min="14083" max="14083" width="8" style="5" customWidth="1"/>
    <col min="14084" max="14085" width="9.140625" style="5" customWidth="1"/>
    <col min="14086" max="14086" width="11.7109375" style="5" customWidth="1"/>
    <col min="14087" max="14088" width="9.140625" style="5" customWidth="1"/>
    <col min="14089" max="14089" width="10.42578125" style="5" customWidth="1"/>
    <col min="14090" max="14093" width="9.42578125" style="5" customWidth="1"/>
    <col min="14094" max="14094" width="15.28515625" style="5" customWidth="1"/>
    <col min="14095" max="14336" width="9.140625" style="5"/>
    <col min="14337" max="14337" width="7.7109375" style="5" customWidth="1"/>
    <col min="14338" max="14338" width="9.140625" style="5" customWidth="1"/>
    <col min="14339" max="14339" width="8" style="5" customWidth="1"/>
    <col min="14340" max="14341" width="9.140625" style="5" customWidth="1"/>
    <col min="14342" max="14342" width="11.7109375" style="5" customWidth="1"/>
    <col min="14343" max="14344" width="9.140625" style="5" customWidth="1"/>
    <col min="14345" max="14345" width="10.42578125" style="5" customWidth="1"/>
    <col min="14346" max="14349" width="9.42578125" style="5" customWidth="1"/>
    <col min="14350" max="14350" width="15.28515625" style="5" customWidth="1"/>
    <col min="14351" max="14592" width="9.140625" style="5"/>
    <col min="14593" max="14593" width="7.7109375" style="5" customWidth="1"/>
    <col min="14594" max="14594" width="9.140625" style="5" customWidth="1"/>
    <col min="14595" max="14595" width="8" style="5" customWidth="1"/>
    <col min="14596" max="14597" width="9.140625" style="5" customWidth="1"/>
    <col min="14598" max="14598" width="11.7109375" style="5" customWidth="1"/>
    <col min="14599" max="14600" width="9.140625" style="5" customWidth="1"/>
    <col min="14601" max="14601" width="10.42578125" style="5" customWidth="1"/>
    <col min="14602" max="14605" width="9.42578125" style="5" customWidth="1"/>
    <col min="14606" max="14606" width="15.28515625" style="5" customWidth="1"/>
    <col min="14607" max="14848" width="9.140625" style="5"/>
    <col min="14849" max="14849" width="7.7109375" style="5" customWidth="1"/>
    <col min="14850" max="14850" width="9.140625" style="5" customWidth="1"/>
    <col min="14851" max="14851" width="8" style="5" customWidth="1"/>
    <col min="14852" max="14853" width="9.140625" style="5" customWidth="1"/>
    <col min="14854" max="14854" width="11.7109375" style="5" customWidth="1"/>
    <col min="14855" max="14856" width="9.140625" style="5" customWidth="1"/>
    <col min="14857" max="14857" width="10.42578125" style="5" customWidth="1"/>
    <col min="14858" max="14861" width="9.42578125" style="5" customWidth="1"/>
    <col min="14862" max="14862" width="15.28515625" style="5" customWidth="1"/>
    <col min="14863" max="15104" width="9.140625" style="5"/>
    <col min="15105" max="15105" width="7.7109375" style="5" customWidth="1"/>
    <col min="15106" max="15106" width="9.140625" style="5" customWidth="1"/>
    <col min="15107" max="15107" width="8" style="5" customWidth="1"/>
    <col min="15108" max="15109" width="9.140625" style="5" customWidth="1"/>
    <col min="15110" max="15110" width="11.7109375" style="5" customWidth="1"/>
    <col min="15111" max="15112" width="9.140625" style="5" customWidth="1"/>
    <col min="15113" max="15113" width="10.42578125" style="5" customWidth="1"/>
    <col min="15114" max="15117" width="9.42578125" style="5" customWidth="1"/>
    <col min="15118" max="15118" width="15.28515625" style="5" customWidth="1"/>
    <col min="15119" max="15360" width="9.140625" style="5"/>
    <col min="15361" max="15361" width="7.7109375" style="5" customWidth="1"/>
    <col min="15362" max="15362" width="9.140625" style="5" customWidth="1"/>
    <col min="15363" max="15363" width="8" style="5" customWidth="1"/>
    <col min="15364" max="15365" width="9.140625" style="5" customWidth="1"/>
    <col min="15366" max="15366" width="11.7109375" style="5" customWidth="1"/>
    <col min="15367" max="15368" width="9.140625" style="5" customWidth="1"/>
    <col min="15369" max="15369" width="10.42578125" style="5" customWidth="1"/>
    <col min="15370" max="15373" width="9.42578125" style="5" customWidth="1"/>
    <col min="15374" max="15374" width="15.28515625" style="5" customWidth="1"/>
    <col min="15375" max="15616" width="9.140625" style="5"/>
    <col min="15617" max="15617" width="7.7109375" style="5" customWidth="1"/>
    <col min="15618" max="15618" width="9.140625" style="5" customWidth="1"/>
    <col min="15619" max="15619" width="8" style="5" customWidth="1"/>
    <col min="15620" max="15621" width="9.140625" style="5" customWidth="1"/>
    <col min="15622" max="15622" width="11.7109375" style="5" customWidth="1"/>
    <col min="15623" max="15624" width="9.140625" style="5" customWidth="1"/>
    <col min="15625" max="15625" width="10.42578125" style="5" customWidth="1"/>
    <col min="15626" max="15629" width="9.42578125" style="5" customWidth="1"/>
    <col min="15630" max="15630" width="15.28515625" style="5" customWidth="1"/>
    <col min="15631" max="15872" width="9.140625" style="5"/>
    <col min="15873" max="15873" width="7.7109375" style="5" customWidth="1"/>
    <col min="15874" max="15874" width="9.140625" style="5" customWidth="1"/>
    <col min="15875" max="15875" width="8" style="5" customWidth="1"/>
    <col min="15876" max="15877" width="9.140625" style="5" customWidth="1"/>
    <col min="15878" max="15878" width="11.7109375" style="5" customWidth="1"/>
    <col min="15879" max="15880" width="9.140625" style="5" customWidth="1"/>
    <col min="15881" max="15881" width="10.42578125" style="5" customWidth="1"/>
    <col min="15882" max="15885" width="9.42578125" style="5" customWidth="1"/>
    <col min="15886" max="15886" width="15.28515625" style="5" customWidth="1"/>
    <col min="15887" max="16128" width="9.140625" style="5"/>
    <col min="16129" max="16129" width="7.7109375" style="5" customWidth="1"/>
    <col min="16130" max="16130" width="9.140625" style="5" customWidth="1"/>
    <col min="16131" max="16131" width="8" style="5" customWidth="1"/>
    <col min="16132" max="16133" width="9.140625" style="5" customWidth="1"/>
    <col min="16134" max="16134" width="11.7109375" style="5" customWidth="1"/>
    <col min="16135" max="16136" width="9.140625" style="5" customWidth="1"/>
    <col min="16137" max="16137" width="10.42578125" style="5" customWidth="1"/>
    <col min="16138" max="16141" width="9.42578125" style="5" customWidth="1"/>
    <col min="16142" max="16142" width="15.28515625" style="5" customWidth="1"/>
    <col min="16143" max="16384" width="9.140625" style="5"/>
  </cols>
  <sheetData>
    <row r="1" spans="1:14" s="26" customFormat="1" ht="12" x14ac:dyDescent="0.2">
      <c r="J1" s="212"/>
      <c r="N1" s="45" t="s">
        <v>247</v>
      </c>
    </row>
    <row r="2" spans="1:14" s="26" customFormat="1" ht="24" customHeight="1" x14ac:dyDescent="0.2">
      <c r="J2" s="212"/>
      <c r="L2" s="213"/>
      <c r="M2" s="362" t="s">
        <v>1</v>
      </c>
      <c r="N2" s="362"/>
    </row>
    <row r="3" spans="1:14" ht="14.25" customHeight="1" x14ac:dyDescent="0.25"/>
    <row r="4" spans="1:14" x14ac:dyDescent="0.25">
      <c r="A4" s="363" t="s">
        <v>248</v>
      </c>
      <c r="B4" s="363"/>
      <c r="C4" s="363"/>
      <c r="D4" s="363"/>
      <c r="E4" s="363"/>
      <c r="F4" s="363"/>
      <c r="G4" s="363"/>
      <c r="H4" s="363"/>
      <c r="I4" s="363"/>
      <c r="J4" s="363"/>
      <c r="K4" s="363"/>
      <c r="L4" s="363"/>
      <c r="M4" s="363"/>
      <c r="N4" s="363"/>
    </row>
    <row r="5" spans="1:14" ht="14.25" customHeight="1" x14ac:dyDescent="0.25">
      <c r="D5" s="49"/>
      <c r="E5" s="49"/>
      <c r="F5" s="49"/>
      <c r="G5" s="49"/>
      <c r="H5" s="49"/>
      <c r="I5" s="49"/>
      <c r="J5" s="215"/>
      <c r="K5" s="49"/>
      <c r="L5" s="49"/>
      <c r="M5" s="49"/>
      <c r="N5" s="49"/>
    </row>
    <row r="6" spans="1:14" s="216" customFormat="1" ht="15" x14ac:dyDescent="0.25">
      <c r="A6" s="216" t="s">
        <v>249</v>
      </c>
      <c r="D6" s="364">
        <v>2019</v>
      </c>
      <c r="E6" s="364"/>
      <c r="F6" s="364"/>
      <c r="G6" s="364"/>
      <c r="H6" s="217"/>
      <c r="I6" s="217"/>
      <c r="J6" s="218"/>
      <c r="K6" s="217"/>
      <c r="L6" s="217"/>
      <c r="M6" s="217"/>
      <c r="N6" s="217"/>
    </row>
    <row r="7" spans="1:14" s="3" customFormat="1" ht="11.25" x14ac:dyDescent="0.2">
      <c r="D7" s="365" t="s">
        <v>7</v>
      </c>
      <c r="E7" s="365"/>
      <c r="F7" s="365"/>
      <c r="G7" s="365"/>
      <c r="H7" s="56"/>
      <c r="I7" s="56"/>
      <c r="J7" s="219"/>
      <c r="K7" s="56"/>
      <c r="L7" s="56"/>
      <c r="M7" s="56"/>
      <c r="N7" s="56"/>
    </row>
    <row r="8" spans="1:14" ht="3.95" customHeight="1" x14ac:dyDescent="0.25">
      <c r="D8" s="49"/>
      <c r="E8" s="49"/>
      <c r="F8" s="49"/>
      <c r="G8" s="49"/>
      <c r="H8" s="49"/>
      <c r="I8" s="49"/>
      <c r="J8" s="215"/>
      <c r="K8" s="49"/>
      <c r="L8" s="49"/>
      <c r="M8" s="49"/>
      <c r="N8" s="49"/>
    </row>
    <row r="9" spans="1:14" s="216" customFormat="1" ht="15" customHeight="1" x14ac:dyDescent="0.25">
      <c r="D9" s="220" t="s">
        <v>250</v>
      </c>
      <c r="E9" s="366" t="s">
        <v>53</v>
      </c>
      <c r="F9" s="366"/>
      <c r="G9" s="366"/>
      <c r="H9" s="366"/>
      <c r="I9" s="217"/>
      <c r="J9" s="218"/>
      <c r="K9" s="217"/>
      <c r="L9" s="217"/>
      <c r="M9" s="217"/>
      <c r="N9" s="217"/>
    </row>
    <row r="10" spans="1:14" ht="3.95" customHeight="1" x14ac:dyDescent="0.25">
      <c r="D10" s="49"/>
      <c r="E10" s="49"/>
      <c r="F10" s="49"/>
      <c r="G10" s="49"/>
      <c r="H10" s="49"/>
      <c r="I10" s="49"/>
      <c r="J10" s="215"/>
      <c r="K10" s="49"/>
      <c r="L10" s="49"/>
      <c r="M10" s="49"/>
      <c r="N10" s="49"/>
    </row>
    <row r="11" spans="1:14" s="216" customFormat="1" ht="15" x14ac:dyDescent="0.25">
      <c r="D11" s="217"/>
      <c r="E11" s="217"/>
      <c r="F11" s="217"/>
      <c r="G11" s="220" t="s">
        <v>251</v>
      </c>
      <c r="H11" s="221">
        <v>2020</v>
      </c>
      <c r="I11" s="217" t="s">
        <v>10</v>
      </c>
      <c r="J11" s="218"/>
      <c r="K11" s="217"/>
      <c r="L11" s="217"/>
      <c r="M11" s="217"/>
      <c r="N11" s="217"/>
    </row>
    <row r="12" spans="1:14" ht="14.25" customHeight="1" x14ac:dyDescent="0.25">
      <c r="D12" s="49"/>
      <c r="E12" s="49"/>
      <c r="F12" s="49"/>
      <c r="G12" s="49"/>
      <c r="H12" s="49"/>
      <c r="I12" s="49"/>
      <c r="J12" s="215"/>
      <c r="K12" s="49"/>
      <c r="L12" s="49"/>
      <c r="M12" s="49"/>
      <c r="N12" s="49"/>
    </row>
    <row r="13" spans="1:14" s="216" customFormat="1" ht="15" x14ac:dyDescent="0.25">
      <c r="A13" s="216" t="s">
        <v>252</v>
      </c>
      <c r="D13" s="217"/>
      <c r="E13" s="217"/>
      <c r="F13" s="217"/>
      <c r="G13" s="217"/>
      <c r="H13" s="222"/>
      <c r="I13" s="367"/>
      <c r="J13" s="367"/>
      <c r="K13" s="367"/>
      <c r="L13" s="367"/>
      <c r="M13" s="367"/>
      <c r="N13" s="367"/>
    </row>
    <row r="14" spans="1:14" s="3" customFormat="1" ht="11.25" x14ac:dyDescent="0.2">
      <c r="A14" s="223" t="s">
        <v>13</v>
      </c>
      <c r="D14" s="56"/>
      <c r="E14" s="56"/>
      <c r="F14" s="56"/>
      <c r="G14" s="56"/>
      <c r="H14" s="56"/>
      <c r="I14" s="56"/>
      <c r="J14" s="219"/>
      <c r="K14" s="56"/>
      <c r="L14" s="56"/>
      <c r="M14" s="56"/>
      <c r="N14" s="56"/>
    </row>
    <row r="15" spans="1:14" ht="14.25" customHeight="1" x14ac:dyDescent="0.25"/>
    <row r="16" spans="1:14" s="216" customFormat="1" thickBot="1" x14ac:dyDescent="0.3">
      <c r="A16" s="361" t="s">
        <v>253</v>
      </c>
      <c r="B16" s="361"/>
      <c r="C16" s="361"/>
      <c r="D16" s="361"/>
      <c r="E16" s="361"/>
      <c r="F16" s="361"/>
      <c r="G16" s="361"/>
      <c r="H16" s="361"/>
      <c r="I16" s="361"/>
      <c r="J16" s="361"/>
      <c r="K16" s="361"/>
      <c r="L16" s="361"/>
      <c r="M16" s="361"/>
      <c r="N16" s="361"/>
    </row>
    <row r="17" spans="1:14" s="26" customFormat="1" ht="30" customHeight="1" x14ac:dyDescent="0.2">
      <c r="A17" s="315" t="s">
        <v>254</v>
      </c>
      <c r="B17" s="317" t="s">
        <v>255</v>
      </c>
      <c r="C17" s="318"/>
      <c r="D17" s="318"/>
      <c r="E17" s="318"/>
      <c r="F17" s="318"/>
      <c r="G17" s="318"/>
      <c r="H17" s="319"/>
      <c r="I17" s="323" t="s">
        <v>256</v>
      </c>
      <c r="J17" s="325" t="s">
        <v>257</v>
      </c>
      <c r="K17" s="326"/>
      <c r="L17" s="327" t="s">
        <v>258</v>
      </c>
      <c r="M17" s="328"/>
      <c r="N17" s="329" t="s">
        <v>24</v>
      </c>
    </row>
    <row r="18" spans="1:14" s="26" customFormat="1" ht="33.75" x14ac:dyDescent="0.2">
      <c r="A18" s="316"/>
      <c r="B18" s="320"/>
      <c r="C18" s="321"/>
      <c r="D18" s="321"/>
      <c r="E18" s="321"/>
      <c r="F18" s="321"/>
      <c r="G18" s="321"/>
      <c r="H18" s="322"/>
      <c r="I18" s="324"/>
      <c r="J18" s="224" t="s">
        <v>25</v>
      </c>
      <c r="K18" s="225" t="s">
        <v>26</v>
      </c>
      <c r="L18" s="137" t="s">
        <v>259</v>
      </c>
      <c r="M18" s="137" t="s">
        <v>260</v>
      </c>
      <c r="N18" s="330"/>
    </row>
    <row r="19" spans="1:14" s="3" customFormat="1" ht="12" thickBot="1" x14ac:dyDescent="0.25">
      <c r="A19" s="226">
        <v>1</v>
      </c>
      <c r="B19" s="352">
        <v>2</v>
      </c>
      <c r="C19" s="353"/>
      <c r="D19" s="353"/>
      <c r="E19" s="353"/>
      <c r="F19" s="353"/>
      <c r="G19" s="353"/>
      <c r="H19" s="354"/>
      <c r="I19" s="227">
        <v>3</v>
      </c>
      <c r="J19" s="228">
        <v>4</v>
      </c>
      <c r="K19" s="226">
        <v>5</v>
      </c>
      <c r="L19" s="226">
        <v>6</v>
      </c>
      <c r="M19" s="226">
        <v>7</v>
      </c>
      <c r="N19" s="226">
        <v>8</v>
      </c>
    </row>
    <row r="20" spans="1:14" ht="16.5" thickBot="1" x14ac:dyDescent="0.3">
      <c r="A20" s="355" t="s">
        <v>261</v>
      </c>
      <c r="B20" s="356"/>
      <c r="C20" s="356"/>
      <c r="D20" s="356"/>
      <c r="E20" s="356"/>
      <c r="F20" s="356"/>
      <c r="G20" s="356"/>
      <c r="H20" s="356"/>
      <c r="I20" s="356"/>
      <c r="J20" s="356"/>
      <c r="K20" s="356"/>
      <c r="L20" s="356"/>
      <c r="M20" s="356"/>
      <c r="N20" s="357"/>
    </row>
    <row r="21" spans="1:14" s="26" customFormat="1" ht="12" x14ac:dyDescent="0.2">
      <c r="A21" s="229" t="s">
        <v>262</v>
      </c>
      <c r="B21" s="358" t="s">
        <v>263</v>
      </c>
      <c r="C21" s="359"/>
      <c r="D21" s="359"/>
      <c r="E21" s="359"/>
      <c r="F21" s="359"/>
      <c r="G21" s="359"/>
      <c r="H21" s="360"/>
      <c r="I21" s="230" t="s">
        <v>264</v>
      </c>
      <c r="J21" s="231">
        <v>3597.4575244197854</v>
      </c>
      <c r="K21" s="232">
        <v>3627.1364130900001</v>
      </c>
      <c r="L21" s="232">
        <f>K21-J21</f>
        <v>29.678888670214747</v>
      </c>
      <c r="M21" s="232">
        <f>IF(J21&gt;0,K21/J21,0)*100</f>
        <v>100.82499622215835</v>
      </c>
      <c r="N21" s="233"/>
    </row>
    <row r="22" spans="1:14" s="26" customFormat="1" ht="12" x14ac:dyDescent="0.2">
      <c r="A22" s="234" t="s">
        <v>54</v>
      </c>
      <c r="B22" s="285" t="s">
        <v>265</v>
      </c>
      <c r="C22" s="286"/>
      <c r="D22" s="286"/>
      <c r="E22" s="286"/>
      <c r="F22" s="286"/>
      <c r="G22" s="286"/>
      <c r="H22" s="287"/>
      <c r="I22" s="235" t="s">
        <v>264</v>
      </c>
      <c r="J22" s="160">
        <v>0</v>
      </c>
      <c r="K22" s="153">
        <v>0</v>
      </c>
      <c r="L22" s="153">
        <f t="shared" ref="L22:L85" si="0">K22-J22</f>
        <v>0</v>
      </c>
      <c r="M22" s="153">
        <f t="shared" ref="M22:M85" si="1">IF(J22&gt;0,K22/J22,0)*100</f>
        <v>0</v>
      </c>
      <c r="N22" s="236"/>
    </row>
    <row r="23" spans="1:14" s="26" customFormat="1" ht="24" customHeight="1" x14ac:dyDescent="0.2">
      <c r="A23" s="234" t="s">
        <v>56</v>
      </c>
      <c r="B23" s="276" t="s">
        <v>266</v>
      </c>
      <c r="C23" s="277"/>
      <c r="D23" s="277"/>
      <c r="E23" s="277"/>
      <c r="F23" s="277"/>
      <c r="G23" s="277"/>
      <c r="H23" s="278"/>
      <c r="I23" s="235" t="s">
        <v>264</v>
      </c>
      <c r="J23" s="160">
        <v>0</v>
      </c>
      <c r="K23" s="153">
        <v>0</v>
      </c>
      <c r="L23" s="153">
        <f t="shared" si="0"/>
        <v>0</v>
      </c>
      <c r="M23" s="153">
        <f t="shared" si="1"/>
        <v>0</v>
      </c>
      <c r="N23" s="236"/>
    </row>
    <row r="24" spans="1:14" s="26" customFormat="1" ht="24" customHeight="1" x14ac:dyDescent="0.2">
      <c r="A24" s="234" t="s">
        <v>267</v>
      </c>
      <c r="B24" s="276" t="s">
        <v>268</v>
      </c>
      <c r="C24" s="277"/>
      <c r="D24" s="277"/>
      <c r="E24" s="277"/>
      <c r="F24" s="277"/>
      <c r="G24" s="277"/>
      <c r="H24" s="278"/>
      <c r="I24" s="235" t="s">
        <v>264</v>
      </c>
      <c r="J24" s="160">
        <v>0</v>
      </c>
      <c r="K24" s="153">
        <v>0</v>
      </c>
      <c r="L24" s="153">
        <f t="shared" si="0"/>
        <v>0</v>
      </c>
      <c r="M24" s="153">
        <f t="shared" si="1"/>
        <v>0</v>
      </c>
      <c r="N24" s="236"/>
    </row>
    <row r="25" spans="1:14" s="26" customFormat="1" ht="24" customHeight="1" x14ac:dyDescent="0.2">
      <c r="A25" s="234" t="s">
        <v>269</v>
      </c>
      <c r="B25" s="276" t="s">
        <v>270</v>
      </c>
      <c r="C25" s="277"/>
      <c r="D25" s="277"/>
      <c r="E25" s="277"/>
      <c r="F25" s="277"/>
      <c r="G25" s="277"/>
      <c r="H25" s="278"/>
      <c r="I25" s="235" t="s">
        <v>264</v>
      </c>
      <c r="J25" s="160">
        <v>0</v>
      </c>
      <c r="K25" s="153">
        <v>0</v>
      </c>
      <c r="L25" s="153">
        <f t="shared" si="0"/>
        <v>0</v>
      </c>
      <c r="M25" s="153">
        <f t="shared" si="1"/>
        <v>0</v>
      </c>
      <c r="N25" s="236"/>
    </row>
    <row r="26" spans="1:14" s="26" customFormat="1" ht="12" x14ac:dyDescent="0.2">
      <c r="A26" s="234" t="s">
        <v>64</v>
      </c>
      <c r="B26" s="285" t="s">
        <v>271</v>
      </c>
      <c r="C26" s="286"/>
      <c r="D26" s="286"/>
      <c r="E26" s="286"/>
      <c r="F26" s="286"/>
      <c r="G26" s="286"/>
      <c r="H26" s="287"/>
      <c r="I26" s="235" t="s">
        <v>264</v>
      </c>
      <c r="J26" s="160">
        <v>0</v>
      </c>
      <c r="K26" s="153">
        <v>0</v>
      </c>
      <c r="L26" s="153">
        <f t="shared" si="0"/>
        <v>0</v>
      </c>
      <c r="M26" s="153">
        <f t="shared" si="1"/>
        <v>0</v>
      </c>
      <c r="N26" s="236"/>
    </row>
    <row r="27" spans="1:14" s="26" customFormat="1" ht="12" x14ac:dyDescent="0.2">
      <c r="A27" s="234" t="s">
        <v>101</v>
      </c>
      <c r="B27" s="285" t="s">
        <v>272</v>
      </c>
      <c r="C27" s="286"/>
      <c r="D27" s="286"/>
      <c r="E27" s="286"/>
      <c r="F27" s="286"/>
      <c r="G27" s="286"/>
      <c r="H27" s="287"/>
      <c r="I27" s="235" t="s">
        <v>264</v>
      </c>
      <c r="J27" s="160">
        <v>0</v>
      </c>
      <c r="K27" s="153">
        <v>0</v>
      </c>
      <c r="L27" s="153">
        <f t="shared" si="0"/>
        <v>0</v>
      </c>
      <c r="M27" s="153">
        <f t="shared" si="1"/>
        <v>0</v>
      </c>
      <c r="N27" s="236"/>
    </row>
    <row r="28" spans="1:14" s="26" customFormat="1" ht="12" x14ac:dyDescent="0.2">
      <c r="A28" s="234" t="s">
        <v>102</v>
      </c>
      <c r="B28" s="285" t="s">
        <v>273</v>
      </c>
      <c r="C28" s="286"/>
      <c r="D28" s="286"/>
      <c r="E28" s="286"/>
      <c r="F28" s="286"/>
      <c r="G28" s="286"/>
      <c r="H28" s="287"/>
      <c r="I28" s="235" t="s">
        <v>264</v>
      </c>
      <c r="J28" s="160">
        <v>0</v>
      </c>
      <c r="K28" s="153">
        <v>0</v>
      </c>
      <c r="L28" s="153">
        <f t="shared" si="0"/>
        <v>0</v>
      </c>
      <c r="M28" s="153">
        <f t="shared" si="1"/>
        <v>0</v>
      </c>
      <c r="N28" s="236"/>
    </row>
    <row r="29" spans="1:14" s="26" customFormat="1" ht="12" x14ac:dyDescent="0.2">
      <c r="A29" s="234" t="s">
        <v>123</v>
      </c>
      <c r="B29" s="285" t="s">
        <v>274</v>
      </c>
      <c r="C29" s="286"/>
      <c r="D29" s="286"/>
      <c r="E29" s="286"/>
      <c r="F29" s="286"/>
      <c r="G29" s="286"/>
      <c r="H29" s="287"/>
      <c r="I29" s="235" t="s">
        <v>264</v>
      </c>
      <c r="J29" s="160">
        <v>0</v>
      </c>
      <c r="K29" s="153">
        <v>0</v>
      </c>
      <c r="L29" s="153">
        <f t="shared" si="0"/>
        <v>0</v>
      </c>
      <c r="M29" s="153">
        <f t="shared" si="1"/>
        <v>0</v>
      </c>
      <c r="N29" s="236"/>
    </row>
    <row r="30" spans="1:14" s="26" customFormat="1" ht="12" x14ac:dyDescent="0.2">
      <c r="A30" s="234" t="s">
        <v>124</v>
      </c>
      <c r="B30" s="285" t="s">
        <v>275</v>
      </c>
      <c r="C30" s="286"/>
      <c r="D30" s="286"/>
      <c r="E30" s="286"/>
      <c r="F30" s="286"/>
      <c r="G30" s="286"/>
      <c r="H30" s="287"/>
      <c r="I30" s="235" t="s">
        <v>264</v>
      </c>
      <c r="J30" s="160">
        <v>0</v>
      </c>
      <c r="K30" s="153">
        <v>0</v>
      </c>
      <c r="L30" s="153">
        <f t="shared" si="0"/>
        <v>0</v>
      </c>
      <c r="M30" s="153">
        <f t="shared" si="1"/>
        <v>0</v>
      </c>
      <c r="N30" s="236"/>
    </row>
    <row r="31" spans="1:14" s="26" customFormat="1" ht="12" x14ac:dyDescent="0.2">
      <c r="A31" s="234" t="s">
        <v>276</v>
      </c>
      <c r="B31" s="285" t="s">
        <v>277</v>
      </c>
      <c r="C31" s="286"/>
      <c r="D31" s="286"/>
      <c r="E31" s="286"/>
      <c r="F31" s="286"/>
      <c r="G31" s="286"/>
      <c r="H31" s="287"/>
      <c r="I31" s="235" t="s">
        <v>264</v>
      </c>
      <c r="J31" s="160">
        <v>0</v>
      </c>
      <c r="K31" s="153">
        <v>0</v>
      </c>
      <c r="L31" s="153">
        <f t="shared" si="0"/>
        <v>0</v>
      </c>
      <c r="M31" s="153">
        <f t="shared" si="1"/>
        <v>0</v>
      </c>
      <c r="N31" s="236"/>
    </row>
    <row r="32" spans="1:14" s="26" customFormat="1" ht="24" customHeight="1" x14ac:dyDescent="0.2">
      <c r="A32" s="234" t="s">
        <v>278</v>
      </c>
      <c r="B32" s="276" t="s">
        <v>279</v>
      </c>
      <c r="C32" s="277"/>
      <c r="D32" s="277"/>
      <c r="E32" s="277"/>
      <c r="F32" s="277"/>
      <c r="G32" s="277"/>
      <c r="H32" s="278"/>
      <c r="I32" s="235" t="s">
        <v>264</v>
      </c>
      <c r="J32" s="160">
        <v>0</v>
      </c>
      <c r="K32" s="153">
        <v>0</v>
      </c>
      <c r="L32" s="153">
        <f t="shared" si="0"/>
        <v>0</v>
      </c>
      <c r="M32" s="153">
        <f t="shared" si="1"/>
        <v>0</v>
      </c>
      <c r="N32" s="236"/>
    </row>
    <row r="33" spans="1:14" s="26" customFormat="1" ht="12" x14ac:dyDescent="0.2">
      <c r="A33" s="234" t="s">
        <v>280</v>
      </c>
      <c r="B33" s="269" t="s">
        <v>281</v>
      </c>
      <c r="C33" s="270"/>
      <c r="D33" s="270"/>
      <c r="E33" s="270"/>
      <c r="F33" s="270"/>
      <c r="G33" s="270"/>
      <c r="H33" s="271"/>
      <c r="I33" s="235" t="s">
        <v>264</v>
      </c>
      <c r="J33" s="160">
        <v>0</v>
      </c>
      <c r="K33" s="153">
        <v>0</v>
      </c>
      <c r="L33" s="153">
        <f t="shared" si="0"/>
        <v>0</v>
      </c>
      <c r="M33" s="153">
        <f t="shared" si="1"/>
        <v>0</v>
      </c>
      <c r="N33" s="236"/>
    </row>
    <row r="34" spans="1:14" s="26" customFormat="1" ht="12" x14ac:dyDescent="0.2">
      <c r="A34" s="234" t="s">
        <v>282</v>
      </c>
      <c r="B34" s="269" t="s">
        <v>283</v>
      </c>
      <c r="C34" s="270"/>
      <c r="D34" s="270"/>
      <c r="E34" s="270"/>
      <c r="F34" s="270"/>
      <c r="G34" s="270"/>
      <c r="H34" s="271"/>
      <c r="I34" s="235" t="s">
        <v>264</v>
      </c>
      <c r="J34" s="160">
        <v>0</v>
      </c>
      <c r="K34" s="153">
        <v>0</v>
      </c>
      <c r="L34" s="153">
        <f t="shared" si="0"/>
        <v>0</v>
      </c>
      <c r="M34" s="153">
        <f t="shared" si="1"/>
        <v>0</v>
      </c>
      <c r="N34" s="236"/>
    </row>
    <row r="35" spans="1:14" s="26" customFormat="1" ht="12.75" thickBot="1" x14ac:dyDescent="0.25">
      <c r="A35" s="234" t="s">
        <v>284</v>
      </c>
      <c r="B35" s="288" t="s">
        <v>285</v>
      </c>
      <c r="C35" s="289"/>
      <c r="D35" s="289"/>
      <c r="E35" s="289"/>
      <c r="F35" s="289"/>
      <c r="G35" s="289"/>
      <c r="H35" s="290"/>
      <c r="I35" s="235" t="s">
        <v>264</v>
      </c>
      <c r="J35" s="160">
        <v>0</v>
      </c>
      <c r="K35" s="153">
        <v>0</v>
      </c>
      <c r="L35" s="153">
        <f t="shared" si="0"/>
        <v>0</v>
      </c>
      <c r="M35" s="153">
        <f t="shared" si="1"/>
        <v>0</v>
      </c>
      <c r="N35" s="236"/>
    </row>
    <row r="36" spans="1:14" s="26" customFormat="1" ht="24" customHeight="1" x14ac:dyDescent="0.2">
      <c r="A36" s="234" t="s">
        <v>286</v>
      </c>
      <c r="B36" s="349" t="s">
        <v>287</v>
      </c>
      <c r="C36" s="350"/>
      <c r="D36" s="350"/>
      <c r="E36" s="350"/>
      <c r="F36" s="350"/>
      <c r="G36" s="350"/>
      <c r="H36" s="351"/>
      <c r="I36" s="235" t="s">
        <v>264</v>
      </c>
      <c r="J36" s="160">
        <v>3485.5715799147411</v>
      </c>
      <c r="K36" s="153">
        <v>3397.1367671500002</v>
      </c>
      <c r="L36" s="153">
        <f t="shared" si="0"/>
        <v>-88.434812764740855</v>
      </c>
      <c r="M36" s="153">
        <f t="shared" si="1"/>
        <v>97.462831827229209</v>
      </c>
      <c r="N36" s="236"/>
    </row>
    <row r="37" spans="1:14" s="26" customFormat="1" ht="12" x14ac:dyDescent="0.2">
      <c r="A37" s="234" t="s">
        <v>288</v>
      </c>
      <c r="B37" s="285" t="s">
        <v>265</v>
      </c>
      <c r="C37" s="286"/>
      <c r="D37" s="286"/>
      <c r="E37" s="286"/>
      <c r="F37" s="286"/>
      <c r="G37" s="286"/>
      <c r="H37" s="287"/>
      <c r="I37" s="235" t="s">
        <v>264</v>
      </c>
      <c r="J37" s="160">
        <v>0</v>
      </c>
      <c r="K37" s="153">
        <v>0</v>
      </c>
      <c r="L37" s="153">
        <f t="shared" si="0"/>
        <v>0</v>
      </c>
      <c r="M37" s="153">
        <f t="shared" si="1"/>
        <v>0</v>
      </c>
      <c r="N37" s="236"/>
    </row>
    <row r="38" spans="1:14" s="26" customFormat="1" ht="24" customHeight="1" x14ac:dyDescent="0.2">
      <c r="A38" s="234" t="s">
        <v>289</v>
      </c>
      <c r="B38" s="279" t="s">
        <v>266</v>
      </c>
      <c r="C38" s="280"/>
      <c r="D38" s="280"/>
      <c r="E38" s="280"/>
      <c r="F38" s="280"/>
      <c r="G38" s="280"/>
      <c r="H38" s="281"/>
      <c r="I38" s="235" t="s">
        <v>264</v>
      </c>
      <c r="J38" s="160">
        <v>0</v>
      </c>
      <c r="K38" s="153">
        <v>0</v>
      </c>
      <c r="L38" s="153">
        <f t="shared" si="0"/>
        <v>0</v>
      </c>
      <c r="M38" s="153">
        <f t="shared" si="1"/>
        <v>0</v>
      </c>
      <c r="N38" s="236"/>
    </row>
    <row r="39" spans="1:14" s="26" customFormat="1" ht="24" customHeight="1" x14ac:dyDescent="0.2">
      <c r="A39" s="234" t="s">
        <v>290</v>
      </c>
      <c r="B39" s="279" t="s">
        <v>268</v>
      </c>
      <c r="C39" s="280"/>
      <c r="D39" s="280"/>
      <c r="E39" s="280"/>
      <c r="F39" s="280"/>
      <c r="G39" s="280"/>
      <c r="H39" s="281"/>
      <c r="I39" s="235" t="s">
        <v>264</v>
      </c>
      <c r="J39" s="160">
        <v>0</v>
      </c>
      <c r="K39" s="153">
        <v>0</v>
      </c>
      <c r="L39" s="153">
        <f t="shared" si="0"/>
        <v>0</v>
      </c>
      <c r="M39" s="153">
        <f t="shared" si="1"/>
        <v>0</v>
      </c>
      <c r="N39" s="236"/>
    </row>
    <row r="40" spans="1:14" s="26" customFormat="1" ht="24" customHeight="1" x14ac:dyDescent="0.2">
      <c r="A40" s="234" t="s">
        <v>291</v>
      </c>
      <c r="B40" s="279" t="s">
        <v>270</v>
      </c>
      <c r="C40" s="280"/>
      <c r="D40" s="280"/>
      <c r="E40" s="280"/>
      <c r="F40" s="280"/>
      <c r="G40" s="280"/>
      <c r="H40" s="281"/>
      <c r="I40" s="235" t="s">
        <v>264</v>
      </c>
      <c r="J40" s="160">
        <v>0</v>
      </c>
      <c r="K40" s="153">
        <v>0</v>
      </c>
      <c r="L40" s="153">
        <f t="shared" si="0"/>
        <v>0</v>
      </c>
      <c r="M40" s="153">
        <f t="shared" si="1"/>
        <v>0</v>
      </c>
      <c r="N40" s="236"/>
    </row>
    <row r="41" spans="1:14" s="26" customFormat="1" ht="12" x14ac:dyDescent="0.2">
      <c r="A41" s="234" t="s">
        <v>292</v>
      </c>
      <c r="B41" s="285" t="s">
        <v>271</v>
      </c>
      <c r="C41" s="286"/>
      <c r="D41" s="286"/>
      <c r="E41" s="286"/>
      <c r="F41" s="286"/>
      <c r="G41" s="286"/>
      <c r="H41" s="287"/>
      <c r="I41" s="235" t="s">
        <v>264</v>
      </c>
      <c r="J41" s="160">
        <v>0</v>
      </c>
      <c r="K41" s="153">
        <v>0</v>
      </c>
      <c r="L41" s="153">
        <f t="shared" si="0"/>
        <v>0</v>
      </c>
      <c r="M41" s="153">
        <f t="shared" si="1"/>
        <v>0</v>
      </c>
      <c r="N41" s="236"/>
    </row>
    <row r="42" spans="1:14" s="26" customFormat="1" ht="12" x14ac:dyDescent="0.2">
      <c r="A42" s="234" t="s">
        <v>293</v>
      </c>
      <c r="B42" s="285" t="s">
        <v>272</v>
      </c>
      <c r="C42" s="286"/>
      <c r="D42" s="286"/>
      <c r="E42" s="286"/>
      <c r="F42" s="286"/>
      <c r="G42" s="286"/>
      <c r="H42" s="287"/>
      <c r="I42" s="235" t="s">
        <v>264</v>
      </c>
      <c r="J42" s="160">
        <v>0</v>
      </c>
      <c r="K42" s="153">
        <v>0</v>
      </c>
      <c r="L42" s="153">
        <f t="shared" si="0"/>
        <v>0</v>
      </c>
      <c r="M42" s="153">
        <f t="shared" si="1"/>
        <v>0</v>
      </c>
      <c r="N42" s="236"/>
    </row>
    <row r="43" spans="1:14" s="26" customFormat="1" ht="12" x14ac:dyDescent="0.2">
      <c r="A43" s="234" t="s">
        <v>294</v>
      </c>
      <c r="B43" s="285" t="s">
        <v>273</v>
      </c>
      <c r="C43" s="286"/>
      <c r="D43" s="286"/>
      <c r="E43" s="286"/>
      <c r="F43" s="286"/>
      <c r="G43" s="286"/>
      <c r="H43" s="287"/>
      <c r="I43" s="235" t="s">
        <v>264</v>
      </c>
      <c r="J43" s="160">
        <v>0</v>
      </c>
      <c r="K43" s="153">
        <v>0</v>
      </c>
      <c r="L43" s="153">
        <f t="shared" si="0"/>
        <v>0</v>
      </c>
      <c r="M43" s="153">
        <f t="shared" si="1"/>
        <v>0</v>
      </c>
      <c r="N43" s="236"/>
    </row>
    <row r="44" spans="1:14" s="26" customFormat="1" ht="12" x14ac:dyDescent="0.2">
      <c r="A44" s="234" t="s">
        <v>295</v>
      </c>
      <c r="B44" s="285" t="s">
        <v>274</v>
      </c>
      <c r="C44" s="286"/>
      <c r="D44" s="286"/>
      <c r="E44" s="286"/>
      <c r="F44" s="286"/>
      <c r="G44" s="286"/>
      <c r="H44" s="287"/>
      <c r="I44" s="235" t="s">
        <v>264</v>
      </c>
      <c r="J44" s="160">
        <v>0</v>
      </c>
      <c r="K44" s="153">
        <v>0</v>
      </c>
      <c r="L44" s="153">
        <f t="shared" si="0"/>
        <v>0</v>
      </c>
      <c r="M44" s="153">
        <f t="shared" si="1"/>
        <v>0</v>
      </c>
      <c r="N44" s="236"/>
    </row>
    <row r="45" spans="1:14" s="26" customFormat="1" ht="12" x14ac:dyDescent="0.2">
      <c r="A45" s="234" t="s">
        <v>296</v>
      </c>
      <c r="B45" s="285" t="s">
        <v>275</v>
      </c>
      <c r="C45" s="286"/>
      <c r="D45" s="286"/>
      <c r="E45" s="286"/>
      <c r="F45" s="286"/>
      <c r="G45" s="286"/>
      <c r="H45" s="287"/>
      <c r="I45" s="235" t="s">
        <v>264</v>
      </c>
      <c r="J45" s="160">
        <v>0</v>
      </c>
      <c r="K45" s="153">
        <v>0</v>
      </c>
      <c r="L45" s="153">
        <f t="shared" si="0"/>
        <v>0</v>
      </c>
      <c r="M45" s="153">
        <f t="shared" si="1"/>
        <v>0</v>
      </c>
      <c r="N45" s="236"/>
    </row>
    <row r="46" spans="1:14" s="26" customFormat="1" ht="12" x14ac:dyDescent="0.2">
      <c r="A46" s="234" t="s">
        <v>297</v>
      </c>
      <c r="B46" s="285" t="s">
        <v>277</v>
      </c>
      <c r="C46" s="286"/>
      <c r="D46" s="286"/>
      <c r="E46" s="286"/>
      <c r="F46" s="286"/>
      <c r="G46" s="286"/>
      <c r="H46" s="287"/>
      <c r="I46" s="235" t="s">
        <v>264</v>
      </c>
      <c r="J46" s="160">
        <v>0</v>
      </c>
      <c r="K46" s="153">
        <v>0</v>
      </c>
      <c r="L46" s="153">
        <f t="shared" si="0"/>
        <v>0</v>
      </c>
      <c r="M46" s="153">
        <f t="shared" si="1"/>
        <v>0</v>
      </c>
      <c r="N46" s="236"/>
    </row>
    <row r="47" spans="1:14" s="26" customFormat="1" ht="24" customHeight="1" x14ac:dyDescent="0.2">
      <c r="A47" s="234" t="s">
        <v>298</v>
      </c>
      <c r="B47" s="276" t="s">
        <v>279</v>
      </c>
      <c r="C47" s="277"/>
      <c r="D47" s="277"/>
      <c r="E47" s="277"/>
      <c r="F47" s="277"/>
      <c r="G47" s="277"/>
      <c r="H47" s="278"/>
      <c r="I47" s="235" t="s">
        <v>264</v>
      </c>
      <c r="J47" s="160">
        <v>0</v>
      </c>
      <c r="K47" s="153">
        <v>0</v>
      </c>
      <c r="L47" s="153">
        <f t="shared" si="0"/>
        <v>0</v>
      </c>
      <c r="M47" s="153">
        <f t="shared" si="1"/>
        <v>0</v>
      </c>
      <c r="N47" s="236"/>
    </row>
    <row r="48" spans="1:14" s="26" customFormat="1" ht="12" x14ac:dyDescent="0.2">
      <c r="A48" s="234" t="s">
        <v>299</v>
      </c>
      <c r="B48" s="269" t="s">
        <v>281</v>
      </c>
      <c r="C48" s="270"/>
      <c r="D48" s="270"/>
      <c r="E48" s="270"/>
      <c r="F48" s="270"/>
      <c r="G48" s="270"/>
      <c r="H48" s="271"/>
      <c r="I48" s="235" t="s">
        <v>264</v>
      </c>
      <c r="J48" s="160">
        <v>0</v>
      </c>
      <c r="K48" s="153">
        <v>0</v>
      </c>
      <c r="L48" s="153">
        <f t="shared" si="0"/>
        <v>0</v>
      </c>
      <c r="M48" s="153">
        <f t="shared" si="1"/>
        <v>0</v>
      </c>
      <c r="N48" s="236"/>
    </row>
    <row r="49" spans="1:14" s="26" customFormat="1" ht="12" x14ac:dyDescent="0.2">
      <c r="A49" s="234" t="s">
        <v>300</v>
      </c>
      <c r="B49" s="269" t="s">
        <v>283</v>
      </c>
      <c r="C49" s="270"/>
      <c r="D49" s="270"/>
      <c r="E49" s="270"/>
      <c r="F49" s="270"/>
      <c r="G49" s="270"/>
      <c r="H49" s="271"/>
      <c r="I49" s="235" t="s">
        <v>264</v>
      </c>
      <c r="J49" s="160">
        <v>0</v>
      </c>
      <c r="K49" s="153">
        <v>0</v>
      </c>
      <c r="L49" s="153">
        <f t="shared" si="0"/>
        <v>0</v>
      </c>
      <c r="M49" s="153">
        <f t="shared" si="1"/>
        <v>0</v>
      </c>
      <c r="N49" s="236"/>
    </row>
    <row r="50" spans="1:14" s="26" customFormat="1" ht="12" x14ac:dyDescent="0.2">
      <c r="A50" s="234" t="s">
        <v>301</v>
      </c>
      <c r="B50" s="285" t="s">
        <v>285</v>
      </c>
      <c r="C50" s="286"/>
      <c r="D50" s="286"/>
      <c r="E50" s="286"/>
      <c r="F50" s="286"/>
      <c r="G50" s="286"/>
      <c r="H50" s="287"/>
      <c r="I50" s="235" t="s">
        <v>264</v>
      </c>
      <c r="J50" s="160">
        <v>0</v>
      </c>
      <c r="K50" s="153">
        <v>0</v>
      </c>
      <c r="L50" s="153">
        <f t="shared" si="0"/>
        <v>0</v>
      </c>
      <c r="M50" s="153">
        <f t="shared" si="1"/>
        <v>0</v>
      </c>
      <c r="N50" s="236"/>
    </row>
    <row r="51" spans="1:14" s="26" customFormat="1" ht="12" x14ac:dyDescent="0.2">
      <c r="A51" s="234" t="s">
        <v>302</v>
      </c>
      <c r="B51" s="285" t="s">
        <v>303</v>
      </c>
      <c r="C51" s="286"/>
      <c r="D51" s="286"/>
      <c r="E51" s="286"/>
      <c r="F51" s="286"/>
      <c r="G51" s="286"/>
      <c r="H51" s="287"/>
      <c r="I51" s="235" t="s">
        <v>264</v>
      </c>
      <c r="J51" s="160">
        <v>994.97992385113525</v>
      </c>
      <c r="K51" s="153">
        <v>881.65389969</v>
      </c>
      <c r="L51" s="153">
        <f t="shared" si="0"/>
        <v>-113.32602416113525</v>
      </c>
      <c r="M51" s="153">
        <f t="shared" si="1"/>
        <v>88.610220021073445</v>
      </c>
      <c r="N51" s="236"/>
    </row>
    <row r="52" spans="1:14" s="26" customFormat="1" ht="12" x14ac:dyDescent="0.2">
      <c r="A52" s="234" t="s">
        <v>289</v>
      </c>
      <c r="B52" s="269" t="s">
        <v>304</v>
      </c>
      <c r="C52" s="270"/>
      <c r="D52" s="270"/>
      <c r="E52" s="270"/>
      <c r="F52" s="270"/>
      <c r="G52" s="270"/>
      <c r="H52" s="271"/>
      <c r="I52" s="235" t="s">
        <v>264</v>
      </c>
      <c r="J52" s="160">
        <v>445.14075899059105</v>
      </c>
      <c r="K52" s="153">
        <v>387.11147484999998</v>
      </c>
      <c r="L52" s="153">
        <f t="shared" si="0"/>
        <v>-58.029284140591074</v>
      </c>
      <c r="M52" s="153">
        <f t="shared" si="1"/>
        <v>86.963834928938141</v>
      </c>
      <c r="N52" s="236"/>
    </row>
    <row r="53" spans="1:14" s="26" customFormat="1" ht="12" x14ac:dyDescent="0.2">
      <c r="A53" s="234" t="s">
        <v>290</v>
      </c>
      <c r="B53" s="269" t="s">
        <v>305</v>
      </c>
      <c r="C53" s="270"/>
      <c r="D53" s="270"/>
      <c r="E53" s="270"/>
      <c r="F53" s="270"/>
      <c r="G53" s="270"/>
      <c r="H53" s="271"/>
      <c r="I53" s="235" t="s">
        <v>264</v>
      </c>
      <c r="J53" s="160">
        <v>430.81784119350004</v>
      </c>
      <c r="K53" s="153">
        <v>362.54442627999998</v>
      </c>
      <c r="L53" s="153">
        <f t="shared" si="0"/>
        <v>-68.273414913500062</v>
      </c>
      <c r="M53" s="153">
        <f t="shared" si="1"/>
        <v>84.152602704576623</v>
      </c>
      <c r="N53" s="236"/>
    </row>
    <row r="54" spans="1:14" s="26" customFormat="1" ht="12" x14ac:dyDescent="0.2">
      <c r="A54" s="234" t="s">
        <v>306</v>
      </c>
      <c r="B54" s="300" t="s">
        <v>307</v>
      </c>
      <c r="C54" s="301"/>
      <c r="D54" s="301"/>
      <c r="E54" s="301"/>
      <c r="F54" s="301"/>
      <c r="G54" s="301"/>
      <c r="H54" s="302"/>
      <c r="I54" s="235" t="s">
        <v>264</v>
      </c>
      <c r="J54" s="160">
        <v>430.81784119350004</v>
      </c>
      <c r="K54" s="153">
        <v>362.54442627999998</v>
      </c>
      <c r="L54" s="153">
        <f t="shared" si="0"/>
        <v>-68.273414913500062</v>
      </c>
      <c r="M54" s="153">
        <f t="shared" si="1"/>
        <v>84.152602704576623</v>
      </c>
      <c r="N54" s="236"/>
    </row>
    <row r="55" spans="1:14" s="26" customFormat="1" ht="12" customHeight="1" x14ac:dyDescent="0.2">
      <c r="A55" s="234" t="s">
        <v>308</v>
      </c>
      <c r="B55" s="294" t="s">
        <v>309</v>
      </c>
      <c r="C55" s="295"/>
      <c r="D55" s="295"/>
      <c r="E55" s="295"/>
      <c r="F55" s="295"/>
      <c r="G55" s="295"/>
      <c r="H55" s="296"/>
      <c r="I55" s="235" t="s">
        <v>264</v>
      </c>
      <c r="J55" s="160">
        <v>430.81784119350004</v>
      </c>
      <c r="K55" s="153">
        <v>362.54442627999998</v>
      </c>
      <c r="L55" s="153">
        <f t="shared" si="0"/>
        <v>-68.273414913500062</v>
      </c>
      <c r="M55" s="153">
        <f t="shared" si="1"/>
        <v>84.152602704576623</v>
      </c>
      <c r="N55" s="236"/>
    </row>
    <row r="56" spans="1:14" s="26" customFormat="1" ht="12" x14ac:dyDescent="0.2">
      <c r="A56" s="234" t="s">
        <v>310</v>
      </c>
      <c r="B56" s="294" t="s">
        <v>311</v>
      </c>
      <c r="C56" s="295"/>
      <c r="D56" s="295"/>
      <c r="E56" s="295"/>
      <c r="F56" s="295"/>
      <c r="G56" s="295"/>
      <c r="H56" s="296"/>
      <c r="I56" s="235" t="s">
        <v>264</v>
      </c>
      <c r="J56" s="160">
        <v>0</v>
      </c>
      <c r="K56" s="153">
        <v>0</v>
      </c>
      <c r="L56" s="153">
        <f t="shared" si="0"/>
        <v>0</v>
      </c>
      <c r="M56" s="153">
        <f t="shared" si="1"/>
        <v>0</v>
      </c>
      <c r="N56" s="236"/>
    </row>
    <row r="57" spans="1:14" s="26" customFormat="1" ht="12" x14ac:dyDescent="0.2">
      <c r="A57" s="234" t="s">
        <v>312</v>
      </c>
      <c r="B57" s="300" t="s">
        <v>313</v>
      </c>
      <c r="C57" s="301"/>
      <c r="D57" s="301"/>
      <c r="E57" s="301"/>
      <c r="F57" s="301"/>
      <c r="G57" s="301"/>
      <c r="H57" s="302"/>
      <c r="I57" s="235" t="s">
        <v>264</v>
      </c>
      <c r="J57" s="160">
        <v>0</v>
      </c>
      <c r="K57" s="153">
        <v>0</v>
      </c>
      <c r="L57" s="153">
        <f t="shared" si="0"/>
        <v>0</v>
      </c>
      <c r="M57" s="153">
        <f t="shared" si="1"/>
        <v>0</v>
      </c>
      <c r="N57" s="236"/>
    </row>
    <row r="58" spans="1:14" s="26" customFormat="1" ht="12" x14ac:dyDescent="0.2">
      <c r="A58" s="234" t="s">
        <v>291</v>
      </c>
      <c r="B58" s="269" t="s">
        <v>314</v>
      </c>
      <c r="C58" s="270"/>
      <c r="D58" s="270"/>
      <c r="E58" s="270"/>
      <c r="F58" s="270"/>
      <c r="G58" s="270"/>
      <c r="H58" s="271"/>
      <c r="I58" s="235" t="s">
        <v>264</v>
      </c>
      <c r="J58" s="160">
        <v>119.02132366704413</v>
      </c>
      <c r="K58" s="153">
        <v>131.99799856000001</v>
      </c>
      <c r="L58" s="153">
        <f t="shared" si="0"/>
        <v>12.976674892955884</v>
      </c>
      <c r="M58" s="153">
        <f t="shared" si="1"/>
        <v>110.90281513693921</v>
      </c>
      <c r="N58" s="236"/>
    </row>
    <row r="59" spans="1:14" s="26" customFormat="1" ht="12" x14ac:dyDescent="0.2">
      <c r="A59" s="234" t="s">
        <v>315</v>
      </c>
      <c r="B59" s="269" t="s">
        <v>316</v>
      </c>
      <c r="C59" s="270"/>
      <c r="D59" s="270"/>
      <c r="E59" s="270"/>
      <c r="F59" s="270"/>
      <c r="G59" s="270"/>
      <c r="H59" s="271"/>
      <c r="I59" s="235" t="s">
        <v>264</v>
      </c>
      <c r="J59" s="160">
        <v>0</v>
      </c>
      <c r="K59" s="153">
        <v>0</v>
      </c>
      <c r="L59" s="153">
        <f t="shared" si="0"/>
        <v>0</v>
      </c>
      <c r="M59" s="153">
        <f t="shared" si="1"/>
        <v>0</v>
      </c>
      <c r="N59" s="236"/>
    </row>
    <row r="60" spans="1:14" s="26" customFormat="1" ht="12" x14ac:dyDescent="0.2">
      <c r="A60" s="234" t="s">
        <v>317</v>
      </c>
      <c r="B60" s="285" t="s">
        <v>318</v>
      </c>
      <c r="C60" s="286"/>
      <c r="D60" s="286"/>
      <c r="E60" s="286"/>
      <c r="F60" s="286"/>
      <c r="G60" s="286"/>
      <c r="H60" s="287"/>
      <c r="I60" s="235" t="s">
        <v>264</v>
      </c>
      <c r="J60" s="160">
        <v>1315.3680246862689</v>
      </c>
      <c r="K60" s="153">
        <v>1316.6609995900003</v>
      </c>
      <c r="L60" s="153">
        <f t="shared" si="0"/>
        <v>1.2929749037314195</v>
      </c>
      <c r="M60" s="153">
        <f t="shared" si="1"/>
        <v>100.0982975775194</v>
      </c>
      <c r="N60" s="236"/>
    </row>
    <row r="61" spans="1:14" s="26" customFormat="1" ht="24" customHeight="1" x14ac:dyDescent="0.2">
      <c r="A61" s="234" t="s">
        <v>319</v>
      </c>
      <c r="B61" s="279" t="s">
        <v>320</v>
      </c>
      <c r="C61" s="280"/>
      <c r="D61" s="280"/>
      <c r="E61" s="280"/>
      <c r="F61" s="280"/>
      <c r="G61" s="280"/>
      <c r="H61" s="281"/>
      <c r="I61" s="235" t="s">
        <v>264</v>
      </c>
      <c r="J61" s="160">
        <v>0</v>
      </c>
      <c r="K61" s="153">
        <v>0</v>
      </c>
      <c r="L61" s="153">
        <f t="shared" si="0"/>
        <v>0</v>
      </c>
      <c r="M61" s="153">
        <f t="shared" si="1"/>
        <v>0</v>
      </c>
      <c r="N61" s="236"/>
    </row>
    <row r="62" spans="1:14" s="26" customFormat="1" ht="24" customHeight="1" x14ac:dyDescent="0.2">
      <c r="A62" s="234" t="s">
        <v>321</v>
      </c>
      <c r="B62" s="279" t="s">
        <v>322</v>
      </c>
      <c r="C62" s="280"/>
      <c r="D62" s="280"/>
      <c r="E62" s="280"/>
      <c r="F62" s="280"/>
      <c r="G62" s="280"/>
      <c r="H62" s="281"/>
      <c r="I62" s="235" t="s">
        <v>264</v>
      </c>
      <c r="J62" s="160">
        <v>1240.1030809982853</v>
      </c>
      <c r="K62" s="153">
        <v>1220.4912027600001</v>
      </c>
      <c r="L62" s="153">
        <f t="shared" si="0"/>
        <v>-19.611878238285271</v>
      </c>
      <c r="M62" s="153">
        <f t="shared" si="1"/>
        <v>98.418528383745524</v>
      </c>
      <c r="N62" s="236"/>
    </row>
    <row r="63" spans="1:14" s="26" customFormat="1" ht="12" x14ac:dyDescent="0.2">
      <c r="A63" s="234" t="s">
        <v>323</v>
      </c>
      <c r="B63" s="269" t="s">
        <v>324</v>
      </c>
      <c r="C63" s="270"/>
      <c r="D63" s="270"/>
      <c r="E63" s="270"/>
      <c r="F63" s="270"/>
      <c r="G63" s="270"/>
      <c r="H63" s="271"/>
      <c r="I63" s="235" t="s">
        <v>264</v>
      </c>
      <c r="J63" s="160">
        <v>0</v>
      </c>
      <c r="K63" s="153">
        <v>0</v>
      </c>
      <c r="L63" s="153">
        <f t="shared" si="0"/>
        <v>0</v>
      </c>
      <c r="M63" s="153">
        <f t="shared" si="1"/>
        <v>0</v>
      </c>
      <c r="N63" s="236"/>
    </row>
    <row r="64" spans="1:14" s="26" customFormat="1" ht="12" x14ac:dyDescent="0.2">
      <c r="A64" s="234" t="s">
        <v>325</v>
      </c>
      <c r="B64" s="269" t="s">
        <v>326</v>
      </c>
      <c r="C64" s="270"/>
      <c r="D64" s="270"/>
      <c r="E64" s="270"/>
      <c r="F64" s="270"/>
      <c r="G64" s="270"/>
      <c r="H64" s="271"/>
      <c r="I64" s="235" t="s">
        <v>264</v>
      </c>
      <c r="J64" s="160">
        <v>0</v>
      </c>
      <c r="K64" s="153">
        <v>0</v>
      </c>
      <c r="L64" s="153">
        <f t="shared" si="0"/>
        <v>0</v>
      </c>
      <c r="M64" s="153">
        <f t="shared" si="1"/>
        <v>0</v>
      </c>
      <c r="N64" s="236"/>
    </row>
    <row r="65" spans="1:14" s="26" customFormat="1" ht="12" x14ac:dyDescent="0.2">
      <c r="A65" s="234" t="s">
        <v>327</v>
      </c>
      <c r="B65" s="269" t="s">
        <v>328</v>
      </c>
      <c r="C65" s="270"/>
      <c r="D65" s="270"/>
      <c r="E65" s="270"/>
      <c r="F65" s="270"/>
      <c r="G65" s="270"/>
      <c r="H65" s="271"/>
      <c r="I65" s="235" t="s">
        <v>264</v>
      </c>
      <c r="J65" s="160">
        <v>75.264943687983489</v>
      </c>
      <c r="K65" s="153">
        <v>96.169796830000323</v>
      </c>
      <c r="L65" s="153">
        <f t="shared" si="0"/>
        <v>20.904853142016833</v>
      </c>
      <c r="M65" s="153">
        <f t="shared" si="1"/>
        <v>127.77501997301624</v>
      </c>
      <c r="N65" s="236"/>
    </row>
    <row r="66" spans="1:14" s="26" customFormat="1" ht="12" x14ac:dyDescent="0.2">
      <c r="A66" s="234" t="s">
        <v>329</v>
      </c>
      <c r="B66" s="285" t="s">
        <v>330</v>
      </c>
      <c r="C66" s="286"/>
      <c r="D66" s="286"/>
      <c r="E66" s="286"/>
      <c r="F66" s="286"/>
      <c r="G66" s="286"/>
      <c r="H66" s="287"/>
      <c r="I66" s="235" t="s">
        <v>264</v>
      </c>
      <c r="J66" s="160">
        <v>651.83472142441406</v>
      </c>
      <c r="K66" s="153">
        <v>670.59541416999991</v>
      </c>
      <c r="L66" s="153">
        <f t="shared" si="0"/>
        <v>18.760692745585857</v>
      </c>
      <c r="M66" s="153">
        <f t="shared" si="1"/>
        <v>102.87813645529486</v>
      </c>
      <c r="N66" s="236"/>
    </row>
    <row r="67" spans="1:14" s="26" customFormat="1" ht="12" x14ac:dyDescent="0.2">
      <c r="A67" s="234" t="s">
        <v>331</v>
      </c>
      <c r="B67" s="285" t="s">
        <v>332</v>
      </c>
      <c r="C67" s="286"/>
      <c r="D67" s="286"/>
      <c r="E67" s="286"/>
      <c r="F67" s="286"/>
      <c r="G67" s="286"/>
      <c r="H67" s="287"/>
      <c r="I67" s="235" t="s">
        <v>264</v>
      </c>
      <c r="J67" s="160">
        <v>381.62743377999999</v>
      </c>
      <c r="K67" s="153">
        <v>390.59679375999991</v>
      </c>
      <c r="L67" s="153">
        <f t="shared" si="0"/>
        <v>8.969359979999922</v>
      </c>
      <c r="M67" s="153">
        <f t="shared" si="1"/>
        <v>102.3502922447579</v>
      </c>
      <c r="N67" s="236"/>
    </row>
    <row r="68" spans="1:14" s="26" customFormat="1" ht="12" x14ac:dyDescent="0.2">
      <c r="A68" s="234" t="s">
        <v>333</v>
      </c>
      <c r="B68" s="285" t="s">
        <v>334</v>
      </c>
      <c r="C68" s="286"/>
      <c r="D68" s="286"/>
      <c r="E68" s="286"/>
      <c r="F68" s="286"/>
      <c r="G68" s="286"/>
      <c r="H68" s="287"/>
      <c r="I68" s="235" t="s">
        <v>264</v>
      </c>
      <c r="J68" s="160">
        <v>48.129269830000005</v>
      </c>
      <c r="K68" s="153">
        <v>45.088867620000002</v>
      </c>
      <c r="L68" s="153">
        <f t="shared" si="0"/>
        <v>-3.0404022100000034</v>
      </c>
      <c r="M68" s="153">
        <f t="shared" si="1"/>
        <v>93.682841603998625</v>
      </c>
      <c r="N68" s="236"/>
    </row>
    <row r="69" spans="1:14" s="26" customFormat="1" ht="12" x14ac:dyDescent="0.2">
      <c r="A69" s="234" t="s">
        <v>335</v>
      </c>
      <c r="B69" s="300" t="s">
        <v>336</v>
      </c>
      <c r="C69" s="301"/>
      <c r="D69" s="301"/>
      <c r="E69" s="301"/>
      <c r="F69" s="301"/>
      <c r="G69" s="301"/>
      <c r="H69" s="302"/>
      <c r="I69" s="235" t="s">
        <v>264</v>
      </c>
      <c r="J69" s="160">
        <v>45.323999999999998</v>
      </c>
      <c r="K69" s="153">
        <v>42.068854590000001</v>
      </c>
      <c r="L69" s="153">
        <f t="shared" si="0"/>
        <v>-3.2551454099999972</v>
      </c>
      <c r="M69" s="153">
        <f t="shared" si="1"/>
        <v>92.818053547789262</v>
      </c>
      <c r="N69" s="236"/>
    </row>
    <row r="70" spans="1:14" s="26" customFormat="1" ht="12" x14ac:dyDescent="0.2">
      <c r="A70" s="234" t="s">
        <v>337</v>
      </c>
      <c r="B70" s="300" t="s">
        <v>338</v>
      </c>
      <c r="C70" s="301"/>
      <c r="D70" s="301"/>
      <c r="E70" s="301"/>
      <c r="F70" s="301"/>
      <c r="G70" s="301"/>
      <c r="H70" s="302"/>
      <c r="I70" s="235" t="s">
        <v>264</v>
      </c>
      <c r="J70" s="160">
        <v>2.8052698300000056</v>
      </c>
      <c r="K70" s="153">
        <v>3.0200130300000012</v>
      </c>
      <c r="L70" s="153">
        <f t="shared" si="0"/>
        <v>0.21474319999999558</v>
      </c>
      <c r="M70" s="153">
        <f t="shared" si="1"/>
        <v>107.65499267498254</v>
      </c>
      <c r="N70" s="236"/>
    </row>
    <row r="71" spans="1:14" s="26" customFormat="1" ht="12" x14ac:dyDescent="0.2">
      <c r="A71" s="234" t="s">
        <v>339</v>
      </c>
      <c r="B71" s="285" t="s">
        <v>340</v>
      </c>
      <c r="C71" s="286"/>
      <c r="D71" s="286"/>
      <c r="E71" s="286"/>
      <c r="F71" s="286"/>
      <c r="G71" s="286"/>
      <c r="H71" s="287"/>
      <c r="I71" s="235" t="s">
        <v>264</v>
      </c>
      <c r="J71" s="160">
        <v>93.63220634292307</v>
      </c>
      <c r="K71" s="153">
        <v>92.540792319999994</v>
      </c>
      <c r="L71" s="153">
        <f t="shared" si="0"/>
        <v>-1.0914140229230753</v>
      </c>
      <c r="M71" s="153">
        <f t="shared" si="1"/>
        <v>98.83436045613854</v>
      </c>
      <c r="N71" s="236"/>
    </row>
    <row r="72" spans="1:14" s="26" customFormat="1" ht="12" x14ac:dyDescent="0.2">
      <c r="A72" s="234" t="s">
        <v>341</v>
      </c>
      <c r="B72" s="269" t="s">
        <v>342</v>
      </c>
      <c r="C72" s="270"/>
      <c r="D72" s="270"/>
      <c r="E72" s="270"/>
      <c r="F72" s="270"/>
      <c r="G72" s="270"/>
      <c r="H72" s="271"/>
      <c r="I72" s="235" t="s">
        <v>264</v>
      </c>
      <c r="J72" s="160">
        <v>93.63220634292307</v>
      </c>
      <c r="K72" s="153">
        <v>92.540792319999994</v>
      </c>
      <c r="L72" s="153">
        <f t="shared" si="0"/>
        <v>-1.0914140229230753</v>
      </c>
      <c r="M72" s="153">
        <f t="shared" si="1"/>
        <v>98.83436045613854</v>
      </c>
      <c r="N72" s="236"/>
    </row>
    <row r="73" spans="1:14" s="26" customFormat="1" ht="12" x14ac:dyDescent="0.2">
      <c r="A73" s="234" t="s">
        <v>343</v>
      </c>
      <c r="B73" s="269" t="s">
        <v>344</v>
      </c>
      <c r="C73" s="270"/>
      <c r="D73" s="270"/>
      <c r="E73" s="270"/>
      <c r="F73" s="270"/>
      <c r="G73" s="270"/>
      <c r="H73" s="271"/>
      <c r="I73" s="235" t="s">
        <v>264</v>
      </c>
      <c r="J73" s="160">
        <v>0</v>
      </c>
      <c r="K73" s="153">
        <v>0</v>
      </c>
      <c r="L73" s="153">
        <f t="shared" si="0"/>
        <v>0</v>
      </c>
      <c r="M73" s="153">
        <f t="shared" si="1"/>
        <v>0</v>
      </c>
      <c r="N73" s="236"/>
    </row>
    <row r="74" spans="1:14" s="26" customFormat="1" ht="12.75" thickBot="1" x14ac:dyDescent="0.25">
      <c r="A74" s="237" t="s">
        <v>345</v>
      </c>
      <c r="B74" s="272" t="s">
        <v>346</v>
      </c>
      <c r="C74" s="273"/>
      <c r="D74" s="273"/>
      <c r="E74" s="273"/>
      <c r="F74" s="273"/>
      <c r="G74" s="273"/>
      <c r="H74" s="274"/>
      <c r="I74" s="238" t="s">
        <v>264</v>
      </c>
      <c r="J74" s="239">
        <v>0</v>
      </c>
      <c r="K74" s="240">
        <v>0</v>
      </c>
      <c r="L74" s="240">
        <f t="shared" si="0"/>
        <v>0</v>
      </c>
      <c r="M74" s="240">
        <f t="shared" si="1"/>
        <v>0</v>
      </c>
      <c r="N74" s="241"/>
    </row>
    <row r="75" spans="1:14" s="26" customFormat="1" ht="12" x14ac:dyDescent="0.2">
      <c r="A75" s="242" t="s">
        <v>347</v>
      </c>
      <c r="B75" s="346" t="s">
        <v>348</v>
      </c>
      <c r="C75" s="347"/>
      <c r="D75" s="347"/>
      <c r="E75" s="347"/>
      <c r="F75" s="347"/>
      <c r="G75" s="347"/>
      <c r="H75" s="348"/>
      <c r="I75" s="243" t="s">
        <v>264</v>
      </c>
      <c r="J75" s="244">
        <v>0</v>
      </c>
      <c r="K75" s="245">
        <v>0</v>
      </c>
      <c r="L75" s="245">
        <f t="shared" si="0"/>
        <v>0</v>
      </c>
      <c r="M75" s="245">
        <f t="shared" si="1"/>
        <v>0</v>
      </c>
      <c r="N75" s="246"/>
    </row>
    <row r="76" spans="1:14" s="26" customFormat="1" ht="12" x14ac:dyDescent="0.2">
      <c r="A76" s="234" t="s">
        <v>349</v>
      </c>
      <c r="B76" s="269" t="s">
        <v>350</v>
      </c>
      <c r="C76" s="270"/>
      <c r="D76" s="270"/>
      <c r="E76" s="270"/>
      <c r="F76" s="270"/>
      <c r="G76" s="270"/>
      <c r="H76" s="271"/>
      <c r="I76" s="235" t="s">
        <v>264</v>
      </c>
      <c r="J76" s="160">
        <v>0</v>
      </c>
      <c r="K76" s="153">
        <v>0</v>
      </c>
      <c r="L76" s="153">
        <f t="shared" si="0"/>
        <v>0</v>
      </c>
      <c r="M76" s="153">
        <f t="shared" si="1"/>
        <v>0</v>
      </c>
      <c r="N76" s="236"/>
    </row>
    <row r="77" spans="1:14" s="26" customFormat="1" ht="12" x14ac:dyDescent="0.2">
      <c r="A77" s="234" t="s">
        <v>351</v>
      </c>
      <c r="B77" s="269" t="s">
        <v>352</v>
      </c>
      <c r="C77" s="270"/>
      <c r="D77" s="270"/>
      <c r="E77" s="270"/>
      <c r="F77" s="270"/>
      <c r="G77" s="270"/>
      <c r="H77" s="271"/>
      <c r="I77" s="235" t="s">
        <v>264</v>
      </c>
      <c r="J77" s="160">
        <v>0</v>
      </c>
      <c r="K77" s="153">
        <v>0</v>
      </c>
      <c r="L77" s="153">
        <f t="shared" si="0"/>
        <v>0</v>
      </c>
      <c r="M77" s="153">
        <f t="shared" si="1"/>
        <v>0</v>
      </c>
      <c r="N77" s="236"/>
    </row>
    <row r="78" spans="1:14" s="26" customFormat="1" ht="12.75" thickBot="1" x14ac:dyDescent="0.25">
      <c r="A78" s="237" t="s">
        <v>353</v>
      </c>
      <c r="B78" s="272" t="s">
        <v>354</v>
      </c>
      <c r="C78" s="273"/>
      <c r="D78" s="273"/>
      <c r="E78" s="273"/>
      <c r="F78" s="273"/>
      <c r="G78" s="273"/>
      <c r="H78" s="274"/>
      <c r="I78" s="238" t="s">
        <v>264</v>
      </c>
      <c r="J78" s="239">
        <v>0</v>
      </c>
      <c r="K78" s="240">
        <v>0</v>
      </c>
      <c r="L78" s="240">
        <f t="shared" si="0"/>
        <v>0</v>
      </c>
      <c r="M78" s="240">
        <f t="shared" si="1"/>
        <v>0</v>
      </c>
      <c r="N78" s="241"/>
    </row>
    <row r="79" spans="1:14" s="26" customFormat="1" ht="12" x14ac:dyDescent="0.2">
      <c r="A79" s="242" t="s">
        <v>355</v>
      </c>
      <c r="B79" s="291" t="s">
        <v>356</v>
      </c>
      <c r="C79" s="292"/>
      <c r="D79" s="292"/>
      <c r="E79" s="292"/>
      <c r="F79" s="292"/>
      <c r="G79" s="292"/>
      <c r="H79" s="293"/>
      <c r="I79" s="243" t="s">
        <v>264</v>
      </c>
      <c r="J79" s="244">
        <v>111.88594450504434</v>
      </c>
      <c r="K79" s="245">
        <v>229.99964593999994</v>
      </c>
      <c r="L79" s="245">
        <f t="shared" si="0"/>
        <v>118.1137014349556</v>
      </c>
      <c r="M79" s="245">
        <f t="shared" si="1"/>
        <v>205.5661655782246</v>
      </c>
      <c r="N79" s="246"/>
    </row>
    <row r="80" spans="1:14" s="26" customFormat="1" ht="12" x14ac:dyDescent="0.2">
      <c r="A80" s="234" t="s">
        <v>357</v>
      </c>
      <c r="B80" s="285" t="s">
        <v>265</v>
      </c>
      <c r="C80" s="286"/>
      <c r="D80" s="286"/>
      <c r="E80" s="286"/>
      <c r="F80" s="286"/>
      <c r="G80" s="286"/>
      <c r="H80" s="287"/>
      <c r="I80" s="235" t="s">
        <v>264</v>
      </c>
      <c r="J80" s="160">
        <v>0</v>
      </c>
      <c r="K80" s="153">
        <v>0</v>
      </c>
      <c r="L80" s="153">
        <f t="shared" si="0"/>
        <v>0</v>
      </c>
      <c r="M80" s="153">
        <f t="shared" si="1"/>
        <v>0</v>
      </c>
      <c r="N80" s="236"/>
    </row>
    <row r="81" spans="1:14" s="26" customFormat="1" ht="24" customHeight="1" x14ac:dyDescent="0.2">
      <c r="A81" s="234" t="s">
        <v>358</v>
      </c>
      <c r="B81" s="279" t="s">
        <v>266</v>
      </c>
      <c r="C81" s="280"/>
      <c r="D81" s="280"/>
      <c r="E81" s="280"/>
      <c r="F81" s="280"/>
      <c r="G81" s="280"/>
      <c r="H81" s="281"/>
      <c r="I81" s="235" t="s">
        <v>264</v>
      </c>
      <c r="J81" s="160">
        <v>0</v>
      </c>
      <c r="K81" s="153">
        <v>0</v>
      </c>
      <c r="L81" s="153">
        <f t="shared" si="0"/>
        <v>0</v>
      </c>
      <c r="M81" s="153">
        <f t="shared" si="1"/>
        <v>0</v>
      </c>
      <c r="N81" s="236"/>
    </row>
    <row r="82" spans="1:14" s="26" customFormat="1" ht="24" customHeight="1" x14ac:dyDescent="0.2">
      <c r="A82" s="234" t="s">
        <v>359</v>
      </c>
      <c r="B82" s="279" t="s">
        <v>268</v>
      </c>
      <c r="C82" s="280"/>
      <c r="D82" s="280"/>
      <c r="E82" s="280"/>
      <c r="F82" s="280"/>
      <c r="G82" s="280"/>
      <c r="H82" s="281"/>
      <c r="I82" s="235" t="s">
        <v>264</v>
      </c>
      <c r="J82" s="160">
        <v>0</v>
      </c>
      <c r="K82" s="153">
        <v>0</v>
      </c>
      <c r="L82" s="153">
        <f t="shared" si="0"/>
        <v>0</v>
      </c>
      <c r="M82" s="153">
        <f t="shared" si="1"/>
        <v>0</v>
      </c>
      <c r="N82" s="236"/>
    </row>
    <row r="83" spans="1:14" s="26" customFormat="1" ht="24" customHeight="1" x14ac:dyDescent="0.2">
      <c r="A83" s="234" t="s">
        <v>360</v>
      </c>
      <c r="B83" s="279" t="s">
        <v>270</v>
      </c>
      <c r="C83" s="280"/>
      <c r="D83" s="280"/>
      <c r="E83" s="280"/>
      <c r="F83" s="280"/>
      <c r="G83" s="280"/>
      <c r="H83" s="281"/>
      <c r="I83" s="235" t="s">
        <v>264</v>
      </c>
      <c r="J83" s="160">
        <v>0</v>
      </c>
      <c r="K83" s="153">
        <v>0</v>
      </c>
      <c r="L83" s="153">
        <f t="shared" si="0"/>
        <v>0</v>
      </c>
      <c r="M83" s="153">
        <f t="shared" si="1"/>
        <v>0</v>
      </c>
      <c r="N83" s="236"/>
    </row>
    <row r="84" spans="1:14" s="26" customFormat="1" ht="12" x14ac:dyDescent="0.2">
      <c r="A84" s="234" t="s">
        <v>361</v>
      </c>
      <c r="B84" s="285" t="s">
        <v>271</v>
      </c>
      <c r="C84" s="286"/>
      <c r="D84" s="286"/>
      <c r="E84" s="286"/>
      <c r="F84" s="286"/>
      <c r="G84" s="286"/>
      <c r="H84" s="287"/>
      <c r="I84" s="235" t="s">
        <v>264</v>
      </c>
      <c r="J84" s="160">
        <v>0</v>
      </c>
      <c r="K84" s="153">
        <v>0</v>
      </c>
      <c r="L84" s="153">
        <f t="shared" si="0"/>
        <v>0</v>
      </c>
      <c r="M84" s="153">
        <f t="shared" si="1"/>
        <v>0</v>
      </c>
      <c r="N84" s="236"/>
    </row>
    <row r="85" spans="1:14" s="26" customFormat="1" ht="12" x14ac:dyDescent="0.2">
      <c r="A85" s="234" t="s">
        <v>362</v>
      </c>
      <c r="B85" s="285" t="s">
        <v>272</v>
      </c>
      <c r="C85" s="286"/>
      <c r="D85" s="286"/>
      <c r="E85" s="286"/>
      <c r="F85" s="286"/>
      <c r="G85" s="286"/>
      <c r="H85" s="287"/>
      <c r="I85" s="235" t="s">
        <v>264</v>
      </c>
      <c r="J85" s="160">
        <v>0</v>
      </c>
      <c r="K85" s="153">
        <v>0</v>
      </c>
      <c r="L85" s="153">
        <f t="shared" si="0"/>
        <v>0</v>
      </c>
      <c r="M85" s="153">
        <f t="shared" si="1"/>
        <v>0</v>
      </c>
      <c r="N85" s="236"/>
    </row>
    <row r="86" spans="1:14" s="26" customFormat="1" ht="12" x14ac:dyDescent="0.2">
      <c r="A86" s="234" t="s">
        <v>363</v>
      </c>
      <c r="B86" s="285" t="s">
        <v>273</v>
      </c>
      <c r="C86" s="286"/>
      <c r="D86" s="286"/>
      <c r="E86" s="286"/>
      <c r="F86" s="286"/>
      <c r="G86" s="286"/>
      <c r="H86" s="287"/>
      <c r="I86" s="235" t="s">
        <v>264</v>
      </c>
      <c r="J86" s="160">
        <v>0</v>
      </c>
      <c r="K86" s="153">
        <v>0</v>
      </c>
      <c r="L86" s="153">
        <f t="shared" ref="L86:L145" si="2">K86-J86</f>
        <v>0</v>
      </c>
      <c r="M86" s="153">
        <f t="shared" ref="M86:M145" si="3">IF(J86&gt;0,K86/J86,0)*100</f>
        <v>0</v>
      </c>
      <c r="N86" s="236"/>
    </row>
    <row r="87" spans="1:14" s="26" customFormat="1" ht="12" x14ac:dyDescent="0.2">
      <c r="A87" s="234" t="s">
        <v>364</v>
      </c>
      <c r="B87" s="285" t="s">
        <v>274</v>
      </c>
      <c r="C87" s="286"/>
      <c r="D87" s="286"/>
      <c r="E87" s="286"/>
      <c r="F87" s="286"/>
      <c r="G87" s="286"/>
      <c r="H87" s="287"/>
      <c r="I87" s="235" t="s">
        <v>264</v>
      </c>
      <c r="J87" s="160">
        <v>0</v>
      </c>
      <c r="K87" s="153">
        <v>0</v>
      </c>
      <c r="L87" s="153">
        <f t="shared" si="2"/>
        <v>0</v>
      </c>
      <c r="M87" s="153">
        <f t="shared" si="3"/>
        <v>0</v>
      </c>
      <c r="N87" s="236"/>
    </row>
    <row r="88" spans="1:14" s="26" customFormat="1" ht="12" x14ac:dyDescent="0.2">
      <c r="A88" s="234" t="s">
        <v>365</v>
      </c>
      <c r="B88" s="285" t="s">
        <v>275</v>
      </c>
      <c r="C88" s="286"/>
      <c r="D88" s="286"/>
      <c r="E88" s="286"/>
      <c r="F88" s="286"/>
      <c r="G88" s="286"/>
      <c r="H88" s="287"/>
      <c r="I88" s="235" t="s">
        <v>264</v>
      </c>
      <c r="J88" s="160">
        <v>0</v>
      </c>
      <c r="K88" s="153">
        <v>0</v>
      </c>
      <c r="L88" s="153">
        <f t="shared" si="2"/>
        <v>0</v>
      </c>
      <c r="M88" s="153">
        <f t="shared" si="3"/>
        <v>0</v>
      </c>
      <c r="N88" s="236"/>
    </row>
    <row r="89" spans="1:14" s="26" customFormat="1" ht="12" x14ac:dyDescent="0.2">
      <c r="A89" s="234" t="s">
        <v>366</v>
      </c>
      <c r="B89" s="285" t="s">
        <v>277</v>
      </c>
      <c r="C89" s="286"/>
      <c r="D89" s="286"/>
      <c r="E89" s="286"/>
      <c r="F89" s="286"/>
      <c r="G89" s="286"/>
      <c r="H89" s="287"/>
      <c r="I89" s="235" t="s">
        <v>264</v>
      </c>
      <c r="J89" s="160">
        <v>0</v>
      </c>
      <c r="K89" s="153">
        <v>0</v>
      </c>
      <c r="L89" s="153">
        <f t="shared" si="2"/>
        <v>0</v>
      </c>
      <c r="M89" s="153">
        <f t="shared" si="3"/>
        <v>0</v>
      </c>
      <c r="N89" s="236"/>
    </row>
    <row r="90" spans="1:14" s="26" customFormat="1" ht="24" customHeight="1" x14ac:dyDescent="0.2">
      <c r="A90" s="234" t="s">
        <v>367</v>
      </c>
      <c r="B90" s="276" t="s">
        <v>279</v>
      </c>
      <c r="C90" s="277"/>
      <c r="D90" s="277"/>
      <c r="E90" s="277"/>
      <c r="F90" s="277"/>
      <c r="G90" s="277"/>
      <c r="H90" s="278"/>
      <c r="I90" s="235" t="s">
        <v>264</v>
      </c>
      <c r="J90" s="160">
        <v>0</v>
      </c>
      <c r="K90" s="153">
        <v>0</v>
      </c>
      <c r="L90" s="153">
        <f t="shared" si="2"/>
        <v>0</v>
      </c>
      <c r="M90" s="153">
        <f t="shared" si="3"/>
        <v>0</v>
      </c>
      <c r="N90" s="236"/>
    </row>
    <row r="91" spans="1:14" s="26" customFormat="1" ht="12" x14ac:dyDescent="0.2">
      <c r="A91" s="234" t="s">
        <v>368</v>
      </c>
      <c r="B91" s="269" t="s">
        <v>281</v>
      </c>
      <c r="C91" s="270"/>
      <c r="D91" s="270"/>
      <c r="E91" s="270"/>
      <c r="F91" s="270"/>
      <c r="G91" s="270"/>
      <c r="H91" s="271"/>
      <c r="I91" s="235" t="s">
        <v>264</v>
      </c>
      <c r="J91" s="160">
        <v>0</v>
      </c>
      <c r="K91" s="153">
        <v>0</v>
      </c>
      <c r="L91" s="153">
        <f t="shared" si="2"/>
        <v>0</v>
      </c>
      <c r="M91" s="153">
        <f t="shared" si="3"/>
        <v>0</v>
      </c>
      <c r="N91" s="236"/>
    </row>
    <row r="92" spans="1:14" s="26" customFormat="1" ht="12" x14ac:dyDescent="0.2">
      <c r="A92" s="234" t="s">
        <v>369</v>
      </c>
      <c r="B92" s="269" t="s">
        <v>283</v>
      </c>
      <c r="C92" s="270"/>
      <c r="D92" s="270"/>
      <c r="E92" s="270"/>
      <c r="F92" s="270"/>
      <c r="G92" s="270"/>
      <c r="H92" s="271"/>
      <c r="I92" s="235" t="s">
        <v>264</v>
      </c>
      <c r="J92" s="160">
        <v>0</v>
      </c>
      <c r="K92" s="153">
        <v>0</v>
      </c>
      <c r="L92" s="153">
        <f t="shared" si="2"/>
        <v>0</v>
      </c>
      <c r="M92" s="153">
        <f t="shared" si="3"/>
        <v>0</v>
      </c>
      <c r="N92" s="236"/>
    </row>
    <row r="93" spans="1:14" s="26" customFormat="1" ht="12" x14ac:dyDescent="0.2">
      <c r="A93" s="234" t="s">
        <v>370</v>
      </c>
      <c r="B93" s="285" t="s">
        <v>285</v>
      </c>
      <c r="C93" s="286"/>
      <c r="D93" s="286"/>
      <c r="E93" s="286"/>
      <c r="F93" s="286"/>
      <c r="G93" s="286"/>
      <c r="H93" s="287"/>
      <c r="I93" s="235" t="s">
        <v>264</v>
      </c>
      <c r="J93" s="160">
        <v>0</v>
      </c>
      <c r="K93" s="153">
        <v>0</v>
      </c>
      <c r="L93" s="153">
        <f t="shared" si="2"/>
        <v>0</v>
      </c>
      <c r="M93" s="153">
        <f t="shared" si="3"/>
        <v>0</v>
      </c>
      <c r="N93" s="236"/>
    </row>
    <row r="94" spans="1:14" s="26" customFormat="1" ht="12" x14ac:dyDescent="0.2">
      <c r="A94" s="234" t="s">
        <v>371</v>
      </c>
      <c r="B94" s="297" t="s">
        <v>372</v>
      </c>
      <c r="C94" s="298"/>
      <c r="D94" s="298"/>
      <c r="E94" s="298"/>
      <c r="F94" s="298"/>
      <c r="G94" s="298"/>
      <c r="H94" s="299"/>
      <c r="I94" s="235" t="s">
        <v>264</v>
      </c>
      <c r="J94" s="160">
        <v>-103.81392965544163</v>
      </c>
      <c r="K94" s="153">
        <v>-165.20430717000005</v>
      </c>
      <c r="L94" s="153">
        <f t="shared" si="2"/>
        <v>-61.390377514558423</v>
      </c>
      <c r="M94" s="153">
        <f t="shared" si="3"/>
        <v>0</v>
      </c>
      <c r="N94" s="236"/>
    </row>
    <row r="95" spans="1:14" s="26" customFormat="1" ht="12" x14ac:dyDescent="0.2">
      <c r="A95" s="234" t="s">
        <v>201</v>
      </c>
      <c r="B95" s="285" t="s">
        <v>373</v>
      </c>
      <c r="C95" s="286"/>
      <c r="D95" s="286"/>
      <c r="E95" s="286"/>
      <c r="F95" s="286"/>
      <c r="G95" s="286"/>
      <c r="H95" s="287"/>
      <c r="I95" s="235" t="s">
        <v>264</v>
      </c>
      <c r="J95" s="160">
        <v>19.462499999999999</v>
      </c>
      <c r="K95" s="153">
        <v>100.71576650999999</v>
      </c>
      <c r="L95" s="153">
        <f t="shared" si="2"/>
        <v>81.253266510000003</v>
      </c>
      <c r="M95" s="153">
        <f t="shared" si="3"/>
        <v>517.48627622350671</v>
      </c>
      <c r="N95" s="236"/>
    </row>
    <row r="96" spans="1:14" s="26" customFormat="1" ht="12" x14ac:dyDescent="0.2">
      <c r="A96" s="234" t="s">
        <v>374</v>
      </c>
      <c r="B96" s="269" t="s">
        <v>375</v>
      </c>
      <c r="C96" s="270"/>
      <c r="D96" s="270"/>
      <c r="E96" s="270"/>
      <c r="F96" s="270"/>
      <c r="G96" s="270"/>
      <c r="H96" s="271"/>
      <c r="I96" s="235" t="s">
        <v>264</v>
      </c>
      <c r="J96" s="160">
        <v>0</v>
      </c>
      <c r="K96" s="153">
        <v>0</v>
      </c>
      <c r="L96" s="153">
        <f t="shared" si="2"/>
        <v>0</v>
      </c>
      <c r="M96" s="153">
        <f t="shared" si="3"/>
        <v>0</v>
      </c>
      <c r="N96" s="236"/>
    </row>
    <row r="97" spans="1:14" s="26" customFormat="1" ht="12" x14ac:dyDescent="0.2">
      <c r="A97" s="234" t="s">
        <v>376</v>
      </c>
      <c r="B97" s="269" t="s">
        <v>377</v>
      </c>
      <c r="C97" s="270"/>
      <c r="D97" s="270"/>
      <c r="E97" s="270"/>
      <c r="F97" s="270"/>
      <c r="G97" s="270"/>
      <c r="H97" s="271"/>
      <c r="I97" s="235" t="s">
        <v>264</v>
      </c>
      <c r="J97" s="160">
        <v>0</v>
      </c>
      <c r="K97" s="153">
        <v>0</v>
      </c>
      <c r="L97" s="153">
        <f t="shared" si="2"/>
        <v>0</v>
      </c>
      <c r="M97" s="153">
        <f t="shared" si="3"/>
        <v>0</v>
      </c>
      <c r="N97" s="236"/>
    </row>
    <row r="98" spans="1:14" s="26" customFormat="1" ht="12" x14ac:dyDescent="0.2">
      <c r="A98" s="234" t="s">
        <v>378</v>
      </c>
      <c r="B98" s="269" t="s">
        <v>379</v>
      </c>
      <c r="C98" s="270"/>
      <c r="D98" s="270"/>
      <c r="E98" s="270"/>
      <c r="F98" s="270"/>
      <c r="G98" s="270"/>
      <c r="H98" s="271"/>
      <c r="I98" s="235" t="s">
        <v>264</v>
      </c>
      <c r="J98" s="160">
        <v>0</v>
      </c>
      <c r="K98" s="153">
        <v>0</v>
      </c>
      <c r="L98" s="153">
        <f t="shared" si="2"/>
        <v>0</v>
      </c>
      <c r="M98" s="153">
        <f t="shared" si="3"/>
        <v>0</v>
      </c>
      <c r="N98" s="236"/>
    </row>
    <row r="99" spans="1:14" s="26" customFormat="1" ht="12" x14ac:dyDescent="0.2">
      <c r="A99" s="234" t="s">
        <v>380</v>
      </c>
      <c r="B99" s="300" t="s">
        <v>381</v>
      </c>
      <c r="C99" s="301"/>
      <c r="D99" s="301"/>
      <c r="E99" s="301"/>
      <c r="F99" s="301"/>
      <c r="G99" s="301"/>
      <c r="H99" s="302"/>
      <c r="I99" s="235" t="s">
        <v>264</v>
      </c>
      <c r="J99" s="160">
        <v>0</v>
      </c>
      <c r="K99" s="153">
        <v>0</v>
      </c>
      <c r="L99" s="153">
        <f t="shared" si="2"/>
        <v>0</v>
      </c>
      <c r="M99" s="153">
        <f t="shared" si="3"/>
        <v>0</v>
      </c>
      <c r="N99" s="236"/>
    </row>
    <row r="100" spans="1:14" s="26" customFormat="1" ht="12" x14ac:dyDescent="0.2">
      <c r="A100" s="234" t="s">
        <v>382</v>
      </c>
      <c r="B100" s="269" t="s">
        <v>383</v>
      </c>
      <c r="C100" s="270"/>
      <c r="D100" s="270"/>
      <c r="E100" s="270"/>
      <c r="F100" s="270"/>
      <c r="G100" s="270"/>
      <c r="H100" s="271"/>
      <c r="I100" s="235" t="s">
        <v>264</v>
      </c>
      <c r="J100" s="160">
        <v>0</v>
      </c>
      <c r="K100" s="153">
        <v>0</v>
      </c>
      <c r="L100" s="153">
        <f t="shared" si="2"/>
        <v>0</v>
      </c>
      <c r="M100" s="153">
        <f t="shared" si="3"/>
        <v>0</v>
      </c>
      <c r="N100" s="236"/>
    </row>
    <row r="101" spans="1:14" s="26" customFormat="1" ht="12" x14ac:dyDescent="0.2">
      <c r="A101" s="234" t="s">
        <v>202</v>
      </c>
      <c r="B101" s="285" t="s">
        <v>340</v>
      </c>
      <c r="C101" s="286"/>
      <c r="D101" s="286"/>
      <c r="E101" s="286"/>
      <c r="F101" s="286"/>
      <c r="G101" s="286"/>
      <c r="H101" s="287"/>
      <c r="I101" s="235" t="s">
        <v>264</v>
      </c>
      <c r="J101" s="160">
        <v>123.27642965544163</v>
      </c>
      <c r="K101" s="153">
        <v>265.92007368000003</v>
      </c>
      <c r="L101" s="153">
        <f t="shared" si="2"/>
        <v>142.6436440245584</v>
      </c>
      <c r="M101" s="153">
        <f t="shared" si="3"/>
        <v>215.71039526635244</v>
      </c>
      <c r="N101" s="236"/>
    </row>
    <row r="102" spans="1:14" s="26" customFormat="1" ht="12" x14ac:dyDescent="0.2">
      <c r="A102" s="234" t="s">
        <v>384</v>
      </c>
      <c r="B102" s="269" t="s">
        <v>385</v>
      </c>
      <c r="C102" s="270"/>
      <c r="D102" s="270"/>
      <c r="E102" s="270"/>
      <c r="F102" s="270"/>
      <c r="G102" s="270"/>
      <c r="H102" s="271"/>
      <c r="I102" s="235" t="s">
        <v>264</v>
      </c>
      <c r="J102" s="160">
        <v>0</v>
      </c>
      <c r="K102" s="153">
        <v>0</v>
      </c>
      <c r="L102" s="153">
        <f t="shared" si="2"/>
        <v>0</v>
      </c>
      <c r="M102" s="153">
        <f t="shared" si="3"/>
        <v>0</v>
      </c>
      <c r="N102" s="236"/>
    </row>
    <row r="103" spans="1:14" s="26" customFormat="1" ht="12" x14ac:dyDescent="0.2">
      <c r="A103" s="234" t="s">
        <v>386</v>
      </c>
      <c r="B103" s="269" t="s">
        <v>387</v>
      </c>
      <c r="C103" s="270"/>
      <c r="D103" s="270"/>
      <c r="E103" s="270"/>
      <c r="F103" s="270"/>
      <c r="G103" s="270"/>
      <c r="H103" s="271"/>
      <c r="I103" s="235" t="s">
        <v>264</v>
      </c>
      <c r="J103" s="160">
        <v>0</v>
      </c>
      <c r="K103" s="153">
        <v>0</v>
      </c>
      <c r="L103" s="153">
        <f t="shared" si="2"/>
        <v>0</v>
      </c>
      <c r="M103" s="153">
        <f t="shared" si="3"/>
        <v>0</v>
      </c>
      <c r="N103" s="236"/>
    </row>
    <row r="104" spans="1:14" s="26" customFormat="1" ht="12" x14ac:dyDescent="0.2">
      <c r="A104" s="234" t="s">
        <v>388</v>
      </c>
      <c r="B104" s="269" t="s">
        <v>389</v>
      </c>
      <c r="C104" s="270"/>
      <c r="D104" s="270"/>
      <c r="E104" s="270"/>
      <c r="F104" s="270"/>
      <c r="G104" s="270"/>
      <c r="H104" s="271"/>
      <c r="I104" s="235" t="s">
        <v>264</v>
      </c>
      <c r="J104" s="160">
        <v>0</v>
      </c>
      <c r="K104" s="153">
        <v>0</v>
      </c>
      <c r="L104" s="153">
        <f t="shared" si="2"/>
        <v>0</v>
      </c>
      <c r="M104" s="153">
        <f t="shared" si="3"/>
        <v>0</v>
      </c>
      <c r="N104" s="236"/>
    </row>
    <row r="105" spans="1:14" s="26" customFormat="1" ht="12" x14ac:dyDescent="0.2">
      <c r="A105" s="234" t="s">
        <v>390</v>
      </c>
      <c r="B105" s="300" t="s">
        <v>381</v>
      </c>
      <c r="C105" s="301"/>
      <c r="D105" s="301"/>
      <c r="E105" s="301"/>
      <c r="F105" s="301"/>
      <c r="G105" s="301"/>
      <c r="H105" s="302"/>
      <c r="I105" s="235" t="s">
        <v>264</v>
      </c>
      <c r="J105" s="160">
        <v>0</v>
      </c>
      <c r="K105" s="153">
        <v>0</v>
      </c>
      <c r="L105" s="153">
        <f t="shared" si="2"/>
        <v>0</v>
      </c>
      <c r="M105" s="153">
        <f t="shared" si="3"/>
        <v>0</v>
      </c>
      <c r="N105" s="236"/>
    </row>
    <row r="106" spans="1:14" s="26" customFormat="1" ht="12" x14ac:dyDescent="0.2">
      <c r="A106" s="234" t="s">
        <v>391</v>
      </c>
      <c r="B106" s="269" t="s">
        <v>392</v>
      </c>
      <c r="C106" s="270"/>
      <c r="D106" s="270"/>
      <c r="E106" s="270"/>
      <c r="F106" s="270"/>
      <c r="G106" s="270"/>
      <c r="H106" s="271"/>
      <c r="I106" s="235" t="s">
        <v>264</v>
      </c>
      <c r="J106" s="160">
        <v>0</v>
      </c>
      <c r="K106" s="153">
        <v>0</v>
      </c>
      <c r="L106" s="153">
        <f t="shared" si="2"/>
        <v>0</v>
      </c>
      <c r="M106" s="153">
        <f t="shared" si="3"/>
        <v>0</v>
      </c>
      <c r="N106" s="236"/>
    </row>
    <row r="107" spans="1:14" s="26" customFormat="1" ht="12" x14ac:dyDescent="0.2">
      <c r="A107" s="234" t="s">
        <v>393</v>
      </c>
      <c r="B107" s="297" t="s">
        <v>394</v>
      </c>
      <c r="C107" s="298"/>
      <c r="D107" s="298"/>
      <c r="E107" s="298"/>
      <c r="F107" s="298"/>
      <c r="G107" s="298"/>
      <c r="H107" s="299"/>
      <c r="I107" s="235" t="s">
        <v>264</v>
      </c>
      <c r="J107" s="160">
        <v>8.0720148496027093</v>
      </c>
      <c r="K107" s="153">
        <v>64.795338769999887</v>
      </c>
      <c r="L107" s="153">
        <f t="shared" si="2"/>
        <v>56.723323920397178</v>
      </c>
      <c r="M107" s="153">
        <f t="shared" si="3"/>
        <v>802.71580240203605</v>
      </c>
      <c r="N107" s="236"/>
    </row>
    <row r="108" spans="1:14" s="26" customFormat="1" ht="24" customHeight="1" x14ac:dyDescent="0.2">
      <c r="A108" s="234" t="s">
        <v>206</v>
      </c>
      <c r="B108" s="276" t="s">
        <v>395</v>
      </c>
      <c r="C108" s="277"/>
      <c r="D108" s="277"/>
      <c r="E108" s="277"/>
      <c r="F108" s="277"/>
      <c r="G108" s="277"/>
      <c r="H108" s="278"/>
      <c r="I108" s="235" t="s">
        <v>264</v>
      </c>
      <c r="J108" s="160">
        <v>0</v>
      </c>
      <c r="K108" s="153">
        <v>0</v>
      </c>
      <c r="L108" s="153">
        <f t="shared" si="2"/>
        <v>0</v>
      </c>
      <c r="M108" s="153">
        <f t="shared" si="3"/>
        <v>0</v>
      </c>
      <c r="N108" s="236"/>
    </row>
    <row r="109" spans="1:14" s="26" customFormat="1" ht="24" customHeight="1" x14ac:dyDescent="0.2">
      <c r="A109" s="234" t="s">
        <v>396</v>
      </c>
      <c r="B109" s="279" t="s">
        <v>266</v>
      </c>
      <c r="C109" s="280"/>
      <c r="D109" s="280"/>
      <c r="E109" s="280"/>
      <c r="F109" s="280"/>
      <c r="G109" s="280"/>
      <c r="H109" s="281"/>
      <c r="I109" s="235" t="s">
        <v>264</v>
      </c>
      <c r="J109" s="160">
        <v>0</v>
      </c>
      <c r="K109" s="153">
        <v>0</v>
      </c>
      <c r="L109" s="153">
        <f t="shared" si="2"/>
        <v>0</v>
      </c>
      <c r="M109" s="153">
        <f t="shared" si="3"/>
        <v>0</v>
      </c>
      <c r="N109" s="236"/>
    </row>
    <row r="110" spans="1:14" s="26" customFormat="1" ht="24" customHeight="1" x14ac:dyDescent="0.2">
      <c r="A110" s="234" t="s">
        <v>397</v>
      </c>
      <c r="B110" s="279" t="s">
        <v>268</v>
      </c>
      <c r="C110" s="280"/>
      <c r="D110" s="280"/>
      <c r="E110" s="280"/>
      <c r="F110" s="280"/>
      <c r="G110" s="280"/>
      <c r="H110" s="281"/>
      <c r="I110" s="235" t="s">
        <v>264</v>
      </c>
      <c r="J110" s="160">
        <v>0</v>
      </c>
      <c r="K110" s="153">
        <v>0</v>
      </c>
      <c r="L110" s="153">
        <f t="shared" si="2"/>
        <v>0</v>
      </c>
      <c r="M110" s="153">
        <f t="shared" si="3"/>
        <v>0</v>
      </c>
      <c r="N110" s="236"/>
    </row>
    <row r="111" spans="1:14" s="26" customFormat="1" ht="24" customHeight="1" x14ac:dyDescent="0.2">
      <c r="A111" s="234" t="s">
        <v>398</v>
      </c>
      <c r="B111" s="279" t="s">
        <v>270</v>
      </c>
      <c r="C111" s="280"/>
      <c r="D111" s="280"/>
      <c r="E111" s="280"/>
      <c r="F111" s="280"/>
      <c r="G111" s="280"/>
      <c r="H111" s="281"/>
      <c r="I111" s="235" t="s">
        <v>264</v>
      </c>
      <c r="J111" s="160">
        <v>0</v>
      </c>
      <c r="K111" s="153">
        <v>0</v>
      </c>
      <c r="L111" s="153">
        <f t="shared" si="2"/>
        <v>0</v>
      </c>
      <c r="M111" s="153">
        <f t="shared" si="3"/>
        <v>0</v>
      </c>
      <c r="N111" s="236"/>
    </row>
    <row r="112" spans="1:14" s="26" customFormat="1" ht="12" x14ac:dyDescent="0.2">
      <c r="A112" s="234" t="s">
        <v>207</v>
      </c>
      <c r="B112" s="285" t="s">
        <v>271</v>
      </c>
      <c r="C112" s="286"/>
      <c r="D112" s="286"/>
      <c r="E112" s="286"/>
      <c r="F112" s="286"/>
      <c r="G112" s="286"/>
      <c r="H112" s="287"/>
      <c r="I112" s="235" t="s">
        <v>264</v>
      </c>
      <c r="J112" s="160">
        <v>0</v>
      </c>
      <c r="K112" s="153">
        <v>0</v>
      </c>
      <c r="L112" s="153">
        <f t="shared" si="2"/>
        <v>0</v>
      </c>
      <c r="M112" s="153">
        <f t="shared" si="3"/>
        <v>0</v>
      </c>
      <c r="N112" s="236"/>
    </row>
    <row r="113" spans="1:14" s="26" customFormat="1" ht="12" x14ac:dyDescent="0.2">
      <c r="A113" s="234" t="s">
        <v>208</v>
      </c>
      <c r="B113" s="285" t="s">
        <v>272</v>
      </c>
      <c r="C113" s="286"/>
      <c r="D113" s="286"/>
      <c r="E113" s="286"/>
      <c r="F113" s="286"/>
      <c r="G113" s="286"/>
      <c r="H113" s="287"/>
      <c r="I113" s="235" t="s">
        <v>264</v>
      </c>
      <c r="J113" s="160">
        <v>0</v>
      </c>
      <c r="K113" s="153">
        <v>0</v>
      </c>
      <c r="L113" s="153">
        <f t="shared" si="2"/>
        <v>0</v>
      </c>
      <c r="M113" s="153">
        <f t="shared" si="3"/>
        <v>0</v>
      </c>
      <c r="N113" s="236"/>
    </row>
    <row r="114" spans="1:14" s="26" customFormat="1" ht="12" x14ac:dyDescent="0.2">
      <c r="A114" s="234" t="s">
        <v>209</v>
      </c>
      <c r="B114" s="285" t="s">
        <v>273</v>
      </c>
      <c r="C114" s="286"/>
      <c r="D114" s="286"/>
      <c r="E114" s="286"/>
      <c r="F114" s="286"/>
      <c r="G114" s="286"/>
      <c r="H114" s="287"/>
      <c r="I114" s="235" t="s">
        <v>264</v>
      </c>
      <c r="J114" s="160">
        <v>0</v>
      </c>
      <c r="K114" s="153">
        <v>0</v>
      </c>
      <c r="L114" s="153">
        <f t="shared" si="2"/>
        <v>0</v>
      </c>
      <c r="M114" s="153">
        <f t="shared" si="3"/>
        <v>0</v>
      </c>
      <c r="N114" s="236"/>
    </row>
    <row r="115" spans="1:14" s="26" customFormat="1" ht="12" x14ac:dyDescent="0.2">
      <c r="A115" s="234" t="s">
        <v>399</v>
      </c>
      <c r="B115" s="285" t="s">
        <v>274</v>
      </c>
      <c r="C115" s="286"/>
      <c r="D115" s="286"/>
      <c r="E115" s="286"/>
      <c r="F115" s="286"/>
      <c r="G115" s="286"/>
      <c r="H115" s="287"/>
      <c r="I115" s="235" t="s">
        <v>264</v>
      </c>
      <c r="J115" s="160">
        <v>0</v>
      </c>
      <c r="K115" s="153">
        <v>0</v>
      </c>
      <c r="L115" s="153">
        <f t="shared" si="2"/>
        <v>0</v>
      </c>
      <c r="M115" s="153">
        <f t="shared" si="3"/>
        <v>0</v>
      </c>
      <c r="N115" s="236"/>
    </row>
    <row r="116" spans="1:14" s="26" customFormat="1" ht="12" x14ac:dyDescent="0.2">
      <c r="A116" s="234" t="s">
        <v>400</v>
      </c>
      <c r="B116" s="285" t="s">
        <v>275</v>
      </c>
      <c r="C116" s="286"/>
      <c r="D116" s="286"/>
      <c r="E116" s="286"/>
      <c r="F116" s="286"/>
      <c r="G116" s="286"/>
      <c r="H116" s="287"/>
      <c r="I116" s="235" t="s">
        <v>264</v>
      </c>
      <c r="J116" s="160">
        <v>0</v>
      </c>
      <c r="K116" s="153">
        <v>0</v>
      </c>
      <c r="L116" s="153">
        <f t="shared" si="2"/>
        <v>0</v>
      </c>
      <c r="M116" s="153">
        <f t="shared" si="3"/>
        <v>0</v>
      </c>
      <c r="N116" s="236"/>
    </row>
    <row r="117" spans="1:14" s="26" customFormat="1" ht="12" x14ac:dyDescent="0.2">
      <c r="A117" s="234" t="s">
        <v>401</v>
      </c>
      <c r="B117" s="285" t="s">
        <v>277</v>
      </c>
      <c r="C117" s="286"/>
      <c r="D117" s="286"/>
      <c r="E117" s="286"/>
      <c r="F117" s="286"/>
      <c r="G117" s="286"/>
      <c r="H117" s="287"/>
      <c r="I117" s="235" t="s">
        <v>264</v>
      </c>
      <c r="J117" s="160">
        <v>0</v>
      </c>
      <c r="K117" s="153">
        <v>0</v>
      </c>
      <c r="L117" s="153">
        <f t="shared" si="2"/>
        <v>0</v>
      </c>
      <c r="M117" s="153">
        <f t="shared" si="3"/>
        <v>0</v>
      </c>
      <c r="N117" s="236"/>
    </row>
    <row r="118" spans="1:14" s="26" customFormat="1" ht="24" customHeight="1" x14ac:dyDescent="0.2">
      <c r="A118" s="234" t="s">
        <v>402</v>
      </c>
      <c r="B118" s="276" t="s">
        <v>279</v>
      </c>
      <c r="C118" s="277"/>
      <c r="D118" s="277"/>
      <c r="E118" s="277"/>
      <c r="F118" s="277"/>
      <c r="G118" s="277"/>
      <c r="H118" s="278"/>
      <c r="I118" s="235" t="s">
        <v>264</v>
      </c>
      <c r="J118" s="160">
        <v>0</v>
      </c>
      <c r="K118" s="153">
        <v>0</v>
      </c>
      <c r="L118" s="153">
        <f t="shared" si="2"/>
        <v>0</v>
      </c>
      <c r="M118" s="153">
        <f t="shared" si="3"/>
        <v>0</v>
      </c>
      <c r="N118" s="236"/>
    </row>
    <row r="119" spans="1:14" s="26" customFormat="1" ht="12" x14ac:dyDescent="0.2">
      <c r="A119" s="234" t="s">
        <v>403</v>
      </c>
      <c r="B119" s="269" t="s">
        <v>281</v>
      </c>
      <c r="C119" s="270"/>
      <c r="D119" s="270"/>
      <c r="E119" s="270"/>
      <c r="F119" s="270"/>
      <c r="G119" s="270"/>
      <c r="H119" s="271"/>
      <c r="I119" s="235" t="s">
        <v>264</v>
      </c>
      <c r="J119" s="160">
        <v>0</v>
      </c>
      <c r="K119" s="153">
        <v>0</v>
      </c>
      <c r="L119" s="153">
        <f t="shared" si="2"/>
        <v>0</v>
      </c>
      <c r="M119" s="153">
        <f t="shared" si="3"/>
        <v>0</v>
      </c>
      <c r="N119" s="236"/>
    </row>
    <row r="120" spans="1:14" s="26" customFormat="1" ht="12" x14ac:dyDescent="0.2">
      <c r="A120" s="234" t="s">
        <v>404</v>
      </c>
      <c r="B120" s="269" t="s">
        <v>283</v>
      </c>
      <c r="C120" s="270"/>
      <c r="D120" s="270"/>
      <c r="E120" s="270"/>
      <c r="F120" s="270"/>
      <c r="G120" s="270"/>
      <c r="H120" s="271"/>
      <c r="I120" s="235" t="s">
        <v>264</v>
      </c>
      <c r="J120" s="160">
        <v>0</v>
      </c>
      <c r="K120" s="153">
        <v>0</v>
      </c>
      <c r="L120" s="153">
        <f t="shared" si="2"/>
        <v>0</v>
      </c>
      <c r="M120" s="153">
        <f t="shared" si="3"/>
        <v>0</v>
      </c>
      <c r="N120" s="236"/>
    </row>
    <row r="121" spans="1:14" s="26" customFormat="1" ht="12" x14ac:dyDescent="0.2">
      <c r="A121" s="234" t="s">
        <v>405</v>
      </c>
      <c r="B121" s="285" t="s">
        <v>285</v>
      </c>
      <c r="C121" s="286"/>
      <c r="D121" s="286"/>
      <c r="E121" s="286"/>
      <c r="F121" s="286"/>
      <c r="G121" s="286"/>
      <c r="H121" s="287"/>
      <c r="I121" s="235" t="s">
        <v>264</v>
      </c>
      <c r="J121" s="160">
        <v>0</v>
      </c>
      <c r="K121" s="153">
        <v>0</v>
      </c>
      <c r="L121" s="153">
        <f t="shared" si="2"/>
        <v>0</v>
      </c>
      <c r="M121" s="153">
        <f t="shared" si="3"/>
        <v>0</v>
      </c>
      <c r="N121" s="236"/>
    </row>
    <row r="122" spans="1:14" s="26" customFormat="1" ht="12" x14ac:dyDescent="0.2">
      <c r="A122" s="234" t="s">
        <v>406</v>
      </c>
      <c r="B122" s="297" t="s">
        <v>407</v>
      </c>
      <c r="C122" s="298"/>
      <c r="D122" s="298"/>
      <c r="E122" s="298"/>
      <c r="F122" s="298"/>
      <c r="G122" s="298"/>
      <c r="H122" s="299"/>
      <c r="I122" s="235" t="s">
        <v>264</v>
      </c>
      <c r="J122" s="160">
        <v>4.6710370026088937</v>
      </c>
      <c r="K122" s="153">
        <v>26.212205999999998</v>
      </c>
      <c r="L122" s="153">
        <f t="shared" si="2"/>
        <v>21.541168997391104</v>
      </c>
      <c r="M122" s="153">
        <f t="shared" si="3"/>
        <v>561.16459761204658</v>
      </c>
      <c r="N122" s="236"/>
    </row>
    <row r="123" spans="1:14" s="26" customFormat="1" ht="12" x14ac:dyDescent="0.2">
      <c r="A123" s="234" t="s">
        <v>211</v>
      </c>
      <c r="B123" s="285" t="s">
        <v>265</v>
      </c>
      <c r="C123" s="286"/>
      <c r="D123" s="286"/>
      <c r="E123" s="286"/>
      <c r="F123" s="286"/>
      <c r="G123" s="286"/>
      <c r="H123" s="287"/>
      <c r="I123" s="235" t="s">
        <v>264</v>
      </c>
      <c r="J123" s="160">
        <v>0</v>
      </c>
      <c r="K123" s="153">
        <v>0</v>
      </c>
      <c r="L123" s="153">
        <f t="shared" si="2"/>
        <v>0</v>
      </c>
      <c r="M123" s="153">
        <f t="shared" si="3"/>
        <v>0</v>
      </c>
      <c r="N123" s="236"/>
    </row>
    <row r="124" spans="1:14" s="26" customFormat="1" ht="24" customHeight="1" x14ac:dyDescent="0.2">
      <c r="A124" s="234" t="s">
        <v>408</v>
      </c>
      <c r="B124" s="279" t="s">
        <v>266</v>
      </c>
      <c r="C124" s="280"/>
      <c r="D124" s="280"/>
      <c r="E124" s="280"/>
      <c r="F124" s="280"/>
      <c r="G124" s="280"/>
      <c r="H124" s="281"/>
      <c r="I124" s="235" t="s">
        <v>264</v>
      </c>
      <c r="J124" s="160">
        <v>0</v>
      </c>
      <c r="K124" s="153">
        <v>0</v>
      </c>
      <c r="L124" s="153">
        <f t="shared" si="2"/>
        <v>0</v>
      </c>
      <c r="M124" s="153">
        <f t="shared" si="3"/>
        <v>0</v>
      </c>
      <c r="N124" s="236"/>
    </row>
    <row r="125" spans="1:14" s="26" customFormat="1" ht="24" customHeight="1" x14ac:dyDescent="0.2">
      <c r="A125" s="234" t="s">
        <v>409</v>
      </c>
      <c r="B125" s="279" t="s">
        <v>268</v>
      </c>
      <c r="C125" s="280"/>
      <c r="D125" s="280"/>
      <c r="E125" s="280"/>
      <c r="F125" s="280"/>
      <c r="G125" s="280"/>
      <c r="H125" s="281"/>
      <c r="I125" s="235" t="s">
        <v>264</v>
      </c>
      <c r="J125" s="160">
        <v>0</v>
      </c>
      <c r="K125" s="153">
        <v>0</v>
      </c>
      <c r="L125" s="153">
        <f t="shared" si="2"/>
        <v>0</v>
      </c>
      <c r="M125" s="153">
        <f t="shared" si="3"/>
        <v>0</v>
      </c>
      <c r="N125" s="236"/>
    </row>
    <row r="126" spans="1:14" s="26" customFormat="1" ht="24" customHeight="1" x14ac:dyDescent="0.2">
      <c r="A126" s="234" t="s">
        <v>410</v>
      </c>
      <c r="B126" s="279" t="s">
        <v>270</v>
      </c>
      <c r="C126" s="280"/>
      <c r="D126" s="280"/>
      <c r="E126" s="280"/>
      <c r="F126" s="280"/>
      <c r="G126" s="280"/>
      <c r="H126" s="281"/>
      <c r="I126" s="235" t="s">
        <v>264</v>
      </c>
      <c r="J126" s="160">
        <v>0</v>
      </c>
      <c r="K126" s="153">
        <v>0</v>
      </c>
      <c r="L126" s="153">
        <f t="shared" si="2"/>
        <v>0</v>
      </c>
      <c r="M126" s="153">
        <f t="shared" si="3"/>
        <v>0</v>
      </c>
      <c r="N126" s="236"/>
    </row>
    <row r="127" spans="1:14" s="26" customFormat="1" ht="12" x14ac:dyDescent="0.2">
      <c r="A127" s="234" t="s">
        <v>212</v>
      </c>
      <c r="B127" s="285" t="s">
        <v>411</v>
      </c>
      <c r="C127" s="286"/>
      <c r="D127" s="286"/>
      <c r="E127" s="286"/>
      <c r="F127" s="286"/>
      <c r="G127" s="286"/>
      <c r="H127" s="287"/>
      <c r="I127" s="235" t="s">
        <v>264</v>
      </c>
      <c r="J127" s="160">
        <v>0</v>
      </c>
      <c r="K127" s="153">
        <v>0</v>
      </c>
      <c r="L127" s="153">
        <f t="shared" si="2"/>
        <v>0</v>
      </c>
      <c r="M127" s="153">
        <f t="shared" si="3"/>
        <v>0</v>
      </c>
      <c r="N127" s="236"/>
    </row>
    <row r="128" spans="1:14" s="26" customFormat="1" ht="12" x14ac:dyDescent="0.2">
      <c r="A128" s="234" t="s">
        <v>213</v>
      </c>
      <c r="B128" s="285" t="s">
        <v>412</v>
      </c>
      <c r="C128" s="286"/>
      <c r="D128" s="286"/>
      <c r="E128" s="286"/>
      <c r="F128" s="286"/>
      <c r="G128" s="286"/>
      <c r="H128" s="287"/>
      <c r="I128" s="235" t="s">
        <v>264</v>
      </c>
      <c r="J128" s="160">
        <v>0</v>
      </c>
      <c r="K128" s="153">
        <v>0</v>
      </c>
      <c r="L128" s="153">
        <f t="shared" si="2"/>
        <v>0</v>
      </c>
      <c r="M128" s="153">
        <f t="shared" si="3"/>
        <v>0</v>
      </c>
      <c r="N128" s="236"/>
    </row>
    <row r="129" spans="1:14" s="26" customFormat="1" ht="12" x14ac:dyDescent="0.2">
      <c r="A129" s="234" t="s">
        <v>214</v>
      </c>
      <c r="B129" s="285" t="s">
        <v>413</v>
      </c>
      <c r="C129" s="286"/>
      <c r="D129" s="286"/>
      <c r="E129" s="286"/>
      <c r="F129" s="286"/>
      <c r="G129" s="286"/>
      <c r="H129" s="287"/>
      <c r="I129" s="235" t="s">
        <v>264</v>
      </c>
      <c r="J129" s="160">
        <v>0</v>
      </c>
      <c r="K129" s="153">
        <v>0</v>
      </c>
      <c r="L129" s="153">
        <f t="shared" si="2"/>
        <v>0</v>
      </c>
      <c r="M129" s="153">
        <f t="shared" si="3"/>
        <v>0</v>
      </c>
      <c r="N129" s="236"/>
    </row>
    <row r="130" spans="1:14" s="26" customFormat="1" ht="12" x14ac:dyDescent="0.2">
      <c r="A130" s="234" t="s">
        <v>414</v>
      </c>
      <c r="B130" s="285" t="s">
        <v>415</v>
      </c>
      <c r="C130" s="286"/>
      <c r="D130" s="286"/>
      <c r="E130" s="286"/>
      <c r="F130" s="286"/>
      <c r="G130" s="286"/>
      <c r="H130" s="287"/>
      <c r="I130" s="235" t="s">
        <v>264</v>
      </c>
      <c r="J130" s="160">
        <v>0</v>
      </c>
      <c r="K130" s="153">
        <v>0</v>
      </c>
      <c r="L130" s="153">
        <f t="shared" si="2"/>
        <v>0</v>
      </c>
      <c r="M130" s="153">
        <f t="shared" si="3"/>
        <v>0</v>
      </c>
      <c r="N130" s="236"/>
    </row>
    <row r="131" spans="1:14" s="26" customFormat="1" ht="12" x14ac:dyDescent="0.2">
      <c r="A131" s="234" t="s">
        <v>416</v>
      </c>
      <c r="B131" s="285" t="s">
        <v>417</v>
      </c>
      <c r="C131" s="286"/>
      <c r="D131" s="286"/>
      <c r="E131" s="286"/>
      <c r="F131" s="286"/>
      <c r="G131" s="286"/>
      <c r="H131" s="287"/>
      <c r="I131" s="235" t="s">
        <v>264</v>
      </c>
      <c r="J131" s="160">
        <v>0</v>
      </c>
      <c r="K131" s="153">
        <v>0</v>
      </c>
      <c r="L131" s="153">
        <f t="shared" si="2"/>
        <v>0</v>
      </c>
      <c r="M131" s="153">
        <f t="shared" si="3"/>
        <v>0</v>
      </c>
      <c r="N131" s="236"/>
    </row>
    <row r="132" spans="1:14" s="26" customFormat="1" ht="12" x14ac:dyDescent="0.2">
      <c r="A132" s="234" t="s">
        <v>418</v>
      </c>
      <c r="B132" s="285" t="s">
        <v>419</v>
      </c>
      <c r="C132" s="286"/>
      <c r="D132" s="286"/>
      <c r="E132" s="286"/>
      <c r="F132" s="286"/>
      <c r="G132" s="286"/>
      <c r="H132" s="287"/>
      <c r="I132" s="235" t="s">
        <v>264</v>
      </c>
      <c r="J132" s="160">
        <v>0</v>
      </c>
      <c r="K132" s="153">
        <v>0</v>
      </c>
      <c r="L132" s="153">
        <f t="shared" si="2"/>
        <v>0</v>
      </c>
      <c r="M132" s="153">
        <f t="shared" si="3"/>
        <v>0</v>
      </c>
      <c r="N132" s="236"/>
    </row>
    <row r="133" spans="1:14" s="26" customFormat="1" ht="24" customHeight="1" x14ac:dyDescent="0.2">
      <c r="A133" s="234" t="s">
        <v>420</v>
      </c>
      <c r="B133" s="276" t="s">
        <v>279</v>
      </c>
      <c r="C133" s="277"/>
      <c r="D133" s="277"/>
      <c r="E133" s="277"/>
      <c r="F133" s="277"/>
      <c r="G133" s="277"/>
      <c r="H133" s="278"/>
      <c r="I133" s="235" t="s">
        <v>264</v>
      </c>
      <c r="J133" s="160">
        <v>0</v>
      </c>
      <c r="K133" s="153">
        <v>0</v>
      </c>
      <c r="L133" s="153">
        <f t="shared" si="2"/>
        <v>0</v>
      </c>
      <c r="M133" s="153">
        <f t="shared" si="3"/>
        <v>0</v>
      </c>
      <c r="N133" s="236"/>
    </row>
    <row r="134" spans="1:14" s="26" customFormat="1" ht="12" x14ac:dyDescent="0.2">
      <c r="A134" s="234" t="s">
        <v>421</v>
      </c>
      <c r="B134" s="269" t="s">
        <v>281</v>
      </c>
      <c r="C134" s="270"/>
      <c r="D134" s="270"/>
      <c r="E134" s="270"/>
      <c r="F134" s="270"/>
      <c r="G134" s="270"/>
      <c r="H134" s="271"/>
      <c r="I134" s="235" t="s">
        <v>264</v>
      </c>
      <c r="J134" s="160">
        <v>0</v>
      </c>
      <c r="K134" s="153">
        <v>0</v>
      </c>
      <c r="L134" s="153">
        <f t="shared" si="2"/>
        <v>0</v>
      </c>
      <c r="M134" s="153">
        <f t="shared" si="3"/>
        <v>0</v>
      </c>
      <c r="N134" s="236"/>
    </row>
    <row r="135" spans="1:14" s="26" customFormat="1" ht="12" x14ac:dyDescent="0.2">
      <c r="A135" s="234" t="s">
        <v>422</v>
      </c>
      <c r="B135" s="269" t="s">
        <v>283</v>
      </c>
      <c r="C135" s="270"/>
      <c r="D135" s="270"/>
      <c r="E135" s="270"/>
      <c r="F135" s="270"/>
      <c r="G135" s="270"/>
      <c r="H135" s="271"/>
      <c r="I135" s="235" t="s">
        <v>264</v>
      </c>
      <c r="J135" s="160">
        <v>0</v>
      </c>
      <c r="K135" s="153">
        <v>0</v>
      </c>
      <c r="L135" s="153">
        <f t="shared" si="2"/>
        <v>0</v>
      </c>
      <c r="M135" s="153">
        <f t="shared" si="3"/>
        <v>0</v>
      </c>
      <c r="N135" s="236"/>
    </row>
    <row r="136" spans="1:14" s="26" customFormat="1" ht="12" x14ac:dyDescent="0.2">
      <c r="A136" s="234" t="s">
        <v>423</v>
      </c>
      <c r="B136" s="285" t="s">
        <v>424</v>
      </c>
      <c r="C136" s="286"/>
      <c r="D136" s="286"/>
      <c r="E136" s="286"/>
      <c r="F136" s="286"/>
      <c r="G136" s="286"/>
      <c r="H136" s="287"/>
      <c r="I136" s="235" t="s">
        <v>264</v>
      </c>
      <c r="J136" s="160">
        <v>0</v>
      </c>
      <c r="K136" s="153">
        <v>0</v>
      </c>
      <c r="L136" s="153">
        <f t="shared" si="2"/>
        <v>0</v>
      </c>
      <c r="M136" s="153">
        <f t="shared" si="3"/>
        <v>0</v>
      </c>
      <c r="N136" s="236"/>
    </row>
    <row r="137" spans="1:14" s="26" customFormat="1" ht="12" x14ac:dyDescent="0.2">
      <c r="A137" s="234" t="s">
        <v>425</v>
      </c>
      <c r="B137" s="297" t="s">
        <v>426</v>
      </c>
      <c r="C137" s="298"/>
      <c r="D137" s="298"/>
      <c r="E137" s="298"/>
      <c r="F137" s="298"/>
      <c r="G137" s="298"/>
      <c r="H137" s="299"/>
      <c r="I137" s="235" t="s">
        <v>264</v>
      </c>
      <c r="J137" s="160">
        <v>3.4009778469937331</v>
      </c>
      <c r="K137" s="153">
        <v>23.905434749999575</v>
      </c>
      <c r="L137" s="153">
        <f t="shared" si="2"/>
        <v>20.504456903005842</v>
      </c>
      <c r="M137" s="153">
        <f t="shared" si="3"/>
        <v>702.89886689884179</v>
      </c>
      <c r="N137" s="236"/>
    </row>
    <row r="138" spans="1:14" s="26" customFormat="1" ht="12" x14ac:dyDescent="0.2">
      <c r="A138" s="234" t="s">
        <v>216</v>
      </c>
      <c r="B138" s="285" t="s">
        <v>265</v>
      </c>
      <c r="C138" s="286"/>
      <c r="D138" s="286"/>
      <c r="E138" s="286"/>
      <c r="F138" s="286"/>
      <c r="G138" s="286"/>
      <c r="H138" s="287"/>
      <c r="I138" s="235" t="s">
        <v>264</v>
      </c>
      <c r="J138" s="160">
        <v>0</v>
      </c>
      <c r="K138" s="153">
        <v>0</v>
      </c>
      <c r="L138" s="153">
        <f t="shared" si="2"/>
        <v>0</v>
      </c>
      <c r="M138" s="153">
        <f t="shared" si="3"/>
        <v>0</v>
      </c>
      <c r="N138" s="236"/>
    </row>
    <row r="139" spans="1:14" s="26" customFormat="1" ht="24" customHeight="1" x14ac:dyDescent="0.2">
      <c r="A139" s="234" t="s">
        <v>427</v>
      </c>
      <c r="B139" s="279" t="s">
        <v>266</v>
      </c>
      <c r="C139" s="280"/>
      <c r="D139" s="280"/>
      <c r="E139" s="280"/>
      <c r="F139" s="280"/>
      <c r="G139" s="280"/>
      <c r="H139" s="281"/>
      <c r="I139" s="235" t="s">
        <v>264</v>
      </c>
      <c r="J139" s="160">
        <v>0</v>
      </c>
      <c r="K139" s="153">
        <v>0</v>
      </c>
      <c r="L139" s="153">
        <f t="shared" si="2"/>
        <v>0</v>
      </c>
      <c r="M139" s="153">
        <f t="shared" si="3"/>
        <v>0</v>
      </c>
      <c r="N139" s="236"/>
    </row>
    <row r="140" spans="1:14" s="26" customFormat="1" ht="24" customHeight="1" x14ac:dyDescent="0.2">
      <c r="A140" s="234" t="s">
        <v>428</v>
      </c>
      <c r="B140" s="279" t="s">
        <v>268</v>
      </c>
      <c r="C140" s="280"/>
      <c r="D140" s="280"/>
      <c r="E140" s="280"/>
      <c r="F140" s="280"/>
      <c r="G140" s="280"/>
      <c r="H140" s="281"/>
      <c r="I140" s="235" t="s">
        <v>264</v>
      </c>
      <c r="J140" s="160">
        <v>0</v>
      </c>
      <c r="K140" s="153">
        <v>0</v>
      </c>
      <c r="L140" s="153">
        <f t="shared" si="2"/>
        <v>0</v>
      </c>
      <c r="M140" s="153">
        <f t="shared" si="3"/>
        <v>0</v>
      </c>
      <c r="N140" s="236"/>
    </row>
    <row r="141" spans="1:14" s="26" customFormat="1" ht="24" customHeight="1" x14ac:dyDescent="0.2">
      <c r="A141" s="234" t="s">
        <v>429</v>
      </c>
      <c r="B141" s="279" t="s">
        <v>270</v>
      </c>
      <c r="C141" s="280"/>
      <c r="D141" s="280"/>
      <c r="E141" s="280"/>
      <c r="F141" s="280"/>
      <c r="G141" s="280"/>
      <c r="H141" s="281"/>
      <c r="I141" s="235" t="s">
        <v>264</v>
      </c>
      <c r="J141" s="160">
        <v>0</v>
      </c>
      <c r="K141" s="153">
        <v>0</v>
      </c>
      <c r="L141" s="153">
        <f t="shared" si="2"/>
        <v>0</v>
      </c>
      <c r="M141" s="153">
        <f t="shared" si="3"/>
        <v>0</v>
      </c>
      <c r="N141" s="236"/>
    </row>
    <row r="142" spans="1:14" s="26" customFormat="1" ht="12" x14ac:dyDescent="0.2">
      <c r="A142" s="234" t="s">
        <v>217</v>
      </c>
      <c r="B142" s="285" t="s">
        <v>271</v>
      </c>
      <c r="C142" s="286"/>
      <c r="D142" s="286"/>
      <c r="E142" s="286"/>
      <c r="F142" s="286"/>
      <c r="G142" s="286"/>
      <c r="H142" s="287"/>
      <c r="I142" s="235" t="s">
        <v>264</v>
      </c>
      <c r="J142" s="160">
        <v>0</v>
      </c>
      <c r="K142" s="153">
        <v>0</v>
      </c>
      <c r="L142" s="153">
        <f t="shared" si="2"/>
        <v>0</v>
      </c>
      <c r="M142" s="153">
        <f t="shared" si="3"/>
        <v>0</v>
      </c>
      <c r="N142" s="236"/>
    </row>
    <row r="143" spans="1:14" s="26" customFormat="1" ht="12" x14ac:dyDescent="0.2">
      <c r="A143" s="234" t="s">
        <v>218</v>
      </c>
      <c r="B143" s="285" t="s">
        <v>272</v>
      </c>
      <c r="C143" s="286"/>
      <c r="D143" s="286"/>
      <c r="E143" s="286"/>
      <c r="F143" s="286"/>
      <c r="G143" s="286"/>
      <c r="H143" s="287"/>
      <c r="I143" s="235" t="s">
        <v>264</v>
      </c>
      <c r="J143" s="160">
        <v>0</v>
      </c>
      <c r="K143" s="153">
        <v>0</v>
      </c>
      <c r="L143" s="153">
        <f t="shared" si="2"/>
        <v>0</v>
      </c>
      <c r="M143" s="153">
        <f t="shared" si="3"/>
        <v>0</v>
      </c>
      <c r="N143" s="236"/>
    </row>
    <row r="144" spans="1:14" s="26" customFormat="1" ht="12" x14ac:dyDescent="0.2">
      <c r="A144" s="234" t="s">
        <v>219</v>
      </c>
      <c r="B144" s="285" t="s">
        <v>273</v>
      </c>
      <c r="C144" s="286"/>
      <c r="D144" s="286"/>
      <c r="E144" s="286"/>
      <c r="F144" s="286"/>
      <c r="G144" s="286"/>
      <c r="H144" s="287"/>
      <c r="I144" s="235" t="s">
        <v>264</v>
      </c>
      <c r="J144" s="160">
        <v>0</v>
      </c>
      <c r="K144" s="153">
        <v>0</v>
      </c>
      <c r="L144" s="153">
        <f t="shared" si="2"/>
        <v>0</v>
      </c>
      <c r="M144" s="153">
        <f t="shared" si="3"/>
        <v>0</v>
      </c>
      <c r="N144" s="236"/>
    </row>
    <row r="145" spans="1:14" s="26" customFormat="1" ht="12" x14ac:dyDescent="0.2">
      <c r="A145" s="234" t="s">
        <v>430</v>
      </c>
      <c r="B145" s="285" t="s">
        <v>274</v>
      </c>
      <c r="C145" s="286"/>
      <c r="D145" s="286"/>
      <c r="E145" s="286"/>
      <c r="F145" s="286"/>
      <c r="G145" s="286"/>
      <c r="H145" s="287"/>
      <c r="I145" s="235" t="s">
        <v>264</v>
      </c>
      <c r="J145" s="160">
        <v>0</v>
      </c>
      <c r="K145" s="153">
        <v>0</v>
      </c>
      <c r="L145" s="153">
        <f t="shared" si="2"/>
        <v>0</v>
      </c>
      <c r="M145" s="153">
        <f t="shared" si="3"/>
        <v>0</v>
      </c>
      <c r="N145" s="236"/>
    </row>
    <row r="146" spans="1:14" s="26" customFormat="1" ht="12" x14ac:dyDescent="0.2">
      <c r="A146" s="234" t="s">
        <v>431</v>
      </c>
      <c r="B146" s="285" t="s">
        <v>275</v>
      </c>
      <c r="C146" s="286"/>
      <c r="D146" s="286"/>
      <c r="E146" s="286"/>
      <c r="F146" s="286"/>
      <c r="G146" s="286"/>
      <c r="H146" s="287"/>
      <c r="I146" s="235" t="s">
        <v>264</v>
      </c>
      <c r="J146" s="160"/>
      <c r="K146" s="153"/>
      <c r="L146" s="153"/>
      <c r="M146" s="153"/>
      <c r="N146" s="236"/>
    </row>
    <row r="147" spans="1:14" s="26" customFormat="1" ht="12" x14ac:dyDescent="0.2">
      <c r="A147" s="234" t="s">
        <v>432</v>
      </c>
      <c r="B147" s="285" t="s">
        <v>277</v>
      </c>
      <c r="C147" s="286"/>
      <c r="D147" s="286"/>
      <c r="E147" s="286"/>
      <c r="F147" s="286"/>
      <c r="G147" s="286"/>
      <c r="H147" s="287"/>
      <c r="I147" s="235" t="s">
        <v>264</v>
      </c>
      <c r="J147" s="160"/>
      <c r="K147" s="153"/>
      <c r="L147" s="153"/>
      <c r="M147" s="153"/>
      <c r="N147" s="236"/>
    </row>
    <row r="148" spans="1:14" s="26" customFormat="1" ht="24" customHeight="1" x14ac:dyDescent="0.2">
      <c r="A148" s="234" t="s">
        <v>433</v>
      </c>
      <c r="B148" s="276" t="s">
        <v>279</v>
      </c>
      <c r="C148" s="277"/>
      <c r="D148" s="277"/>
      <c r="E148" s="277"/>
      <c r="F148" s="277"/>
      <c r="G148" s="277"/>
      <c r="H148" s="278"/>
      <c r="I148" s="235" t="s">
        <v>264</v>
      </c>
      <c r="J148" s="160"/>
      <c r="K148" s="153"/>
      <c r="L148" s="153"/>
      <c r="M148" s="153"/>
      <c r="N148" s="236"/>
    </row>
    <row r="149" spans="1:14" s="26" customFormat="1" ht="12" x14ac:dyDescent="0.2">
      <c r="A149" s="234" t="s">
        <v>434</v>
      </c>
      <c r="B149" s="269" t="s">
        <v>281</v>
      </c>
      <c r="C149" s="270"/>
      <c r="D149" s="270"/>
      <c r="E149" s="270"/>
      <c r="F149" s="270"/>
      <c r="G149" s="270"/>
      <c r="H149" s="271"/>
      <c r="I149" s="235" t="s">
        <v>264</v>
      </c>
      <c r="J149" s="160"/>
      <c r="K149" s="153"/>
      <c r="L149" s="153"/>
      <c r="M149" s="153"/>
      <c r="N149" s="236"/>
    </row>
    <row r="150" spans="1:14" s="26" customFormat="1" ht="12" x14ac:dyDescent="0.2">
      <c r="A150" s="234" t="s">
        <v>435</v>
      </c>
      <c r="B150" s="269" t="s">
        <v>283</v>
      </c>
      <c r="C150" s="270"/>
      <c r="D150" s="270"/>
      <c r="E150" s="270"/>
      <c r="F150" s="270"/>
      <c r="G150" s="270"/>
      <c r="H150" s="271"/>
      <c r="I150" s="235" t="s">
        <v>264</v>
      </c>
      <c r="J150" s="160"/>
      <c r="K150" s="153"/>
      <c r="L150" s="153"/>
      <c r="M150" s="153"/>
      <c r="N150" s="236"/>
    </row>
    <row r="151" spans="1:14" s="26" customFormat="1" ht="12" x14ac:dyDescent="0.2">
      <c r="A151" s="234" t="s">
        <v>436</v>
      </c>
      <c r="B151" s="285" t="s">
        <v>285</v>
      </c>
      <c r="C151" s="286"/>
      <c r="D151" s="286"/>
      <c r="E151" s="286"/>
      <c r="F151" s="286"/>
      <c r="G151" s="286"/>
      <c r="H151" s="287"/>
      <c r="I151" s="235" t="s">
        <v>264</v>
      </c>
      <c r="J151" s="160"/>
      <c r="K151" s="153"/>
      <c r="L151" s="153"/>
      <c r="M151" s="153"/>
      <c r="N151" s="236"/>
    </row>
    <row r="152" spans="1:14" s="26" customFormat="1" ht="12" x14ac:dyDescent="0.2">
      <c r="A152" s="234" t="s">
        <v>437</v>
      </c>
      <c r="B152" s="297" t="s">
        <v>438</v>
      </c>
      <c r="C152" s="298"/>
      <c r="D152" s="298"/>
      <c r="E152" s="298"/>
      <c r="F152" s="298"/>
      <c r="G152" s="298"/>
      <c r="H152" s="299"/>
      <c r="I152" s="235" t="s">
        <v>264</v>
      </c>
      <c r="J152" s="160"/>
      <c r="K152" s="153"/>
      <c r="L152" s="153"/>
      <c r="M152" s="153"/>
      <c r="N152" s="236"/>
    </row>
    <row r="153" spans="1:14" s="26" customFormat="1" ht="12" x14ac:dyDescent="0.2">
      <c r="A153" s="234" t="s">
        <v>439</v>
      </c>
      <c r="B153" s="269" t="s">
        <v>440</v>
      </c>
      <c r="C153" s="270"/>
      <c r="D153" s="270"/>
      <c r="E153" s="270"/>
      <c r="F153" s="270"/>
      <c r="G153" s="270"/>
      <c r="H153" s="271"/>
      <c r="I153" s="235" t="s">
        <v>264</v>
      </c>
      <c r="J153" s="160"/>
      <c r="K153" s="153"/>
      <c r="L153" s="153"/>
      <c r="M153" s="153"/>
      <c r="N153" s="236"/>
    </row>
    <row r="154" spans="1:14" s="26" customFormat="1" ht="12" x14ac:dyDescent="0.2">
      <c r="A154" s="234" t="s">
        <v>441</v>
      </c>
      <c r="B154" s="285" t="s">
        <v>442</v>
      </c>
      <c r="C154" s="286"/>
      <c r="D154" s="286"/>
      <c r="E154" s="286"/>
      <c r="F154" s="286"/>
      <c r="G154" s="286"/>
      <c r="H154" s="287"/>
      <c r="I154" s="235" t="s">
        <v>264</v>
      </c>
      <c r="J154" s="160"/>
      <c r="K154" s="153"/>
      <c r="L154" s="153"/>
      <c r="M154" s="153"/>
      <c r="N154" s="236"/>
    </row>
    <row r="155" spans="1:14" s="26" customFormat="1" ht="12" x14ac:dyDescent="0.2">
      <c r="A155" s="234" t="s">
        <v>443</v>
      </c>
      <c r="B155" s="285" t="s">
        <v>444</v>
      </c>
      <c r="C155" s="286"/>
      <c r="D155" s="286"/>
      <c r="E155" s="286"/>
      <c r="F155" s="286"/>
      <c r="G155" s="286"/>
      <c r="H155" s="287"/>
      <c r="I155" s="235" t="s">
        <v>264</v>
      </c>
      <c r="J155" s="160"/>
      <c r="K155" s="153"/>
      <c r="L155" s="153"/>
      <c r="M155" s="153"/>
      <c r="N155" s="236"/>
    </row>
    <row r="156" spans="1:14" s="26" customFormat="1" ht="24" customHeight="1" x14ac:dyDescent="0.2">
      <c r="A156" s="234" t="s">
        <v>445</v>
      </c>
      <c r="B156" s="343" t="s">
        <v>446</v>
      </c>
      <c r="C156" s="344"/>
      <c r="D156" s="344"/>
      <c r="E156" s="344"/>
      <c r="F156" s="344"/>
      <c r="G156" s="344"/>
      <c r="H156" s="345"/>
      <c r="I156" s="235" t="s">
        <v>264</v>
      </c>
      <c r="J156" s="160"/>
      <c r="K156" s="153"/>
      <c r="L156" s="153"/>
      <c r="M156" s="153"/>
      <c r="N156" s="236"/>
    </row>
    <row r="157" spans="1:14" s="26" customFormat="1" ht="24" customHeight="1" x14ac:dyDescent="0.2">
      <c r="A157" s="234" t="s">
        <v>447</v>
      </c>
      <c r="B157" s="343" t="s">
        <v>448</v>
      </c>
      <c r="C157" s="344"/>
      <c r="D157" s="344"/>
      <c r="E157" s="344"/>
      <c r="F157" s="344"/>
      <c r="G157" s="344"/>
      <c r="H157" s="345"/>
      <c r="I157" s="235" t="s">
        <v>264</v>
      </c>
      <c r="J157" s="160"/>
      <c r="K157" s="153"/>
      <c r="L157" s="153"/>
      <c r="M157" s="153"/>
      <c r="N157" s="236"/>
    </row>
    <row r="158" spans="1:14" s="26" customFormat="1" ht="12" x14ac:dyDescent="0.2">
      <c r="A158" s="234" t="s">
        <v>449</v>
      </c>
      <c r="B158" s="285" t="s">
        <v>450</v>
      </c>
      <c r="C158" s="286"/>
      <c r="D158" s="286"/>
      <c r="E158" s="286"/>
      <c r="F158" s="286"/>
      <c r="G158" s="286"/>
      <c r="H158" s="287"/>
      <c r="I158" s="235" t="s">
        <v>264</v>
      </c>
      <c r="J158" s="160"/>
      <c r="K158" s="153"/>
      <c r="L158" s="153"/>
      <c r="M158" s="153"/>
      <c r="N158" s="236"/>
    </row>
    <row r="159" spans="1:14" s="26" customFormat="1" ht="12" x14ac:dyDescent="0.2">
      <c r="A159" s="234" t="s">
        <v>451</v>
      </c>
      <c r="B159" s="285" t="s">
        <v>452</v>
      </c>
      <c r="C159" s="286"/>
      <c r="D159" s="286"/>
      <c r="E159" s="286"/>
      <c r="F159" s="286"/>
      <c r="G159" s="286"/>
      <c r="H159" s="287"/>
      <c r="I159" s="235" t="s">
        <v>264</v>
      </c>
      <c r="J159" s="160"/>
      <c r="K159" s="153"/>
      <c r="L159" s="153"/>
      <c r="M159" s="153"/>
      <c r="N159" s="236"/>
    </row>
    <row r="160" spans="1:14" s="26" customFormat="1" ht="24" customHeight="1" x14ac:dyDescent="0.2">
      <c r="A160" s="234" t="s">
        <v>453</v>
      </c>
      <c r="B160" s="343" t="s">
        <v>454</v>
      </c>
      <c r="C160" s="344"/>
      <c r="D160" s="344"/>
      <c r="E160" s="344"/>
      <c r="F160" s="344"/>
      <c r="G160" s="344"/>
      <c r="H160" s="345"/>
      <c r="I160" s="235" t="s">
        <v>264</v>
      </c>
      <c r="J160" s="160"/>
      <c r="K160" s="153"/>
      <c r="L160" s="153"/>
      <c r="M160" s="153"/>
      <c r="N160" s="236"/>
    </row>
    <row r="161" spans="1:14" s="26" customFormat="1" ht="12" x14ac:dyDescent="0.2">
      <c r="A161" s="234" t="s">
        <v>455</v>
      </c>
      <c r="B161" s="285" t="s">
        <v>456</v>
      </c>
      <c r="C161" s="286"/>
      <c r="D161" s="286"/>
      <c r="E161" s="286"/>
      <c r="F161" s="286"/>
      <c r="G161" s="286"/>
      <c r="H161" s="287"/>
      <c r="I161" s="235" t="s">
        <v>264</v>
      </c>
      <c r="J161" s="160"/>
      <c r="K161" s="153"/>
      <c r="L161" s="153"/>
      <c r="M161" s="153"/>
      <c r="N161" s="236"/>
    </row>
    <row r="162" spans="1:14" s="26" customFormat="1" ht="12" x14ac:dyDescent="0.2">
      <c r="A162" s="234" t="s">
        <v>457</v>
      </c>
      <c r="B162" s="285" t="s">
        <v>458</v>
      </c>
      <c r="C162" s="286"/>
      <c r="D162" s="286"/>
      <c r="E162" s="286"/>
      <c r="F162" s="286"/>
      <c r="G162" s="286"/>
      <c r="H162" s="287"/>
      <c r="I162" s="235" t="s">
        <v>264</v>
      </c>
      <c r="J162" s="160"/>
      <c r="K162" s="153"/>
      <c r="L162" s="153"/>
      <c r="M162" s="153"/>
      <c r="N162" s="236"/>
    </row>
    <row r="163" spans="1:14" s="26" customFormat="1" ht="12" x14ac:dyDescent="0.2">
      <c r="A163" s="234" t="s">
        <v>459</v>
      </c>
      <c r="B163" s="297" t="s">
        <v>460</v>
      </c>
      <c r="C163" s="298"/>
      <c r="D163" s="298"/>
      <c r="E163" s="298"/>
      <c r="F163" s="298"/>
      <c r="G163" s="298"/>
      <c r="H163" s="299"/>
      <c r="I163" s="235" t="s">
        <v>264</v>
      </c>
      <c r="J163" s="160"/>
      <c r="K163" s="153"/>
      <c r="L163" s="153"/>
      <c r="M163" s="153"/>
      <c r="N163" s="236"/>
    </row>
    <row r="164" spans="1:14" s="26" customFormat="1" ht="12" x14ac:dyDescent="0.2">
      <c r="A164" s="234" t="s">
        <v>461</v>
      </c>
      <c r="B164" s="297" t="s">
        <v>462</v>
      </c>
      <c r="C164" s="298"/>
      <c r="D164" s="298"/>
      <c r="E164" s="298"/>
      <c r="F164" s="298"/>
      <c r="G164" s="298"/>
      <c r="H164" s="299"/>
      <c r="I164" s="235" t="s">
        <v>264</v>
      </c>
      <c r="J164" s="160"/>
      <c r="K164" s="153"/>
      <c r="L164" s="153"/>
      <c r="M164" s="153"/>
      <c r="N164" s="236"/>
    </row>
    <row r="165" spans="1:14" s="26" customFormat="1" ht="12" x14ac:dyDescent="0.2">
      <c r="A165" s="234" t="s">
        <v>463</v>
      </c>
      <c r="B165" s="297" t="s">
        <v>464</v>
      </c>
      <c r="C165" s="298"/>
      <c r="D165" s="298"/>
      <c r="E165" s="298"/>
      <c r="F165" s="298"/>
      <c r="G165" s="298"/>
      <c r="H165" s="299"/>
      <c r="I165" s="235" t="s">
        <v>264</v>
      </c>
      <c r="J165" s="160"/>
      <c r="K165" s="153"/>
      <c r="L165" s="153"/>
      <c r="M165" s="153"/>
      <c r="N165" s="236"/>
    </row>
    <row r="166" spans="1:14" s="26" customFormat="1" ht="12.75" thickBot="1" x14ac:dyDescent="0.25">
      <c r="A166" s="237" t="s">
        <v>465</v>
      </c>
      <c r="B166" s="340" t="s">
        <v>466</v>
      </c>
      <c r="C166" s="341"/>
      <c r="D166" s="341"/>
      <c r="E166" s="341"/>
      <c r="F166" s="341"/>
      <c r="G166" s="341"/>
      <c r="H166" s="342"/>
      <c r="I166" s="238" t="s">
        <v>264</v>
      </c>
      <c r="J166" s="239"/>
      <c r="K166" s="240"/>
      <c r="L166" s="240"/>
      <c r="M166" s="240"/>
      <c r="N166" s="241"/>
    </row>
    <row r="167" spans="1:14" s="26" customFormat="1" ht="12" x14ac:dyDescent="0.2">
      <c r="A167" s="242" t="s">
        <v>467</v>
      </c>
      <c r="B167" s="291" t="s">
        <v>348</v>
      </c>
      <c r="C167" s="292"/>
      <c r="D167" s="292"/>
      <c r="E167" s="292"/>
      <c r="F167" s="292"/>
      <c r="G167" s="292"/>
      <c r="H167" s="293"/>
      <c r="I167" s="243" t="s">
        <v>468</v>
      </c>
      <c r="J167" s="244"/>
      <c r="K167" s="245"/>
      <c r="L167" s="245"/>
      <c r="M167" s="245"/>
      <c r="N167" s="246"/>
    </row>
    <row r="168" spans="1:14" s="26" customFormat="1" ht="12" x14ac:dyDescent="0.2">
      <c r="A168" s="234" t="s">
        <v>469</v>
      </c>
      <c r="B168" s="285" t="s">
        <v>470</v>
      </c>
      <c r="C168" s="286"/>
      <c r="D168" s="286"/>
      <c r="E168" s="286"/>
      <c r="F168" s="286"/>
      <c r="G168" s="286"/>
      <c r="H168" s="287"/>
      <c r="I168" s="235" t="s">
        <v>264</v>
      </c>
      <c r="J168" s="160"/>
      <c r="K168" s="153"/>
      <c r="L168" s="153"/>
      <c r="M168" s="153"/>
      <c r="N168" s="236"/>
    </row>
    <row r="169" spans="1:14" s="26" customFormat="1" ht="12" x14ac:dyDescent="0.2">
      <c r="A169" s="234" t="s">
        <v>471</v>
      </c>
      <c r="B169" s="269" t="s">
        <v>472</v>
      </c>
      <c r="C169" s="270"/>
      <c r="D169" s="270"/>
      <c r="E169" s="270"/>
      <c r="F169" s="270"/>
      <c r="G169" s="270"/>
      <c r="H169" s="271"/>
      <c r="I169" s="235" t="s">
        <v>264</v>
      </c>
      <c r="J169" s="160"/>
      <c r="K169" s="153"/>
      <c r="L169" s="153"/>
      <c r="M169" s="153"/>
      <c r="N169" s="236"/>
    </row>
    <row r="170" spans="1:14" s="26" customFormat="1" ht="12" x14ac:dyDescent="0.2">
      <c r="A170" s="234" t="s">
        <v>473</v>
      </c>
      <c r="B170" s="300" t="s">
        <v>474</v>
      </c>
      <c r="C170" s="301"/>
      <c r="D170" s="301"/>
      <c r="E170" s="301"/>
      <c r="F170" s="301"/>
      <c r="G170" s="301"/>
      <c r="H170" s="302"/>
      <c r="I170" s="235" t="s">
        <v>264</v>
      </c>
      <c r="J170" s="160"/>
      <c r="K170" s="153"/>
      <c r="L170" s="153"/>
      <c r="M170" s="153"/>
      <c r="N170" s="236"/>
    </row>
    <row r="171" spans="1:14" s="26" customFormat="1" ht="24" customHeight="1" x14ac:dyDescent="0.2">
      <c r="A171" s="234" t="s">
        <v>475</v>
      </c>
      <c r="B171" s="282" t="s">
        <v>266</v>
      </c>
      <c r="C171" s="283"/>
      <c r="D171" s="283"/>
      <c r="E171" s="283"/>
      <c r="F171" s="283"/>
      <c r="G171" s="283"/>
      <c r="H171" s="284"/>
      <c r="I171" s="235" t="s">
        <v>264</v>
      </c>
      <c r="J171" s="160"/>
      <c r="K171" s="153"/>
      <c r="L171" s="153"/>
      <c r="M171" s="153"/>
      <c r="N171" s="236"/>
    </row>
    <row r="172" spans="1:14" s="26" customFormat="1" ht="12" x14ac:dyDescent="0.2">
      <c r="A172" s="234" t="s">
        <v>476</v>
      </c>
      <c r="B172" s="294" t="s">
        <v>474</v>
      </c>
      <c r="C172" s="295"/>
      <c r="D172" s="295"/>
      <c r="E172" s="295"/>
      <c r="F172" s="295"/>
      <c r="G172" s="295"/>
      <c r="H172" s="296"/>
      <c r="I172" s="235" t="s">
        <v>264</v>
      </c>
      <c r="J172" s="160"/>
      <c r="K172" s="153"/>
      <c r="L172" s="153"/>
      <c r="M172" s="153"/>
      <c r="N172" s="236"/>
    </row>
    <row r="173" spans="1:14" s="26" customFormat="1" ht="24" customHeight="1" x14ac:dyDescent="0.2">
      <c r="A173" s="234" t="s">
        <v>477</v>
      </c>
      <c r="B173" s="282" t="s">
        <v>268</v>
      </c>
      <c r="C173" s="283"/>
      <c r="D173" s="283"/>
      <c r="E173" s="283"/>
      <c r="F173" s="283"/>
      <c r="G173" s="283"/>
      <c r="H173" s="284"/>
      <c r="I173" s="235" t="s">
        <v>264</v>
      </c>
      <c r="J173" s="160"/>
      <c r="K173" s="153"/>
      <c r="L173" s="153"/>
      <c r="M173" s="153"/>
      <c r="N173" s="236"/>
    </row>
    <row r="174" spans="1:14" s="26" customFormat="1" ht="12" x14ac:dyDescent="0.2">
      <c r="A174" s="234" t="s">
        <v>478</v>
      </c>
      <c r="B174" s="294" t="s">
        <v>474</v>
      </c>
      <c r="C174" s="295"/>
      <c r="D174" s="295"/>
      <c r="E174" s="295"/>
      <c r="F174" s="295"/>
      <c r="G174" s="295"/>
      <c r="H174" s="296"/>
      <c r="I174" s="235" t="s">
        <v>264</v>
      </c>
      <c r="J174" s="160"/>
      <c r="K174" s="153"/>
      <c r="L174" s="153"/>
      <c r="M174" s="153"/>
      <c r="N174" s="236"/>
    </row>
    <row r="175" spans="1:14" s="26" customFormat="1" ht="24" customHeight="1" x14ac:dyDescent="0.2">
      <c r="A175" s="234" t="s">
        <v>479</v>
      </c>
      <c r="B175" s="282" t="s">
        <v>270</v>
      </c>
      <c r="C175" s="283"/>
      <c r="D175" s="283"/>
      <c r="E175" s="283"/>
      <c r="F175" s="283"/>
      <c r="G175" s="283"/>
      <c r="H175" s="284"/>
      <c r="I175" s="235" t="s">
        <v>264</v>
      </c>
      <c r="J175" s="160"/>
      <c r="K175" s="153"/>
      <c r="L175" s="153"/>
      <c r="M175" s="153"/>
      <c r="N175" s="236"/>
    </row>
    <row r="176" spans="1:14" s="26" customFormat="1" ht="12" x14ac:dyDescent="0.2">
      <c r="A176" s="234" t="s">
        <v>480</v>
      </c>
      <c r="B176" s="294" t="s">
        <v>474</v>
      </c>
      <c r="C176" s="295"/>
      <c r="D176" s="295"/>
      <c r="E176" s="295"/>
      <c r="F176" s="295"/>
      <c r="G176" s="295"/>
      <c r="H176" s="296"/>
      <c r="I176" s="235" t="s">
        <v>264</v>
      </c>
      <c r="J176" s="160"/>
      <c r="K176" s="153"/>
      <c r="L176" s="153"/>
      <c r="M176" s="153"/>
      <c r="N176" s="236"/>
    </row>
    <row r="177" spans="1:14" s="26" customFormat="1" ht="12" x14ac:dyDescent="0.2">
      <c r="A177" s="234" t="s">
        <v>481</v>
      </c>
      <c r="B177" s="269" t="s">
        <v>482</v>
      </c>
      <c r="C177" s="270"/>
      <c r="D177" s="270"/>
      <c r="E177" s="270"/>
      <c r="F177" s="270"/>
      <c r="G177" s="270"/>
      <c r="H177" s="271"/>
      <c r="I177" s="235" t="s">
        <v>264</v>
      </c>
      <c r="J177" s="160"/>
      <c r="K177" s="153"/>
      <c r="L177" s="153"/>
      <c r="M177" s="153"/>
      <c r="N177" s="236"/>
    </row>
    <row r="178" spans="1:14" s="26" customFormat="1" ht="12" x14ac:dyDescent="0.2">
      <c r="A178" s="234" t="s">
        <v>483</v>
      </c>
      <c r="B178" s="300" t="s">
        <v>474</v>
      </c>
      <c r="C178" s="301"/>
      <c r="D178" s="301"/>
      <c r="E178" s="301"/>
      <c r="F178" s="301"/>
      <c r="G178" s="301"/>
      <c r="H178" s="302"/>
      <c r="I178" s="235" t="s">
        <v>264</v>
      </c>
      <c r="J178" s="160"/>
      <c r="K178" s="153"/>
      <c r="L178" s="153"/>
      <c r="M178" s="153"/>
      <c r="N178" s="236"/>
    </row>
    <row r="179" spans="1:14" s="26" customFormat="1" ht="12" x14ac:dyDescent="0.2">
      <c r="A179" s="234" t="s">
        <v>484</v>
      </c>
      <c r="B179" s="269" t="s">
        <v>485</v>
      </c>
      <c r="C179" s="270"/>
      <c r="D179" s="270"/>
      <c r="E179" s="270"/>
      <c r="F179" s="270"/>
      <c r="G179" s="270"/>
      <c r="H179" s="271"/>
      <c r="I179" s="235" t="s">
        <v>264</v>
      </c>
      <c r="J179" s="160"/>
      <c r="K179" s="153"/>
      <c r="L179" s="153"/>
      <c r="M179" s="153"/>
      <c r="N179" s="236"/>
    </row>
    <row r="180" spans="1:14" s="26" customFormat="1" ht="12" x14ac:dyDescent="0.2">
      <c r="A180" s="234" t="s">
        <v>486</v>
      </c>
      <c r="B180" s="300" t="s">
        <v>474</v>
      </c>
      <c r="C180" s="301"/>
      <c r="D180" s="301"/>
      <c r="E180" s="301"/>
      <c r="F180" s="301"/>
      <c r="G180" s="301"/>
      <c r="H180" s="302"/>
      <c r="I180" s="235" t="s">
        <v>264</v>
      </c>
      <c r="J180" s="160"/>
      <c r="K180" s="153"/>
      <c r="L180" s="153"/>
      <c r="M180" s="153"/>
      <c r="N180" s="236"/>
    </row>
    <row r="181" spans="1:14" s="26" customFormat="1" ht="12" x14ac:dyDescent="0.2">
      <c r="A181" s="234" t="s">
        <v>487</v>
      </c>
      <c r="B181" s="269" t="s">
        <v>488</v>
      </c>
      <c r="C181" s="270"/>
      <c r="D181" s="270"/>
      <c r="E181" s="270"/>
      <c r="F181" s="270"/>
      <c r="G181" s="270"/>
      <c r="H181" s="271"/>
      <c r="I181" s="235" t="s">
        <v>264</v>
      </c>
      <c r="J181" s="160"/>
      <c r="K181" s="153"/>
      <c r="L181" s="153"/>
      <c r="M181" s="153"/>
      <c r="N181" s="236"/>
    </row>
    <row r="182" spans="1:14" s="26" customFormat="1" ht="12" x14ac:dyDescent="0.2">
      <c r="A182" s="234" t="s">
        <v>489</v>
      </c>
      <c r="B182" s="300" t="s">
        <v>474</v>
      </c>
      <c r="C182" s="301"/>
      <c r="D182" s="301"/>
      <c r="E182" s="301"/>
      <c r="F182" s="301"/>
      <c r="G182" s="301"/>
      <c r="H182" s="302"/>
      <c r="I182" s="235" t="s">
        <v>264</v>
      </c>
      <c r="J182" s="160"/>
      <c r="K182" s="153"/>
      <c r="L182" s="153"/>
      <c r="M182" s="153"/>
      <c r="N182" s="236"/>
    </row>
    <row r="183" spans="1:14" s="26" customFormat="1" ht="12" x14ac:dyDescent="0.2">
      <c r="A183" s="234" t="s">
        <v>490</v>
      </c>
      <c r="B183" s="269" t="s">
        <v>491</v>
      </c>
      <c r="C183" s="270"/>
      <c r="D183" s="270"/>
      <c r="E183" s="270"/>
      <c r="F183" s="270"/>
      <c r="G183" s="270"/>
      <c r="H183" s="271"/>
      <c r="I183" s="235" t="s">
        <v>264</v>
      </c>
      <c r="J183" s="160"/>
      <c r="K183" s="153"/>
      <c r="L183" s="153"/>
      <c r="M183" s="153"/>
      <c r="N183" s="236"/>
    </row>
    <row r="184" spans="1:14" s="26" customFormat="1" ht="12" x14ac:dyDescent="0.2">
      <c r="A184" s="234" t="s">
        <v>492</v>
      </c>
      <c r="B184" s="300" t="s">
        <v>474</v>
      </c>
      <c r="C184" s="301"/>
      <c r="D184" s="301"/>
      <c r="E184" s="301"/>
      <c r="F184" s="301"/>
      <c r="G184" s="301"/>
      <c r="H184" s="302"/>
      <c r="I184" s="235" t="s">
        <v>264</v>
      </c>
      <c r="J184" s="160"/>
      <c r="K184" s="153"/>
      <c r="L184" s="153"/>
      <c r="M184" s="153"/>
      <c r="N184" s="236"/>
    </row>
    <row r="185" spans="1:14" s="26" customFormat="1" ht="12" x14ac:dyDescent="0.2">
      <c r="A185" s="234" t="s">
        <v>493</v>
      </c>
      <c r="B185" s="269" t="s">
        <v>494</v>
      </c>
      <c r="C185" s="270"/>
      <c r="D185" s="270"/>
      <c r="E185" s="270"/>
      <c r="F185" s="270"/>
      <c r="G185" s="270"/>
      <c r="H185" s="271"/>
      <c r="I185" s="235" t="s">
        <v>264</v>
      </c>
      <c r="J185" s="160"/>
      <c r="K185" s="153"/>
      <c r="L185" s="153"/>
      <c r="M185" s="153"/>
      <c r="N185" s="236"/>
    </row>
    <row r="186" spans="1:14" s="26" customFormat="1" ht="12" x14ac:dyDescent="0.2">
      <c r="A186" s="234" t="s">
        <v>495</v>
      </c>
      <c r="B186" s="300" t="s">
        <v>474</v>
      </c>
      <c r="C186" s="301"/>
      <c r="D186" s="301"/>
      <c r="E186" s="301"/>
      <c r="F186" s="301"/>
      <c r="G186" s="301"/>
      <c r="H186" s="302"/>
      <c r="I186" s="235" t="s">
        <v>264</v>
      </c>
      <c r="J186" s="160"/>
      <c r="K186" s="153"/>
      <c r="L186" s="153"/>
      <c r="M186" s="153"/>
      <c r="N186" s="236"/>
    </row>
    <row r="187" spans="1:14" s="26" customFormat="1" ht="12" x14ac:dyDescent="0.2">
      <c r="A187" s="234" t="s">
        <v>493</v>
      </c>
      <c r="B187" s="269" t="s">
        <v>496</v>
      </c>
      <c r="C187" s="270"/>
      <c r="D187" s="270"/>
      <c r="E187" s="270"/>
      <c r="F187" s="270"/>
      <c r="G187" s="270"/>
      <c r="H187" s="271"/>
      <c r="I187" s="235" t="s">
        <v>264</v>
      </c>
      <c r="J187" s="160"/>
      <c r="K187" s="153"/>
      <c r="L187" s="153"/>
      <c r="M187" s="153"/>
      <c r="N187" s="236"/>
    </row>
    <row r="188" spans="1:14" s="26" customFormat="1" ht="12" x14ac:dyDescent="0.2">
      <c r="A188" s="234" t="s">
        <v>497</v>
      </c>
      <c r="B188" s="300" t="s">
        <v>474</v>
      </c>
      <c r="C188" s="301"/>
      <c r="D188" s="301"/>
      <c r="E188" s="301"/>
      <c r="F188" s="301"/>
      <c r="G188" s="301"/>
      <c r="H188" s="302"/>
      <c r="I188" s="235" t="s">
        <v>264</v>
      </c>
      <c r="J188" s="160"/>
      <c r="K188" s="153"/>
      <c r="L188" s="153"/>
      <c r="M188" s="153"/>
      <c r="N188" s="236"/>
    </row>
    <row r="189" spans="1:14" s="26" customFormat="1" ht="24" customHeight="1" x14ac:dyDescent="0.2">
      <c r="A189" s="234" t="s">
        <v>498</v>
      </c>
      <c r="B189" s="279" t="s">
        <v>499</v>
      </c>
      <c r="C189" s="280"/>
      <c r="D189" s="280"/>
      <c r="E189" s="280"/>
      <c r="F189" s="280"/>
      <c r="G189" s="280"/>
      <c r="H189" s="281"/>
      <c r="I189" s="235" t="s">
        <v>264</v>
      </c>
      <c r="J189" s="160"/>
      <c r="K189" s="153"/>
      <c r="L189" s="153"/>
      <c r="M189" s="153"/>
      <c r="N189" s="236"/>
    </row>
    <row r="190" spans="1:14" s="26" customFormat="1" ht="12" x14ac:dyDescent="0.2">
      <c r="A190" s="234" t="s">
        <v>500</v>
      </c>
      <c r="B190" s="300" t="s">
        <v>474</v>
      </c>
      <c r="C190" s="301"/>
      <c r="D190" s="301"/>
      <c r="E190" s="301"/>
      <c r="F190" s="301"/>
      <c r="G190" s="301"/>
      <c r="H190" s="302"/>
      <c r="I190" s="235" t="s">
        <v>264</v>
      </c>
      <c r="J190" s="160"/>
      <c r="K190" s="153"/>
      <c r="L190" s="153"/>
      <c r="M190" s="153"/>
      <c r="N190" s="236"/>
    </row>
    <row r="191" spans="1:14" s="26" customFormat="1" ht="12" x14ac:dyDescent="0.2">
      <c r="A191" s="234" t="s">
        <v>501</v>
      </c>
      <c r="B191" s="300" t="s">
        <v>281</v>
      </c>
      <c r="C191" s="301"/>
      <c r="D191" s="301"/>
      <c r="E191" s="301"/>
      <c r="F191" s="301"/>
      <c r="G191" s="301"/>
      <c r="H191" s="302"/>
      <c r="I191" s="235" t="s">
        <v>264</v>
      </c>
      <c r="J191" s="160"/>
      <c r="K191" s="153"/>
      <c r="L191" s="153"/>
      <c r="M191" s="153"/>
      <c r="N191" s="236"/>
    </row>
    <row r="192" spans="1:14" s="26" customFormat="1" ht="12" x14ac:dyDescent="0.2">
      <c r="A192" s="234" t="s">
        <v>502</v>
      </c>
      <c r="B192" s="294" t="s">
        <v>474</v>
      </c>
      <c r="C192" s="295"/>
      <c r="D192" s="295"/>
      <c r="E192" s="295"/>
      <c r="F192" s="295"/>
      <c r="G192" s="295"/>
      <c r="H192" s="296"/>
      <c r="I192" s="235" t="s">
        <v>264</v>
      </c>
      <c r="J192" s="160"/>
      <c r="K192" s="153"/>
      <c r="L192" s="153"/>
      <c r="M192" s="153"/>
      <c r="N192" s="236"/>
    </row>
    <row r="193" spans="1:14" s="26" customFormat="1" ht="12" x14ac:dyDescent="0.2">
      <c r="A193" s="234" t="s">
        <v>503</v>
      </c>
      <c r="B193" s="300" t="s">
        <v>283</v>
      </c>
      <c r="C193" s="301"/>
      <c r="D193" s="301"/>
      <c r="E193" s="301"/>
      <c r="F193" s="301"/>
      <c r="G193" s="301"/>
      <c r="H193" s="302"/>
      <c r="I193" s="235" t="s">
        <v>264</v>
      </c>
      <c r="J193" s="160"/>
      <c r="K193" s="153"/>
      <c r="L193" s="153"/>
      <c r="M193" s="153"/>
      <c r="N193" s="236"/>
    </row>
    <row r="194" spans="1:14" s="26" customFormat="1" ht="12" x14ac:dyDescent="0.2">
      <c r="A194" s="234" t="s">
        <v>504</v>
      </c>
      <c r="B194" s="294" t="s">
        <v>474</v>
      </c>
      <c r="C194" s="295"/>
      <c r="D194" s="295"/>
      <c r="E194" s="295"/>
      <c r="F194" s="295"/>
      <c r="G194" s="295"/>
      <c r="H194" s="296"/>
      <c r="I194" s="235" t="s">
        <v>264</v>
      </c>
      <c r="J194" s="160"/>
      <c r="K194" s="153"/>
      <c r="L194" s="153"/>
      <c r="M194" s="153"/>
      <c r="N194" s="236"/>
    </row>
    <row r="195" spans="1:14" s="26" customFormat="1" ht="12" x14ac:dyDescent="0.2">
      <c r="A195" s="234" t="s">
        <v>505</v>
      </c>
      <c r="B195" s="269" t="s">
        <v>506</v>
      </c>
      <c r="C195" s="270"/>
      <c r="D195" s="270"/>
      <c r="E195" s="270"/>
      <c r="F195" s="270"/>
      <c r="G195" s="270"/>
      <c r="H195" s="271"/>
      <c r="I195" s="235" t="s">
        <v>264</v>
      </c>
      <c r="J195" s="160"/>
      <c r="K195" s="153"/>
      <c r="L195" s="153"/>
      <c r="M195" s="153"/>
      <c r="N195" s="236"/>
    </row>
    <row r="196" spans="1:14" s="26" customFormat="1" ht="12" x14ac:dyDescent="0.2">
      <c r="A196" s="234" t="s">
        <v>507</v>
      </c>
      <c r="B196" s="300" t="s">
        <v>474</v>
      </c>
      <c r="C196" s="301"/>
      <c r="D196" s="301"/>
      <c r="E196" s="301"/>
      <c r="F196" s="301"/>
      <c r="G196" s="301"/>
      <c r="H196" s="302"/>
      <c r="I196" s="235" t="s">
        <v>264</v>
      </c>
      <c r="J196" s="160"/>
      <c r="K196" s="153"/>
      <c r="L196" s="153"/>
      <c r="M196" s="153"/>
      <c r="N196" s="236"/>
    </row>
    <row r="197" spans="1:14" s="26" customFormat="1" ht="12" x14ac:dyDescent="0.2">
      <c r="A197" s="234" t="s">
        <v>508</v>
      </c>
      <c r="B197" s="285" t="s">
        <v>509</v>
      </c>
      <c r="C197" s="286"/>
      <c r="D197" s="286"/>
      <c r="E197" s="286"/>
      <c r="F197" s="286"/>
      <c r="G197" s="286"/>
      <c r="H197" s="287"/>
      <c r="I197" s="235" t="s">
        <v>264</v>
      </c>
      <c r="J197" s="160"/>
      <c r="K197" s="153"/>
      <c r="L197" s="153"/>
      <c r="M197" s="153"/>
      <c r="N197" s="236"/>
    </row>
    <row r="198" spans="1:14" s="26" customFormat="1" ht="12" x14ac:dyDescent="0.2">
      <c r="A198" s="234" t="s">
        <v>510</v>
      </c>
      <c r="B198" s="269" t="s">
        <v>511</v>
      </c>
      <c r="C198" s="270"/>
      <c r="D198" s="270"/>
      <c r="E198" s="270"/>
      <c r="F198" s="270"/>
      <c r="G198" s="270"/>
      <c r="H198" s="271"/>
      <c r="I198" s="235" t="s">
        <v>264</v>
      </c>
      <c r="J198" s="160"/>
      <c r="K198" s="153"/>
      <c r="L198" s="153"/>
      <c r="M198" s="153"/>
      <c r="N198" s="236"/>
    </row>
    <row r="199" spans="1:14" s="26" customFormat="1" ht="12" x14ac:dyDescent="0.2">
      <c r="A199" s="234" t="s">
        <v>512</v>
      </c>
      <c r="B199" s="300" t="s">
        <v>474</v>
      </c>
      <c r="C199" s="301"/>
      <c r="D199" s="301"/>
      <c r="E199" s="301"/>
      <c r="F199" s="301"/>
      <c r="G199" s="301"/>
      <c r="H199" s="302"/>
      <c r="I199" s="235" t="s">
        <v>264</v>
      </c>
      <c r="J199" s="160"/>
      <c r="K199" s="153"/>
      <c r="L199" s="153"/>
      <c r="M199" s="153"/>
      <c r="N199" s="236"/>
    </row>
    <row r="200" spans="1:14" s="26" customFormat="1" ht="12" x14ac:dyDescent="0.2">
      <c r="A200" s="234" t="s">
        <v>513</v>
      </c>
      <c r="B200" s="269" t="s">
        <v>514</v>
      </c>
      <c r="C200" s="270"/>
      <c r="D200" s="270"/>
      <c r="E200" s="270"/>
      <c r="F200" s="270"/>
      <c r="G200" s="270"/>
      <c r="H200" s="271"/>
      <c r="I200" s="235" t="s">
        <v>264</v>
      </c>
      <c r="J200" s="160"/>
      <c r="K200" s="153"/>
      <c r="L200" s="153"/>
      <c r="M200" s="153"/>
      <c r="N200" s="236"/>
    </row>
    <row r="201" spans="1:14" s="26" customFormat="1" ht="12" x14ac:dyDescent="0.2">
      <c r="A201" s="234" t="s">
        <v>515</v>
      </c>
      <c r="B201" s="300" t="s">
        <v>516</v>
      </c>
      <c r="C201" s="301"/>
      <c r="D201" s="301"/>
      <c r="E201" s="301"/>
      <c r="F201" s="301"/>
      <c r="G201" s="301"/>
      <c r="H201" s="302"/>
      <c r="I201" s="235" t="s">
        <v>264</v>
      </c>
      <c r="J201" s="160"/>
      <c r="K201" s="153"/>
      <c r="L201" s="153"/>
      <c r="M201" s="153"/>
      <c r="N201" s="236"/>
    </row>
    <row r="202" spans="1:14" s="26" customFormat="1" ht="12" x14ac:dyDescent="0.2">
      <c r="A202" s="234" t="s">
        <v>517</v>
      </c>
      <c r="B202" s="294" t="s">
        <v>474</v>
      </c>
      <c r="C202" s="295"/>
      <c r="D202" s="295"/>
      <c r="E202" s="295"/>
      <c r="F202" s="295"/>
      <c r="G202" s="295"/>
      <c r="H202" s="296"/>
      <c r="I202" s="235" t="s">
        <v>264</v>
      </c>
      <c r="J202" s="160"/>
      <c r="K202" s="153"/>
      <c r="L202" s="153"/>
      <c r="M202" s="153"/>
      <c r="N202" s="236"/>
    </row>
    <row r="203" spans="1:14" s="26" customFormat="1" ht="12" x14ac:dyDescent="0.2">
      <c r="A203" s="234" t="s">
        <v>518</v>
      </c>
      <c r="B203" s="300" t="s">
        <v>519</v>
      </c>
      <c r="C203" s="301"/>
      <c r="D203" s="301"/>
      <c r="E203" s="301"/>
      <c r="F203" s="301"/>
      <c r="G203" s="301"/>
      <c r="H203" s="302"/>
      <c r="I203" s="235" t="s">
        <v>264</v>
      </c>
      <c r="J203" s="160"/>
      <c r="K203" s="153"/>
      <c r="L203" s="153"/>
      <c r="M203" s="153"/>
      <c r="N203" s="236"/>
    </row>
    <row r="204" spans="1:14" s="26" customFormat="1" ht="12" x14ac:dyDescent="0.2">
      <c r="A204" s="234" t="s">
        <v>520</v>
      </c>
      <c r="B204" s="294" t="s">
        <v>474</v>
      </c>
      <c r="C204" s="295"/>
      <c r="D204" s="295"/>
      <c r="E204" s="295"/>
      <c r="F204" s="295"/>
      <c r="G204" s="295"/>
      <c r="H204" s="296"/>
      <c r="I204" s="235" t="s">
        <v>264</v>
      </c>
      <c r="J204" s="160"/>
      <c r="K204" s="153"/>
      <c r="L204" s="153"/>
      <c r="M204" s="153"/>
      <c r="N204" s="236"/>
    </row>
    <row r="205" spans="1:14" s="26" customFormat="1" ht="24" customHeight="1" x14ac:dyDescent="0.2">
      <c r="A205" s="234" t="s">
        <v>521</v>
      </c>
      <c r="B205" s="279" t="s">
        <v>522</v>
      </c>
      <c r="C205" s="280"/>
      <c r="D205" s="280"/>
      <c r="E205" s="280"/>
      <c r="F205" s="280"/>
      <c r="G205" s="280"/>
      <c r="H205" s="281"/>
      <c r="I205" s="235" t="s">
        <v>264</v>
      </c>
      <c r="J205" s="160"/>
      <c r="K205" s="153"/>
      <c r="L205" s="153"/>
      <c r="M205" s="153"/>
      <c r="N205" s="236"/>
    </row>
    <row r="206" spans="1:14" s="26" customFormat="1" ht="12" x14ac:dyDescent="0.2">
      <c r="A206" s="234" t="s">
        <v>523</v>
      </c>
      <c r="B206" s="300" t="s">
        <v>474</v>
      </c>
      <c r="C206" s="301"/>
      <c r="D206" s="301"/>
      <c r="E206" s="301"/>
      <c r="F206" s="301"/>
      <c r="G206" s="301"/>
      <c r="H206" s="302"/>
      <c r="I206" s="235" t="s">
        <v>264</v>
      </c>
      <c r="J206" s="160"/>
      <c r="K206" s="153"/>
      <c r="L206" s="153"/>
      <c r="M206" s="153"/>
      <c r="N206" s="236"/>
    </row>
    <row r="207" spans="1:14" s="26" customFormat="1" ht="12" x14ac:dyDescent="0.2">
      <c r="A207" s="234" t="s">
        <v>524</v>
      </c>
      <c r="B207" s="269" t="s">
        <v>525</v>
      </c>
      <c r="C207" s="270"/>
      <c r="D207" s="270"/>
      <c r="E207" s="270"/>
      <c r="F207" s="270"/>
      <c r="G207" s="270"/>
      <c r="H207" s="271"/>
      <c r="I207" s="235" t="s">
        <v>264</v>
      </c>
      <c r="J207" s="160"/>
      <c r="K207" s="153"/>
      <c r="L207" s="153"/>
      <c r="M207" s="153"/>
      <c r="N207" s="236"/>
    </row>
    <row r="208" spans="1:14" s="26" customFormat="1" ht="12" x14ac:dyDescent="0.2">
      <c r="A208" s="234" t="s">
        <v>526</v>
      </c>
      <c r="B208" s="300" t="s">
        <v>474</v>
      </c>
      <c r="C208" s="301"/>
      <c r="D208" s="301"/>
      <c r="E208" s="301"/>
      <c r="F208" s="301"/>
      <c r="G208" s="301"/>
      <c r="H208" s="302"/>
      <c r="I208" s="235" t="s">
        <v>264</v>
      </c>
      <c r="J208" s="160"/>
      <c r="K208" s="153"/>
      <c r="L208" s="153"/>
      <c r="M208" s="153"/>
      <c r="N208" s="236"/>
    </row>
    <row r="209" spans="1:14" s="26" customFormat="1" ht="12" x14ac:dyDescent="0.2">
      <c r="A209" s="234" t="s">
        <v>527</v>
      </c>
      <c r="B209" s="269" t="s">
        <v>528</v>
      </c>
      <c r="C209" s="270"/>
      <c r="D209" s="270"/>
      <c r="E209" s="270"/>
      <c r="F209" s="270"/>
      <c r="G209" s="270"/>
      <c r="H209" s="271"/>
      <c r="I209" s="235" t="s">
        <v>264</v>
      </c>
      <c r="J209" s="160"/>
      <c r="K209" s="153"/>
      <c r="L209" s="153"/>
      <c r="M209" s="153"/>
      <c r="N209" s="236"/>
    </row>
    <row r="210" spans="1:14" s="26" customFormat="1" ht="12" x14ac:dyDescent="0.2">
      <c r="A210" s="234" t="s">
        <v>529</v>
      </c>
      <c r="B210" s="300" t="s">
        <v>474</v>
      </c>
      <c r="C210" s="301"/>
      <c r="D210" s="301"/>
      <c r="E210" s="301"/>
      <c r="F210" s="301"/>
      <c r="G210" s="301"/>
      <c r="H210" s="302"/>
      <c r="I210" s="235" t="s">
        <v>264</v>
      </c>
      <c r="J210" s="160"/>
      <c r="K210" s="153"/>
      <c r="L210" s="153"/>
      <c r="M210" s="153"/>
      <c r="N210" s="236"/>
    </row>
    <row r="211" spans="1:14" s="26" customFormat="1" ht="12" x14ac:dyDescent="0.2">
      <c r="A211" s="234" t="s">
        <v>530</v>
      </c>
      <c r="B211" s="269" t="s">
        <v>531</v>
      </c>
      <c r="C211" s="270"/>
      <c r="D211" s="270"/>
      <c r="E211" s="270"/>
      <c r="F211" s="270"/>
      <c r="G211" s="270"/>
      <c r="H211" s="271"/>
      <c r="I211" s="235" t="s">
        <v>264</v>
      </c>
      <c r="J211" s="160"/>
      <c r="K211" s="153"/>
      <c r="L211" s="153"/>
      <c r="M211" s="153"/>
      <c r="N211" s="236"/>
    </row>
    <row r="212" spans="1:14" s="26" customFormat="1" ht="12" x14ac:dyDescent="0.2">
      <c r="A212" s="234" t="s">
        <v>532</v>
      </c>
      <c r="B212" s="300" t="s">
        <v>474</v>
      </c>
      <c r="C212" s="301"/>
      <c r="D212" s="301"/>
      <c r="E212" s="301"/>
      <c r="F212" s="301"/>
      <c r="G212" s="301"/>
      <c r="H212" s="302"/>
      <c r="I212" s="235" t="s">
        <v>264</v>
      </c>
      <c r="J212" s="160"/>
      <c r="K212" s="153"/>
      <c r="L212" s="153"/>
      <c r="M212" s="153"/>
      <c r="N212" s="236"/>
    </row>
    <row r="213" spans="1:14" s="26" customFormat="1" ht="12" x14ac:dyDescent="0.2">
      <c r="A213" s="234" t="s">
        <v>533</v>
      </c>
      <c r="B213" s="269" t="s">
        <v>534</v>
      </c>
      <c r="C213" s="270"/>
      <c r="D213" s="270"/>
      <c r="E213" s="270"/>
      <c r="F213" s="270"/>
      <c r="G213" s="270"/>
      <c r="H213" s="271"/>
      <c r="I213" s="235" t="s">
        <v>264</v>
      </c>
      <c r="J213" s="160"/>
      <c r="K213" s="153"/>
      <c r="L213" s="153"/>
      <c r="M213" s="153"/>
      <c r="N213" s="236"/>
    </row>
    <row r="214" spans="1:14" s="26" customFormat="1" ht="12" x14ac:dyDescent="0.2">
      <c r="A214" s="234" t="s">
        <v>535</v>
      </c>
      <c r="B214" s="300" t="s">
        <v>474</v>
      </c>
      <c r="C214" s="301"/>
      <c r="D214" s="301"/>
      <c r="E214" s="301"/>
      <c r="F214" s="301"/>
      <c r="G214" s="301"/>
      <c r="H214" s="302"/>
      <c r="I214" s="235" t="s">
        <v>264</v>
      </c>
      <c r="J214" s="160"/>
      <c r="K214" s="153"/>
      <c r="L214" s="153"/>
      <c r="M214" s="153"/>
      <c r="N214" s="236"/>
    </row>
    <row r="215" spans="1:14" s="26" customFormat="1" ht="24" customHeight="1" x14ac:dyDescent="0.2">
      <c r="A215" s="234" t="s">
        <v>536</v>
      </c>
      <c r="B215" s="279" t="s">
        <v>537</v>
      </c>
      <c r="C215" s="280"/>
      <c r="D215" s="280"/>
      <c r="E215" s="280"/>
      <c r="F215" s="280"/>
      <c r="G215" s="280"/>
      <c r="H215" s="281"/>
      <c r="I215" s="235" t="s">
        <v>264</v>
      </c>
      <c r="J215" s="160"/>
      <c r="K215" s="153"/>
      <c r="L215" s="153"/>
      <c r="M215" s="153"/>
      <c r="N215" s="236"/>
    </row>
    <row r="216" spans="1:14" s="26" customFormat="1" ht="12" x14ac:dyDescent="0.2">
      <c r="A216" s="234" t="s">
        <v>538</v>
      </c>
      <c r="B216" s="300" t="s">
        <v>474</v>
      </c>
      <c r="C216" s="301"/>
      <c r="D216" s="301"/>
      <c r="E216" s="301"/>
      <c r="F216" s="301"/>
      <c r="G216" s="301"/>
      <c r="H216" s="302"/>
      <c r="I216" s="235" t="s">
        <v>264</v>
      </c>
      <c r="J216" s="160"/>
      <c r="K216" s="153"/>
      <c r="L216" s="153"/>
      <c r="M216" s="153"/>
      <c r="N216" s="236"/>
    </row>
    <row r="217" spans="1:14" s="26" customFormat="1" ht="12" x14ac:dyDescent="0.2">
      <c r="A217" s="234" t="s">
        <v>539</v>
      </c>
      <c r="B217" s="269" t="s">
        <v>540</v>
      </c>
      <c r="C217" s="270"/>
      <c r="D217" s="270"/>
      <c r="E217" s="270"/>
      <c r="F217" s="270"/>
      <c r="G217" s="270"/>
      <c r="H217" s="271"/>
      <c r="I217" s="235" t="s">
        <v>264</v>
      </c>
      <c r="J217" s="160"/>
      <c r="K217" s="153"/>
      <c r="L217" s="153"/>
      <c r="M217" s="153"/>
      <c r="N217" s="236"/>
    </row>
    <row r="218" spans="1:14" s="26" customFormat="1" ht="12" x14ac:dyDescent="0.2">
      <c r="A218" s="234" t="s">
        <v>541</v>
      </c>
      <c r="B218" s="300" t="s">
        <v>474</v>
      </c>
      <c r="C218" s="301"/>
      <c r="D218" s="301"/>
      <c r="E218" s="301"/>
      <c r="F218" s="301"/>
      <c r="G218" s="301"/>
      <c r="H218" s="302"/>
      <c r="I218" s="235" t="s">
        <v>264</v>
      </c>
      <c r="J218" s="160"/>
      <c r="K218" s="153"/>
      <c r="L218" s="153"/>
      <c r="M218" s="153"/>
      <c r="N218" s="236"/>
    </row>
    <row r="219" spans="1:14" s="26" customFormat="1" ht="24" customHeight="1" x14ac:dyDescent="0.2">
      <c r="A219" s="234" t="s">
        <v>542</v>
      </c>
      <c r="B219" s="276" t="s">
        <v>543</v>
      </c>
      <c r="C219" s="277"/>
      <c r="D219" s="277"/>
      <c r="E219" s="277"/>
      <c r="F219" s="277"/>
      <c r="G219" s="277"/>
      <c r="H219" s="278"/>
      <c r="I219" s="235" t="s">
        <v>37</v>
      </c>
      <c r="J219" s="160"/>
      <c r="K219" s="153"/>
      <c r="L219" s="153"/>
      <c r="M219" s="153"/>
      <c r="N219" s="236"/>
    </row>
    <row r="220" spans="1:14" s="26" customFormat="1" ht="12" x14ac:dyDescent="0.2">
      <c r="A220" s="234" t="s">
        <v>544</v>
      </c>
      <c r="B220" s="269" t="s">
        <v>545</v>
      </c>
      <c r="C220" s="270"/>
      <c r="D220" s="270"/>
      <c r="E220" s="270"/>
      <c r="F220" s="270"/>
      <c r="G220" s="270"/>
      <c r="H220" s="271"/>
      <c r="I220" s="235" t="s">
        <v>37</v>
      </c>
      <c r="J220" s="160"/>
      <c r="K220" s="153"/>
      <c r="L220" s="153"/>
      <c r="M220" s="153"/>
      <c r="N220" s="236"/>
    </row>
    <row r="221" spans="1:14" s="26" customFormat="1" ht="24" customHeight="1" x14ac:dyDescent="0.2">
      <c r="A221" s="234" t="s">
        <v>546</v>
      </c>
      <c r="B221" s="279" t="s">
        <v>547</v>
      </c>
      <c r="C221" s="280"/>
      <c r="D221" s="280"/>
      <c r="E221" s="280"/>
      <c r="F221" s="280"/>
      <c r="G221" s="280"/>
      <c r="H221" s="281"/>
      <c r="I221" s="235" t="s">
        <v>37</v>
      </c>
      <c r="J221" s="160"/>
      <c r="K221" s="153"/>
      <c r="L221" s="153"/>
      <c r="M221" s="153"/>
      <c r="N221" s="236"/>
    </row>
    <row r="222" spans="1:14" s="26" customFormat="1" ht="24" customHeight="1" x14ac:dyDescent="0.2">
      <c r="A222" s="234" t="s">
        <v>548</v>
      </c>
      <c r="B222" s="279" t="s">
        <v>549</v>
      </c>
      <c r="C222" s="280"/>
      <c r="D222" s="280"/>
      <c r="E222" s="280"/>
      <c r="F222" s="280"/>
      <c r="G222" s="280"/>
      <c r="H222" s="281"/>
      <c r="I222" s="235" t="s">
        <v>37</v>
      </c>
      <c r="J222" s="160"/>
      <c r="K222" s="153"/>
      <c r="L222" s="153"/>
      <c r="M222" s="153"/>
      <c r="N222" s="236"/>
    </row>
    <row r="223" spans="1:14" s="26" customFormat="1" ht="24" customHeight="1" x14ac:dyDescent="0.2">
      <c r="A223" s="234" t="s">
        <v>550</v>
      </c>
      <c r="B223" s="279" t="s">
        <v>551</v>
      </c>
      <c r="C223" s="280"/>
      <c r="D223" s="280"/>
      <c r="E223" s="280"/>
      <c r="F223" s="280"/>
      <c r="G223" s="280"/>
      <c r="H223" s="281"/>
      <c r="I223" s="235" t="s">
        <v>37</v>
      </c>
      <c r="J223" s="160"/>
      <c r="K223" s="153"/>
      <c r="L223" s="153"/>
      <c r="M223" s="153"/>
      <c r="N223" s="236"/>
    </row>
    <row r="224" spans="1:14" s="26" customFormat="1" ht="12" x14ac:dyDescent="0.2">
      <c r="A224" s="234" t="s">
        <v>552</v>
      </c>
      <c r="B224" s="269" t="s">
        <v>553</v>
      </c>
      <c r="C224" s="270"/>
      <c r="D224" s="270"/>
      <c r="E224" s="270"/>
      <c r="F224" s="270"/>
      <c r="G224" s="270"/>
      <c r="H224" s="271"/>
      <c r="I224" s="235" t="s">
        <v>37</v>
      </c>
      <c r="J224" s="160"/>
      <c r="K224" s="153"/>
      <c r="L224" s="153"/>
      <c r="M224" s="153"/>
      <c r="N224" s="236"/>
    </row>
    <row r="225" spans="1:14" s="26" customFormat="1" ht="12" x14ac:dyDescent="0.2">
      <c r="A225" s="234" t="s">
        <v>554</v>
      </c>
      <c r="B225" s="269" t="s">
        <v>555</v>
      </c>
      <c r="C225" s="270"/>
      <c r="D225" s="270"/>
      <c r="E225" s="270"/>
      <c r="F225" s="270"/>
      <c r="G225" s="270"/>
      <c r="H225" s="271"/>
      <c r="I225" s="235" t="s">
        <v>37</v>
      </c>
      <c r="J225" s="160"/>
      <c r="K225" s="153"/>
      <c r="L225" s="153"/>
      <c r="M225" s="153"/>
      <c r="N225" s="236"/>
    </row>
    <row r="226" spans="1:14" s="26" customFormat="1" ht="12" x14ac:dyDescent="0.2">
      <c r="A226" s="234" t="s">
        <v>556</v>
      </c>
      <c r="B226" s="269" t="s">
        <v>557</v>
      </c>
      <c r="C226" s="270"/>
      <c r="D226" s="270"/>
      <c r="E226" s="270"/>
      <c r="F226" s="270"/>
      <c r="G226" s="270"/>
      <c r="H226" s="271"/>
      <c r="I226" s="235" t="s">
        <v>37</v>
      </c>
      <c r="J226" s="160"/>
      <c r="K226" s="153"/>
      <c r="L226" s="153"/>
      <c r="M226" s="153"/>
      <c r="N226" s="236"/>
    </row>
    <row r="227" spans="1:14" s="26" customFormat="1" ht="12" x14ac:dyDescent="0.2">
      <c r="A227" s="234" t="s">
        <v>558</v>
      </c>
      <c r="B227" s="269" t="s">
        <v>559</v>
      </c>
      <c r="C227" s="270"/>
      <c r="D227" s="270"/>
      <c r="E227" s="270"/>
      <c r="F227" s="270"/>
      <c r="G227" s="270"/>
      <c r="H227" s="271"/>
      <c r="I227" s="235" t="s">
        <v>37</v>
      </c>
      <c r="J227" s="160"/>
      <c r="K227" s="153"/>
      <c r="L227" s="153"/>
      <c r="M227" s="153"/>
      <c r="N227" s="236"/>
    </row>
    <row r="228" spans="1:14" s="26" customFormat="1" ht="12" x14ac:dyDescent="0.2">
      <c r="A228" s="234" t="s">
        <v>560</v>
      </c>
      <c r="B228" s="269" t="s">
        <v>561</v>
      </c>
      <c r="C228" s="270"/>
      <c r="D228" s="270"/>
      <c r="E228" s="270"/>
      <c r="F228" s="270"/>
      <c r="G228" s="270"/>
      <c r="H228" s="271"/>
      <c r="I228" s="235" t="s">
        <v>37</v>
      </c>
      <c r="J228" s="160"/>
      <c r="K228" s="153"/>
      <c r="L228" s="153"/>
      <c r="M228" s="153"/>
      <c r="N228" s="236"/>
    </row>
    <row r="229" spans="1:14" s="26" customFormat="1" ht="24" customHeight="1" x14ac:dyDescent="0.2">
      <c r="A229" s="234" t="s">
        <v>562</v>
      </c>
      <c r="B229" s="279" t="s">
        <v>563</v>
      </c>
      <c r="C229" s="280"/>
      <c r="D229" s="280"/>
      <c r="E229" s="280"/>
      <c r="F229" s="280"/>
      <c r="G229" s="280"/>
      <c r="H229" s="281"/>
      <c r="I229" s="235" t="s">
        <v>37</v>
      </c>
      <c r="J229" s="160"/>
      <c r="K229" s="153"/>
      <c r="L229" s="153"/>
      <c r="M229" s="153"/>
      <c r="N229" s="236"/>
    </row>
    <row r="230" spans="1:14" s="26" customFormat="1" ht="12" x14ac:dyDescent="0.2">
      <c r="A230" s="234" t="s">
        <v>564</v>
      </c>
      <c r="B230" s="300" t="s">
        <v>281</v>
      </c>
      <c r="C230" s="301"/>
      <c r="D230" s="301"/>
      <c r="E230" s="301"/>
      <c r="F230" s="301"/>
      <c r="G230" s="301"/>
      <c r="H230" s="302"/>
      <c r="I230" s="235" t="s">
        <v>37</v>
      </c>
      <c r="J230" s="160"/>
      <c r="K230" s="153"/>
      <c r="L230" s="153"/>
      <c r="M230" s="153"/>
      <c r="N230" s="236"/>
    </row>
    <row r="231" spans="1:14" s="26" customFormat="1" ht="12.75" thickBot="1" x14ac:dyDescent="0.25">
      <c r="A231" s="247" t="s">
        <v>565</v>
      </c>
      <c r="B231" s="337" t="s">
        <v>283</v>
      </c>
      <c r="C231" s="338"/>
      <c r="D231" s="338"/>
      <c r="E231" s="338"/>
      <c r="F231" s="338"/>
      <c r="G231" s="338"/>
      <c r="H231" s="339"/>
      <c r="I231" s="248" t="s">
        <v>37</v>
      </c>
      <c r="J231" s="249"/>
      <c r="K231" s="164"/>
      <c r="L231" s="164"/>
      <c r="M231" s="164"/>
      <c r="N231" s="250"/>
    </row>
    <row r="232" spans="1:14" ht="16.5" thickBot="1" x14ac:dyDescent="0.3">
      <c r="A232" s="334" t="s">
        <v>566</v>
      </c>
      <c r="B232" s="335"/>
      <c r="C232" s="335"/>
      <c r="D232" s="335"/>
      <c r="E232" s="335"/>
      <c r="F232" s="335"/>
      <c r="G232" s="335"/>
      <c r="H232" s="335"/>
      <c r="I232" s="335"/>
      <c r="J232" s="335"/>
      <c r="K232" s="335"/>
      <c r="L232" s="335"/>
      <c r="M232" s="335"/>
      <c r="N232" s="336"/>
    </row>
    <row r="233" spans="1:14" s="26" customFormat="1" ht="12" x14ac:dyDescent="0.2">
      <c r="A233" s="242" t="s">
        <v>567</v>
      </c>
      <c r="B233" s="291" t="s">
        <v>568</v>
      </c>
      <c r="C233" s="292"/>
      <c r="D233" s="292"/>
      <c r="E233" s="292"/>
      <c r="F233" s="292"/>
      <c r="G233" s="292"/>
      <c r="H233" s="293"/>
      <c r="I233" s="243" t="s">
        <v>468</v>
      </c>
      <c r="J233" s="251" t="s">
        <v>569</v>
      </c>
      <c r="K233" s="252" t="s">
        <v>569</v>
      </c>
      <c r="L233" s="252"/>
      <c r="M233" s="252" t="s">
        <v>569</v>
      </c>
      <c r="N233" s="243" t="s">
        <v>569</v>
      </c>
    </row>
    <row r="234" spans="1:14" s="26" customFormat="1" ht="12" x14ac:dyDescent="0.2">
      <c r="A234" s="234" t="s">
        <v>570</v>
      </c>
      <c r="B234" s="285" t="s">
        <v>571</v>
      </c>
      <c r="C234" s="286"/>
      <c r="D234" s="286"/>
      <c r="E234" s="286"/>
      <c r="F234" s="286"/>
      <c r="G234" s="286"/>
      <c r="H234" s="287"/>
      <c r="I234" s="235" t="s">
        <v>169</v>
      </c>
      <c r="J234" s="253"/>
      <c r="K234" s="225"/>
      <c r="L234" s="225"/>
      <c r="M234" s="254"/>
      <c r="N234" s="236"/>
    </row>
    <row r="235" spans="1:14" s="26" customFormat="1" ht="12" x14ac:dyDescent="0.2">
      <c r="A235" s="234" t="s">
        <v>572</v>
      </c>
      <c r="B235" s="285" t="s">
        <v>573</v>
      </c>
      <c r="C235" s="286"/>
      <c r="D235" s="286"/>
      <c r="E235" s="286"/>
      <c r="F235" s="286"/>
      <c r="G235" s="286"/>
      <c r="H235" s="287"/>
      <c r="I235" s="235" t="s">
        <v>574</v>
      </c>
      <c r="J235" s="253"/>
      <c r="K235" s="225"/>
      <c r="L235" s="225"/>
      <c r="M235" s="254"/>
      <c r="N235" s="236"/>
    </row>
    <row r="236" spans="1:14" s="26" customFormat="1" ht="12" x14ac:dyDescent="0.2">
      <c r="A236" s="234" t="s">
        <v>575</v>
      </c>
      <c r="B236" s="285" t="s">
        <v>576</v>
      </c>
      <c r="C236" s="286"/>
      <c r="D236" s="286"/>
      <c r="E236" s="286"/>
      <c r="F236" s="286"/>
      <c r="G236" s="286"/>
      <c r="H236" s="287"/>
      <c r="I236" s="235" t="s">
        <v>169</v>
      </c>
      <c r="J236" s="253"/>
      <c r="K236" s="225"/>
      <c r="L236" s="225"/>
      <c r="M236" s="254"/>
      <c r="N236" s="236"/>
    </row>
    <row r="237" spans="1:14" s="26" customFormat="1" ht="12" x14ac:dyDescent="0.2">
      <c r="A237" s="234" t="s">
        <v>577</v>
      </c>
      <c r="B237" s="285" t="s">
        <v>578</v>
      </c>
      <c r="C237" s="286"/>
      <c r="D237" s="286"/>
      <c r="E237" s="286"/>
      <c r="F237" s="286"/>
      <c r="G237" s="286"/>
      <c r="H237" s="287"/>
      <c r="I237" s="235" t="s">
        <v>574</v>
      </c>
      <c r="J237" s="253"/>
      <c r="K237" s="225"/>
      <c r="L237" s="225"/>
      <c r="M237" s="254"/>
      <c r="N237" s="236"/>
    </row>
    <row r="238" spans="1:14" s="26" customFormat="1" ht="12" x14ac:dyDescent="0.2">
      <c r="A238" s="234" t="s">
        <v>579</v>
      </c>
      <c r="B238" s="285" t="s">
        <v>580</v>
      </c>
      <c r="C238" s="286"/>
      <c r="D238" s="286"/>
      <c r="E238" s="286"/>
      <c r="F238" s="286"/>
      <c r="G238" s="286"/>
      <c r="H238" s="287"/>
      <c r="I238" s="235" t="s">
        <v>581</v>
      </c>
      <c r="J238" s="253"/>
      <c r="K238" s="225"/>
      <c r="L238" s="225"/>
      <c r="M238" s="254"/>
      <c r="N238" s="236"/>
    </row>
    <row r="239" spans="1:14" s="26" customFormat="1" ht="12" x14ac:dyDescent="0.2">
      <c r="A239" s="234" t="s">
        <v>582</v>
      </c>
      <c r="B239" s="285" t="s">
        <v>583</v>
      </c>
      <c r="C239" s="286"/>
      <c r="D239" s="286"/>
      <c r="E239" s="286"/>
      <c r="F239" s="286"/>
      <c r="G239" s="286"/>
      <c r="H239" s="287"/>
      <c r="I239" s="235" t="s">
        <v>468</v>
      </c>
      <c r="J239" s="253" t="s">
        <v>569</v>
      </c>
      <c r="K239" s="225" t="s">
        <v>569</v>
      </c>
      <c r="L239" s="225"/>
      <c r="M239" s="225" t="s">
        <v>569</v>
      </c>
      <c r="N239" s="235" t="s">
        <v>569</v>
      </c>
    </row>
    <row r="240" spans="1:14" s="26" customFormat="1" ht="12" x14ac:dyDescent="0.2">
      <c r="A240" s="234" t="s">
        <v>584</v>
      </c>
      <c r="B240" s="269" t="s">
        <v>585</v>
      </c>
      <c r="C240" s="270"/>
      <c r="D240" s="270"/>
      <c r="E240" s="270"/>
      <c r="F240" s="270"/>
      <c r="G240" s="270"/>
      <c r="H240" s="271"/>
      <c r="I240" s="235" t="s">
        <v>581</v>
      </c>
      <c r="J240" s="253"/>
      <c r="K240" s="225"/>
      <c r="L240" s="225"/>
      <c r="M240" s="254"/>
      <c r="N240" s="236"/>
    </row>
    <row r="241" spans="1:14" s="26" customFormat="1" ht="12" x14ac:dyDescent="0.2">
      <c r="A241" s="234" t="s">
        <v>586</v>
      </c>
      <c r="B241" s="269" t="s">
        <v>587</v>
      </c>
      <c r="C241" s="270"/>
      <c r="D241" s="270"/>
      <c r="E241" s="270"/>
      <c r="F241" s="270"/>
      <c r="G241" s="270"/>
      <c r="H241" s="271"/>
      <c r="I241" s="235" t="s">
        <v>588</v>
      </c>
      <c r="J241" s="253"/>
      <c r="K241" s="225"/>
      <c r="L241" s="225"/>
      <c r="M241" s="254"/>
      <c r="N241" s="236"/>
    </row>
    <row r="242" spans="1:14" s="26" customFormat="1" ht="12" x14ac:dyDescent="0.2">
      <c r="A242" s="234" t="s">
        <v>589</v>
      </c>
      <c r="B242" s="285" t="s">
        <v>590</v>
      </c>
      <c r="C242" s="286"/>
      <c r="D242" s="286"/>
      <c r="E242" s="286"/>
      <c r="F242" s="286"/>
      <c r="G242" s="286"/>
      <c r="H242" s="287"/>
      <c r="I242" s="235" t="s">
        <v>468</v>
      </c>
      <c r="J242" s="253" t="s">
        <v>569</v>
      </c>
      <c r="K242" s="225" t="s">
        <v>569</v>
      </c>
      <c r="L242" s="225"/>
      <c r="M242" s="225" t="s">
        <v>569</v>
      </c>
      <c r="N242" s="235" t="s">
        <v>569</v>
      </c>
    </row>
    <row r="243" spans="1:14" s="26" customFormat="1" ht="12" x14ac:dyDescent="0.2">
      <c r="A243" s="234" t="s">
        <v>591</v>
      </c>
      <c r="B243" s="269" t="s">
        <v>585</v>
      </c>
      <c r="C243" s="270"/>
      <c r="D243" s="270"/>
      <c r="E243" s="270"/>
      <c r="F243" s="270"/>
      <c r="G243" s="270"/>
      <c r="H243" s="271"/>
      <c r="I243" s="235" t="s">
        <v>581</v>
      </c>
      <c r="J243" s="253"/>
      <c r="K243" s="225"/>
      <c r="L243" s="225"/>
      <c r="M243" s="254"/>
      <c r="N243" s="236"/>
    </row>
    <row r="244" spans="1:14" s="26" customFormat="1" ht="12" x14ac:dyDescent="0.2">
      <c r="A244" s="234" t="s">
        <v>592</v>
      </c>
      <c r="B244" s="269" t="s">
        <v>593</v>
      </c>
      <c r="C244" s="270"/>
      <c r="D244" s="270"/>
      <c r="E244" s="270"/>
      <c r="F244" s="270"/>
      <c r="G244" s="270"/>
      <c r="H244" s="271"/>
      <c r="I244" s="235" t="s">
        <v>169</v>
      </c>
      <c r="J244" s="253"/>
      <c r="K244" s="225"/>
      <c r="L244" s="225"/>
      <c r="M244" s="254"/>
      <c r="N244" s="236"/>
    </row>
    <row r="245" spans="1:14" s="26" customFormat="1" ht="12" x14ac:dyDescent="0.2">
      <c r="A245" s="234" t="s">
        <v>594</v>
      </c>
      <c r="B245" s="269" t="s">
        <v>587</v>
      </c>
      <c r="C245" s="270"/>
      <c r="D245" s="270"/>
      <c r="E245" s="270"/>
      <c r="F245" s="270"/>
      <c r="G245" s="270"/>
      <c r="H245" s="271"/>
      <c r="I245" s="235" t="s">
        <v>588</v>
      </c>
      <c r="J245" s="253"/>
      <c r="K245" s="225"/>
      <c r="L245" s="225"/>
      <c r="M245" s="254"/>
      <c r="N245" s="236"/>
    </row>
    <row r="246" spans="1:14" s="26" customFormat="1" ht="12" x14ac:dyDescent="0.2">
      <c r="A246" s="234" t="s">
        <v>595</v>
      </c>
      <c r="B246" s="285" t="s">
        <v>596</v>
      </c>
      <c r="C246" s="286"/>
      <c r="D246" s="286"/>
      <c r="E246" s="286"/>
      <c r="F246" s="286"/>
      <c r="G246" s="286"/>
      <c r="H246" s="287"/>
      <c r="I246" s="235" t="s">
        <v>468</v>
      </c>
      <c r="J246" s="253" t="s">
        <v>569</v>
      </c>
      <c r="K246" s="225" t="s">
        <v>569</v>
      </c>
      <c r="L246" s="225"/>
      <c r="M246" s="225" t="s">
        <v>569</v>
      </c>
      <c r="N246" s="235" t="s">
        <v>569</v>
      </c>
    </row>
    <row r="247" spans="1:14" s="26" customFormat="1" ht="12" x14ac:dyDescent="0.2">
      <c r="A247" s="234" t="s">
        <v>597</v>
      </c>
      <c r="B247" s="269" t="s">
        <v>585</v>
      </c>
      <c r="C247" s="270"/>
      <c r="D247" s="270"/>
      <c r="E247" s="270"/>
      <c r="F247" s="270"/>
      <c r="G247" s="270"/>
      <c r="H247" s="271"/>
      <c r="I247" s="235" t="s">
        <v>581</v>
      </c>
      <c r="J247" s="253"/>
      <c r="K247" s="225"/>
      <c r="L247" s="225"/>
      <c r="M247" s="254"/>
      <c r="N247" s="236"/>
    </row>
    <row r="248" spans="1:14" s="26" customFormat="1" ht="12" x14ac:dyDescent="0.2">
      <c r="A248" s="234" t="s">
        <v>598</v>
      </c>
      <c r="B248" s="269" t="s">
        <v>587</v>
      </c>
      <c r="C248" s="270"/>
      <c r="D248" s="270"/>
      <c r="E248" s="270"/>
      <c r="F248" s="270"/>
      <c r="G248" s="270"/>
      <c r="H248" s="271"/>
      <c r="I248" s="235" t="s">
        <v>588</v>
      </c>
      <c r="J248" s="253"/>
      <c r="K248" s="225"/>
      <c r="L248" s="225"/>
      <c r="M248" s="254"/>
      <c r="N248" s="236"/>
    </row>
    <row r="249" spans="1:14" s="26" customFormat="1" ht="12" x14ac:dyDescent="0.2">
      <c r="A249" s="234" t="s">
        <v>599</v>
      </c>
      <c r="B249" s="285" t="s">
        <v>600</v>
      </c>
      <c r="C249" s="286"/>
      <c r="D249" s="286"/>
      <c r="E249" s="286"/>
      <c r="F249" s="286"/>
      <c r="G249" s="286"/>
      <c r="H249" s="287"/>
      <c r="I249" s="235" t="s">
        <v>468</v>
      </c>
      <c r="J249" s="253" t="s">
        <v>569</v>
      </c>
      <c r="K249" s="225" t="s">
        <v>569</v>
      </c>
      <c r="L249" s="225"/>
      <c r="M249" s="225" t="s">
        <v>569</v>
      </c>
      <c r="N249" s="235" t="s">
        <v>569</v>
      </c>
    </row>
    <row r="250" spans="1:14" s="26" customFormat="1" ht="12" x14ac:dyDescent="0.2">
      <c r="A250" s="234" t="s">
        <v>601</v>
      </c>
      <c r="B250" s="269" t="s">
        <v>585</v>
      </c>
      <c r="C250" s="270"/>
      <c r="D250" s="270"/>
      <c r="E250" s="270"/>
      <c r="F250" s="270"/>
      <c r="G250" s="270"/>
      <c r="H250" s="271"/>
      <c r="I250" s="235" t="s">
        <v>581</v>
      </c>
      <c r="J250" s="253"/>
      <c r="K250" s="225"/>
      <c r="L250" s="225"/>
      <c r="M250" s="254"/>
      <c r="N250" s="236"/>
    </row>
    <row r="251" spans="1:14" s="26" customFormat="1" ht="12" x14ac:dyDescent="0.2">
      <c r="A251" s="234" t="s">
        <v>602</v>
      </c>
      <c r="B251" s="269" t="s">
        <v>593</v>
      </c>
      <c r="C251" s="270"/>
      <c r="D251" s="270"/>
      <c r="E251" s="270"/>
      <c r="F251" s="270"/>
      <c r="G251" s="270"/>
      <c r="H251" s="271"/>
      <c r="I251" s="235" t="s">
        <v>169</v>
      </c>
      <c r="J251" s="253"/>
      <c r="K251" s="225"/>
      <c r="L251" s="225"/>
      <c r="M251" s="254"/>
      <c r="N251" s="236"/>
    </row>
    <row r="252" spans="1:14" s="26" customFormat="1" ht="12" x14ac:dyDescent="0.2">
      <c r="A252" s="234" t="s">
        <v>603</v>
      </c>
      <c r="B252" s="269" t="s">
        <v>587</v>
      </c>
      <c r="C252" s="270"/>
      <c r="D252" s="270"/>
      <c r="E252" s="270"/>
      <c r="F252" s="270"/>
      <c r="G252" s="270"/>
      <c r="H252" s="271"/>
      <c r="I252" s="235" t="s">
        <v>588</v>
      </c>
      <c r="J252" s="253"/>
      <c r="K252" s="225"/>
      <c r="L252" s="225"/>
      <c r="M252" s="254"/>
      <c r="N252" s="236"/>
    </row>
    <row r="253" spans="1:14" s="26" customFormat="1" ht="12" x14ac:dyDescent="0.2">
      <c r="A253" s="234" t="s">
        <v>604</v>
      </c>
      <c r="B253" s="297" t="s">
        <v>605</v>
      </c>
      <c r="C253" s="298"/>
      <c r="D253" s="298"/>
      <c r="E253" s="298"/>
      <c r="F253" s="298"/>
      <c r="G253" s="298"/>
      <c r="H253" s="299"/>
      <c r="I253" s="235" t="s">
        <v>468</v>
      </c>
      <c r="J253" s="253" t="s">
        <v>569</v>
      </c>
      <c r="K253" s="225" t="s">
        <v>569</v>
      </c>
      <c r="L253" s="225"/>
      <c r="M253" s="225" t="s">
        <v>569</v>
      </c>
      <c r="N253" s="235" t="s">
        <v>569</v>
      </c>
    </row>
    <row r="254" spans="1:14" s="26" customFormat="1" ht="12" x14ac:dyDescent="0.2">
      <c r="A254" s="234" t="s">
        <v>606</v>
      </c>
      <c r="B254" s="285" t="s">
        <v>607</v>
      </c>
      <c r="C254" s="286"/>
      <c r="D254" s="286"/>
      <c r="E254" s="286"/>
      <c r="F254" s="286"/>
      <c r="G254" s="286"/>
      <c r="H254" s="287"/>
      <c r="I254" s="235" t="s">
        <v>581</v>
      </c>
      <c r="J254" s="253"/>
      <c r="K254" s="225"/>
      <c r="L254" s="225"/>
      <c r="M254" s="254"/>
      <c r="N254" s="236"/>
    </row>
    <row r="255" spans="1:14" s="26" customFormat="1" ht="24" customHeight="1" x14ac:dyDescent="0.2">
      <c r="A255" s="234" t="s">
        <v>608</v>
      </c>
      <c r="B255" s="279" t="s">
        <v>609</v>
      </c>
      <c r="C255" s="280"/>
      <c r="D255" s="280"/>
      <c r="E255" s="280"/>
      <c r="F255" s="280"/>
      <c r="G255" s="280"/>
      <c r="H255" s="281"/>
      <c r="I255" s="235" t="s">
        <v>581</v>
      </c>
      <c r="J255" s="253"/>
      <c r="K255" s="225"/>
      <c r="L255" s="225"/>
      <c r="M255" s="254"/>
      <c r="N255" s="236"/>
    </row>
    <row r="256" spans="1:14" s="26" customFormat="1" ht="12" x14ac:dyDescent="0.2">
      <c r="A256" s="234" t="s">
        <v>610</v>
      </c>
      <c r="B256" s="300" t="s">
        <v>611</v>
      </c>
      <c r="C256" s="301"/>
      <c r="D256" s="301"/>
      <c r="E256" s="301"/>
      <c r="F256" s="301"/>
      <c r="G256" s="301"/>
      <c r="H256" s="302"/>
      <c r="I256" s="235" t="s">
        <v>581</v>
      </c>
      <c r="J256" s="253"/>
      <c r="K256" s="225"/>
      <c r="L256" s="225"/>
      <c r="M256" s="254"/>
      <c r="N256" s="236"/>
    </row>
    <row r="257" spans="1:14" s="26" customFormat="1" ht="12" x14ac:dyDescent="0.2">
      <c r="A257" s="234" t="s">
        <v>612</v>
      </c>
      <c r="B257" s="300" t="s">
        <v>613</v>
      </c>
      <c r="C257" s="301"/>
      <c r="D257" s="301"/>
      <c r="E257" s="301"/>
      <c r="F257" s="301"/>
      <c r="G257" s="301"/>
      <c r="H257" s="302"/>
      <c r="I257" s="235" t="s">
        <v>581</v>
      </c>
      <c r="J257" s="253"/>
      <c r="K257" s="225"/>
      <c r="L257" s="225"/>
      <c r="M257" s="254"/>
      <c r="N257" s="236"/>
    </row>
    <row r="258" spans="1:14" s="26" customFormat="1" ht="12" x14ac:dyDescent="0.2">
      <c r="A258" s="234" t="s">
        <v>614</v>
      </c>
      <c r="B258" s="285" t="s">
        <v>615</v>
      </c>
      <c r="C258" s="286"/>
      <c r="D258" s="286"/>
      <c r="E258" s="286"/>
      <c r="F258" s="286"/>
      <c r="G258" s="286"/>
      <c r="H258" s="287"/>
      <c r="I258" s="235" t="s">
        <v>581</v>
      </c>
      <c r="J258" s="253"/>
      <c r="K258" s="225"/>
      <c r="L258" s="225"/>
      <c r="M258" s="254"/>
      <c r="N258" s="236"/>
    </row>
    <row r="259" spans="1:14" s="26" customFormat="1" ht="12" x14ac:dyDescent="0.2">
      <c r="A259" s="234" t="s">
        <v>616</v>
      </c>
      <c r="B259" s="285" t="s">
        <v>617</v>
      </c>
      <c r="C259" s="286"/>
      <c r="D259" s="286"/>
      <c r="E259" s="286"/>
      <c r="F259" s="286"/>
      <c r="G259" s="286"/>
      <c r="H259" s="287"/>
      <c r="I259" s="235" t="s">
        <v>169</v>
      </c>
      <c r="J259" s="253"/>
      <c r="K259" s="225"/>
      <c r="L259" s="225"/>
      <c r="M259" s="254"/>
      <c r="N259" s="236"/>
    </row>
    <row r="260" spans="1:14" s="26" customFormat="1" ht="24" customHeight="1" x14ac:dyDescent="0.2">
      <c r="A260" s="234" t="s">
        <v>618</v>
      </c>
      <c r="B260" s="279" t="s">
        <v>619</v>
      </c>
      <c r="C260" s="280"/>
      <c r="D260" s="280"/>
      <c r="E260" s="280"/>
      <c r="F260" s="280"/>
      <c r="G260" s="280"/>
      <c r="H260" s="281"/>
      <c r="I260" s="235" t="s">
        <v>169</v>
      </c>
      <c r="J260" s="253"/>
      <c r="K260" s="225"/>
      <c r="L260" s="225"/>
      <c r="M260" s="254"/>
      <c r="N260" s="236"/>
    </row>
    <row r="261" spans="1:14" s="26" customFormat="1" ht="12" x14ac:dyDescent="0.2">
      <c r="A261" s="234" t="s">
        <v>620</v>
      </c>
      <c r="B261" s="300" t="s">
        <v>611</v>
      </c>
      <c r="C261" s="301"/>
      <c r="D261" s="301"/>
      <c r="E261" s="301"/>
      <c r="F261" s="301"/>
      <c r="G261" s="301"/>
      <c r="H261" s="302"/>
      <c r="I261" s="235" t="s">
        <v>169</v>
      </c>
      <c r="J261" s="253"/>
      <c r="K261" s="225"/>
      <c r="L261" s="225"/>
      <c r="M261" s="254"/>
      <c r="N261" s="236"/>
    </row>
    <row r="262" spans="1:14" s="26" customFormat="1" ht="12" x14ac:dyDescent="0.2">
      <c r="A262" s="234" t="s">
        <v>621</v>
      </c>
      <c r="B262" s="300" t="s">
        <v>613</v>
      </c>
      <c r="C262" s="301"/>
      <c r="D262" s="301"/>
      <c r="E262" s="301"/>
      <c r="F262" s="301"/>
      <c r="G262" s="301"/>
      <c r="H262" s="302"/>
      <c r="I262" s="235" t="s">
        <v>169</v>
      </c>
      <c r="J262" s="253"/>
      <c r="K262" s="225"/>
      <c r="L262" s="225"/>
      <c r="M262" s="254"/>
      <c r="N262" s="236"/>
    </row>
    <row r="263" spans="1:14" s="26" customFormat="1" ht="12" x14ac:dyDescent="0.2">
      <c r="A263" s="234" t="s">
        <v>622</v>
      </c>
      <c r="B263" s="285" t="s">
        <v>623</v>
      </c>
      <c r="C263" s="286"/>
      <c r="D263" s="286"/>
      <c r="E263" s="286"/>
      <c r="F263" s="286"/>
      <c r="G263" s="286"/>
      <c r="H263" s="287"/>
      <c r="I263" s="235" t="s">
        <v>624</v>
      </c>
      <c r="J263" s="253"/>
      <c r="K263" s="225"/>
      <c r="L263" s="225"/>
      <c r="M263" s="254"/>
      <c r="N263" s="236"/>
    </row>
    <row r="264" spans="1:14" s="26" customFormat="1" ht="24" customHeight="1" x14ac:dyDescent="0.2">
      <c r="A264" s="234" t="s">
        <v>625</v>
      </c>
      <c r="B264" s="276" t="s">
        <v>626</v>
      </c>
      <c r="C264" s="277"/>
      <c r="D264" s="277"/>
      <c r="E264" s="277"/>
      <c r="F264" s="277"/>
      <c r="G264" s="277"/>
      <c r="H264" s="278"/>
      <c r="I264" s="235" t="s">
        <v>264</v>
      </c>
      <c r="J264" s="253"/>
      <c r="K264" s="225"/>
      <c r="L264" s="225"/>
      <c r="M264" s="254"/>
      <c r="N264" s="236"/>
    </row>
    <row r="265" spans="1:14" s="26" customFormat="1" ht="12" x14ac:dyDescent="0.2">
      <c r="A265" s="234" t="s">
        <v>627</v>
      </c>
      <c r="B265" s="297" t="s">
        <v>628</v>
      </c>
      <c r="C265" s="298"/>
      <c r="D265" s="298"/>
      <c r="E265" s="298"/>
      <c r="F265" s="298"/>
      <c r="G265" s="298"/>
      <c r="H265" s="299"/>
      <c r="I265" s="235" t="s">
        <v>468</v>
      </c>
      <c r="J265" s="253" t="s">
        <v>569</v>
      </c>
      <c r="K265" s="225" t="s">
        <v>569</v>
      </c>
      <c r="L265" s="225"/>
      <c r="M265" s="225" t="s">
        <v>569</v>
      </c>
      <c r="N265" s="235" t="s">
        <v>569</v>
      </c>
    </row>
    <row r="266" spans="1:14" s="26" customFormat="1" ht="12" x14ac:dyDescent="0.2">
      <c r="A266" s="234" t="s">
        <v>629</v>
      </c>
      <c r="B266" s="285" t="s">
        <v>630</v>
      </c>
      <c r="C266" s="286"/>
      <c r="D266" s="286"/>
      <c r="E266" s="286"/>
      <c r="F266" s="286"/>
      <c r="G266" s="286"/>
      <c r="H266" s="287"/>
      <c r="I266" s="235" t="s">
        <v>581</v>
      </c>
      <c r="J266" s="253"/>
      <c r="K266" s="225"/>
      <c r="L266" s="225"/>
      <c r="M266" s="254"/>
      <c r="N266" s="236"/>
    </row>
    <row r="267" spans="1:14" s="26" customFormat="1" ht="12" x14ac:dyDescent="0.2">
      <c r="A267" s="234" t="s">
        <v>631</v>
      </c>
      <c r="B267" s="285" t="s">
        <v>632</v>
      </c>
      <c r="C267" s="286"/>
      <c r="D267" s="286"/>
      <c r="E267" s="286"/>
      <c r="F267" s="286"/>
      <c r="G267" s="286"/>
      <c r="H267" s="287"/>
      <c r="I267" s="235" t="s">
        <v>574</v>
      </c>
      <c r="J267" s="253"/>
      <c r="K267" s="225"/>
      <c r="L267" s="225"/>
      <c r="M267" s="254"/>
      <c r="N267" s="236"/>
    </row>
    <row r="268" spans="1:14" s="26" customFormat="1" ht="36" customHeight="1" x14ac:dyDescent="0.2">
      <c r="A268" s="234" t="s">
        <v>633</v>
      </c>
      <c r="B268" s="276" t="s">
        <v>634</v>
      </c>
      <c r="C268" s="277"/>
      <c r="D268" s="277"/>
      <c r="E268" s="277"/>
      <c r="F268" s="277"/>
      <c r="G268" s="277"/>
      <c r="H268" s="278"/>
      <c r="I268" s="235" t="s">
        <v>264</v>
      </c>
      <c r="J268" s="253"/>
      <c r="K268" s="225"/>
      <c r="L268" s="225"/>
      <c r="M268" s="254"/>
      <c r="N268" s="236"/>
    </row>
    <row r="269" spans="1:14" s="26" customFormat="1" ht="24" customHeight="1" x14ac:dyDescent="0.2">
      <c r="A269" s="234" t="s">
        <v>635</v>
      </c>
      <c r="B269" s="276" t="s">
        <v>636</v>
      </c>
      <c r="C269" s="277"/>
      <c r="D269" s="277"/>
      <c r="E269" s="277"/>
      <c r="F269" s="277"/>
      <c r="G269" s="277"/>
      <c r="H269" s="278"/>
      <c r="I269" s="235" t="s">
        <v>264</v>
      </c>
      <c r="J269" s="253"/>
      <c r="K269" s="225"/>
      <c r="L269" s="225"/>
      <c r="M269" s="254"/>
      <c r="N269" s="236"/>
    </row>
    <row r="270" spans="1:14" s="26" customFormat="1" ht="12" x14ac:dyDescent="0.2">
      <c r="A270" s="234" t="s">
        <v>637</v>
      </c>
      <c r="B270" s="297" t="s">
        <v>638</v>
      </c>
      <c r="C270" s="298"/>
      <c r="D270" s="298"/>
      <c r="E270" s="298"/>
      <c r="F270" s="298"/>
      <c r="G270" s="298"/>
      <c r="H270" s="299"/>
      <c r="I270" s="235" t="s">
        <v>468</v>
      </c>
      <c r="J270" s="253" t="s">
        <v>569</v>
      </c>
      <c r="K270" s="225" t="s">
        <v>569</v>
      </c>
      <c r="L270" s="225"/>
      <c r="M270" s="225" t="s">
        <v>569</v>
      </c>
      <c r="N270" s="235" t="s">
        <v>569</v>
      </c>
    </row>
    <row r="271" spans="1:14" s="26" customFormat="1" ht="12" x14ac:dyDescent="0.2">
      <c r="A271" s="234" t="s">
        <v>639</v>
      </c>
      <c r="B271" s="285" t="s">
        <v>640</v>
      </c>
      <c r="C271" s="286"/>
      <c r="D271" s="286"/>
      <c r="E271" s="286"/>
      <c r="F271" s="286"/>
      <c r="G271" s="286"/>
      <c r="H271" s="287"/>
      <c r="I271" s="235" t="s">
        <v>169</v>
      </c>
      <c r="J271" s="253"/>
      <c r="K271" s="225"/>
      <c r="L271" s="225"/>
      <c r="M271" s="254"/>
      <c r="N271" s="236"/>
    </row>
    <row r="272" spans="1:14" s="26" customFormat="1" ht="36" customHeight="1" x14ac:dyDescent="0.2">
      <c r="A272" s="234" t="s">
        <v>641</v>
      </c>
      <c r="B272" s="279" t="s">
        <v>642</v>
      </c>
      <c r="C272" s="280"/>
      <c r="D272" s="280"/>
      <c r="E272" s="280"/>
      <c r="F272" s="280"/>
      <c r="G272" s="280"/>
      <c r="H272" s="281"/>
      <c r="I272" s="235" t="s">
        <v>169</v>
      </c>
      <c r="J272" s="253"/>
      <c r="K272" s="225"/>
      <c r="L272" s="225"/>
      <c r="M272" s="254"/>
      <c r="N272" s="236"/>
    </row>
    <row r="273" spans="1:14" s="26" customFormat="1" ht="36" customHeight="1" x14ac:dyDescent="0.2">
      <c r="A273" s="234" t="s">
        <v>643</v>
      </c>
      <c r="B273" s="279" t="s">
        <v>644</v>
      </c>
      <c r="C273" s="280"/>
      <c r="D273" s="280"/>
      <c r="E273" s="280"/>
      <c r="F273" s="280"/>
      <c r="G273" s="280"/>
      <c r="H273" s="281"/>
      <c r="I273" s="235" t="s">
        <v>169</v>
      </c>
      <c r="J273" s="253"/>
      <c r="K273" s="225"/>
      <c r="L273" s="225"/>
      <c r="M273" s="254"/>
      <c r="N273" s="236"/>
    </row>
    <row r="274" spans="1:14" s="26" customFormat="1" ht="24" customHeight="1" x14ac:dyDescent="0.2">
      <c r="A274" s="234" t="s">
        <v>645</v>
      </c>
      <c r="B274" s="279" t="s">
        <v>646</v>
      </c>
      <c r="C274" s="280"/>
      <c r="D274" s="280"/>
      <c r="E274" s="280"/>
      <c r="F274" s="280"/>
      <c r="G274" s="280"/>
      <c r="H274" s="281"/>
      <c r="I274" s="235" t="s">
        <v>169</v>
      </c>
      <c r="J274" s="253"/>
      <c r="K274" s="225"/>
      <c r="L274" s="225"/>
      <c r="M274" s="254"/>
      <c r="N274" s="236"/>
    </row>
    <row r="275" spans="1:14" s="26" customFormat="1" ht="12" x14ac:dyDescent="0.2">
      <c r="A275" s="234" t="s">
        <v>647</v>
      </c>
      <c r="B275" s="285" t="s">
        <v>648</v>
      </c>
      <c r="C275" s="286"/>
      <c r="D275" s="286"/>
      <c r="E275" s="286"/>
      <c r="F275" s="286"/>
      <c r="G275" s="286"/>
      <c r="H275" s="287"/>
      <c r="I275" s="235" t="s">
        <v>581</v>
      </c>
      <c r="J275" s="253"/>
      <c r="K275" s="225"/>
      <c r="L275" s="225"/>
      <c r="M275" s="254"/>
      <c r="N275" s="236"/>
    </row>
    <row r="276" spans="1:14" s="26" customFormat="1" ht="24" customHeight="1" x14ac:dyDescent="0.2">
      <c r="A276" s="234" t="s">
        <v>649</v>
      </c>
      <c r="B276" s="279" t="s">
        <v>650</v>
      </c>
      <c r="C276" s="280"/>
      <c r="D276" s="280"/>
      <c r="E276" s="280"/>
      <c r="F276" s="280"/>
      <c r="G276" s="280"/>
      <c r="H276" s="281"/>
      <c r="I276" s="235" t="s">
        <v>581</v>
      </c>
      <c r="J276" s="253"/>
      <c r="K276" s="225"/>
      <c r="L276" s="225"/>
      <c r="M276" s="254"/>
      <c r="N276" s="236"/>
    </row>
    <row r="277" spans="1:14" s="26" customFormat="1" ht="12" x14ac:dyDescent="0.2">
      <c r="A277" s="234" t="s">
        <v>651</v>
      </c>
      <c r="B277" s="269" t="s">
        <v>652</v>
      </c>
      <c r="C277" s="270"/>
      <c r="D277" s="270"/>
      <c r="E277" s="270"/>
      <c r="F277" s="270"/>
      <c r="G277" s="270"/>
      <c r="H277" s="271"/>
      <c r="I277" s="235" t="s">
        <v>581</v>
      </c>
      <c r="J277" s="253"/>
      <c r="K277" s="225"/>
      <c r="L277" s="225"/>
      <c r="M277" s="254"/>
      <c r="N277" s="236"/>
    </row>
    <row r="278" spans="1:14" s="26" customFormat="1" ht="24" customHeight="1" x14ac:dyDescent="0.2">
      <c r="A278" s="234" t="s">
        <v>653</v>
      </c>
      <c r="B278" s="276" t="s">
        <v>654</v>
      </c>
      <c r="C278" s="277"/>
      <c r="D278" s="277"/>
      <c r="E278" s="277"/>
      <c r="F278" s="277"/>
      <c r="G278" s="277"/>
      <c r="H278" s="278"/>
      <c r="I278" s="235" t="s">
        <v>264</v>
      </c>
      <c r="J278" s="253"/>
      <c r="K278" s="225"/>
      <c r="L278" s="225"/>
      <c r="M278" s="254"/>
      <c r="N278" s="236"/>
    </row>
    <row r="279" spans="1:14" s="26" customFormat="1" ht="12" x14ac:dyDescent="0.2">
      <c r="A279" s="234" t="s">
        <v>655</v>
      </c>
      <c r="B279" s="269" t="s">
        <v>281</v>
      </c>
      <c r="C279" s="270"/>
      <c r="D279" s="270"/>
      <c r="E279" s="270"/>
      <c r="F279" s="270"/>
      <c r="G279" s="270"/>
      <c r="H279" s="271"/>
      <c r="I279" s="235" t="s">
        <v>264</v>
      </c>
      <c r="J279" s="253"/>
      <c r="K279" s="225"/>
      <c r="L279" s="225"/>
      <c r="M279" s="254"/>
      <c r="N279" s="236"/>
    </row>
    <row r="280" spans="1:14" s="26" customFormat="1" ht="12" x14ac:dyDescent="0.2">
      <c r="A280" s="234" t="s">
        <v>656</v>
      </c>
      <c r="B280" s="269" t="s">
        <v>283</v>
      </c>
      <c r="C280" s="270"/>
      <c r="D280" s="270"/>
      <c r="E280" s="270"/>
      <c r="F280" s="270"/>
      <c r="G280" s="270"/>
      <c r="H280" s="271"/>
      <c r="I280" s="235" t="s">
        <v>264</v>
      </c>
      <c r="J280" s="253"/>
      <c r="K280" s="225"/>
      <c r="L280" s="225"/>
      <c r="M280" s="254"/>
      <c r="N280" s="236"/>
    </row>
    <row r="281" spans="1:14" s="26" customFormat="1" ht="12.75" thickBot="1" x14ac:dyDescent="0.25">
      <c r="A281" s="247" t="s">
        <v>657</v>
      </c>
      <c r="B281" s="331" t="s">
        <v>658</v>
      </c>
      <c r="C281" s="332"/>
      <c r="D281" s="332"/>
      <c r="E281" s="332"/>
      <c r="F281" s="332"/>
      <c r="G281" s="332"/>
      <c r="H281" s="333"/>
      <c r="I281" s="248" t="s">
        <v>659</v>
      </c>
      <c r="J281" s="255"/>
      <c r="K281" s="256"/>
      <c r="L281" s="256"/>
      <c r="M281" s="257"/>
      <c r="N281" s="250"/>
    </row>
    <row r="282" spans="1:14" ht="16.5" thickBot="1" x14ac:dyDescent="0.3">
      <c r="A282" s="334" t="s">
        <v>660</v>
      </c>
      <c r="B282" s="335"/>
      <c r="C282" s="335"/>
      <c r="D282" s="335"/>
      <c r="E282" s="335"/>
      <c r="F282" s="335"/>
      <c r="G282" s="335"/>
      <c r="H282" s="335"/>
      <c r="I282" s="335"/>
      <c r="J282" s="335"/>
      <c r="K282" s="335"/>
      <c r="L282" s="335"/>
      <c r="M282" s="335"/>
      <c r="N282" s="336"/>
    </row>
    <row r="283" spans="1:14" s="26" customFormat="1" ht="30" customHeight="1" x14ac:dyDescent="0.2">
      <c r="A283" s="315" t="s">
        <v>254</v>
      </c>
      <c r="B283" s="317" t="s">
        <v>255</v>
      </c>
      <c r="C283" s="318"/>
      <c r="D283" s="318"/>
      <c r="E283" s="318"/>
      <c r="F283" s="318"/>
      <c r="G283" s="318"/>
      <c r="H283" s="319"/>
      <c r="I283" s="323" t="s">
        <v>256</v>
      </c>
      <c r="J283" s="325" t="s">
        <v>661</v>
      </c>
      <c r="K283" s="326"/>
      <c r="L283" s="327" t="s">
        <v>662</v>
      </c>
      <c r="M283" s="328"/>
      <c r="N283" s="329" t="s">
        <v>24</v>
      </c>
    </row>
    <row r="284" spans="1:14" s="26" customFormat="1" ht="33.75" x14ac:dyDescent="0.2">
      <c r="A284" s="316"/>
      <c r="B284" s="320"/>
      <c r="C284" s="321"/>
      <c r="D284" s="321"/>
      <c r="E284" s="321"/>
      <c r="F284" s="321"/>
      <c r="G284" s="321"/>
      <c r="H284" s="322"/>
      <c r="I284" s="324"/>
      <c r="J284" s="224" t="s">
        <v>25</v>
      </c>
      <c r="K284" s="225" t="s">
        <v>26</v>
      </c>
      <c r="L284" s="137" t="s">
        <v>259</v>
      </c>
      <c r="M284" s="137" t="s">
        <v>260</v>
      </c>
      <c r="N284" s="330"/>
    </row>
    <row r="285" spans="1:14" s="3" customFormat="1" ht="12" thickBot="1" x14ac:dyDescent="0.25">
      <c r="A285" s="258">
        <v>1</v>
      </c>
      <c r="B285" s="309">
        <v>2</v>
      </c>
      <c r="C285" s="310"/>
      <c r="D285" s="310"/>
      <c r="E285" s="310"/>
      <c r="F285" s="310"/>
      <c r="G285" s="310"/>
      <c r="H285" s="311"/>
      <c r="I285" s="259">
        <v>3</v>
      </c>
      <c r="J285" s="260">
        <v>4</v>
      </c>
      <c r="K285" s="261">
        <v>5</v>
      </c>
      <c r="L285" s="261">
        <v>6</v>
      </c>
      <c r="M285" s="261">
        <v>7</v>
      </c>
      <c r="N285" s="259">
        <v>8</v>
      </c>
    </row>
    <row r="286" spans="1:14" s="26" customFormat="1" ht="12" x14ac:dyDescent="0.2">
      <c r="A286" s="312" t="s">
        <v>663</v>
      </c>
      <c r="B286" s="313"/>
      <c r="C286" s="313"/>
      <c r="D286" s="313"/>
      <c r="E286" s="313"/>
      <c r="F286" s="313"/>
      <c r="G286" s="313"/>
      <c r="H286" s="314"/>
      <c r="I286" s="243" t="s">
        <v>264</v>
      </c>
      <c r="J286" s="251"/>
      <c r="K286" s="252"/>
      <c r="L286" s="252"/>
      <c r="M286" s="262"/>
      <c r="N286" s="246"/>
    </row>
    <row r="287" spans="1:14" s="26" customFormat="1" ht="12" x14ac:dyDescent="0.2">
      <c r="A287" s="234" t="s">
        <v>262</v>
      </c>
      <c r="B287" s="297" t="s">
        <v>664</v>
      </c>
      <c r="C287" s="298"/>
      <c r="D287" s="298"/>
      <c r="E287" s="298"/>
      <c r="F287" s="298"/>
      <c r="G287" s="298"/>
      <c r="H287" s="299"/>
      <c r="I287" s="235" t="s">
        <v>264</v>
      </c>
      <c r="J287" s="253"/>
      <c r="K287" s="225"/>
      <c r="L287" s="225"/>
      <c r="M287" s="254"/>
      <c r="N287" s="236"/>
    </row>
    <row r="288" spans="1:14" s="26" customFormat="1" ht="12" x14ac:dyDescent="0.2">
      <c r="A288" s="234" t="s">
        <v>54</v>
      </c>
      <c r="B288" s="285" t="s">
        <v>665</v>
      </c>
      <c r="C288" s="286"/>
      <c r="D288" s="286"/>
      <c r="E288" s="286"/>
      <c r="F288" s="286"/>
      <c r="G288" s="286"/>
      <c r="H288" s="287"/>
      <c r="I288" s="235" t="s">
        <v>264</v>
      </c>
      <c r="J288" s="253"/>
      <c r="K288" s="225"/>
      <c r="L288" s="225"/>
      <c r="M288" s="254"/>
      <c r="N288" s="236"/>
    </row>
    <row r="289" spans="1:14" s="26" customFormat="1" ht="24" customHeight="1" x14ac:dyDescent="0.2">
      <c r="A289" s="234" t="s">
        <v>56</v>
      </c>
      <c r="B289" s="279" t="s">
        <v>666</v>
      </c>
      <c r="C289" s="280"/>
      <c r="D289" s="280"/>
      <c r="E289" s="280"/>
      <c r="F289" s="280"/>
      <c r="G289" s="280"/>
      <c r="H289" s="281"/>
      <c r="I289" s="235" t="s">
        <v>264</v>
      </c>
      <c r="J289" s="253"/>
      <c r="K289" s="225"/>
      <c r="L289" s="225"/>
      <c r="M289" s="254"/>
      <c r="N289" s="236"/>
    </row>
    <row r="290" spans="1:14" s="26" customFormat="1" ht="12" x14ac:dyDescent="0.2">
      <c r="A290" s="234" t="s">
        <v>58</v>
      </c>
      <c r="B290" s="300" t="s">
        <v>667</v>
      </c>
      <c r="C290" s="301"/>
      <c r="D290" s="301"/>
      <c r="E290" s="301"/>
      <c r="F290" s="301"/>
      <c r="G290" s="301"/>
      <c r="H290" s="302"/>
      <c r="I290" s="235" t="s">
        <v>264</v>
      </c>
      <c r="J290" s="253"/>
      <c r="K290" s="225"/>
      <c r="L290" s="225"/>
      <c r="M290" s="254"/>
      <c r="N290" s="236"/>
    </row>
    <row r="291" spans="1:14" s="26" customFormat="1" ht="24" customHeight="1" x14ac:dyDescent="0.2">
      <c r="A291" s="234" t="s">
        <v>668</v>
      </c>
      <c r="B291" s="303" t="s">
        <v>266</v>
      </c>
      <c r="C291" s="304"/>
      <c r="D291" s="304"/>
      <c r="E291" s="304"/>
      <c r="F291" s="304"/>
      <c r="G291" s="304"/>
      <c r="H291" s="305"/>
      <c r="I291" s="235" t="s">
        <v>264</v>
      </c>
      <c r="J291" s="253"/>
      <c r="K291" s="225"/>
      <c r="L291" s="225"/>
      <c r="M291" s="254"/>
      <c r="N291" s="236"/>
    </row>
    <row r="292" spans="1:14" s="26" customFormat="1" ht="24" customHeight="1" x14ac:dyDescent="0.2">
      <c r="A292" s="234" t="s">
        <v>669</v>
      </c>
      <c r="B292" s="303" t="s">
        <v>268</v>
      </c>
      <c r="C292" s="304"/>
      <c r="D292" s="304"/>
      <c r="E292" s="304"/>
      <c r="F292" s="304"/>
      <c r="G292" s="304"/>
      <c r="H292" s="305"/>
      <c r="I292" s="235" t="s">
        <v>264</v>
      </c>
      <c r="J292" s="253"/>
      <c r="K292" s="225"/>
      <c r="L292" s="225"/>
      <c r="M292" s="254"/>
      <c r="N292" s="236"/>
    </row>
    <row r="293" spans="1:14" s="26" customFormat="1" ht="24" customHeight="1" x14ac:dyDescent="0.2">
      <c r="A293" s="234" t="s">
        <v>670</v>
      </c>
      <c r="B293" s="303" t="s">
        <v>270</v>
      </c>
      <c r="C293" s="304"/>
      <c r="D293" s="304"/>
      <c r="E293" s="304"/>
      <c r="F293" s="304"/>
      <c r="G293" s="304"/>
      <c r="H293" s="305"/>
      <c r="I293" s="235" t="s">
        <v>264</v>
      </c>
      <c r="J293" s="253"/>
      <c r="K293" s="225"/>
      <c r="L293" s="225"/>
      <c r="M293" s="254"/>
      <c r="N293" s="236"/>
    </row>
    <row r="294" spans="1:14" s="26" customFormat="1" ht="12" x14ac:dyDescent="0.2">
      <c r="A294" s="234" t="s">
        <v>60</v>
      </c>
      <c r="B294" s="300" t="s">
        <v>671</v>
      </c>
      <c r="C294" s="301"/>
      <c r="D294" s="301"/>
      <c r="E294" s="301"/>
      <c r="F294" s="301"/>
      <c r="G294" s="301"/>
      <c r="H294" s="302"/>
      <c r="I294" s="235" t="s">
        <v>264</v>
      </c>
      <c r="J294" s="253"/>
      <c r="K294" s="225"/>
      <c r="L294" s="225"/>
      <c r="M294" s="254"/>
      <c r="N294" s="236"/>
    </row>
    <row r="295" spans="1:14" s="26" customFormat="1" ht="12" x14ac:dyDescent="0.2">
      <c r="A295" s="234" t="s">
        <v>62</v>
      </c>
      <c r="B295" s="300" t="s">
        <v>672</v>
      </c>
      <c r="C295" s="301"/>
      <c r="D295" s="301"/>
      <c r="E295" s="301"/>
      <c r="F295" s="301"/>
      <c r="G295" s="301"/>
      <c r="H295" s="302"/>
      <c r="I295" s="235" t="s">
        <v>264</v>
      </c>
      <c r="J295" s="253"/>
      <c r="K295" s="225"/>
      <c r="L295" s="225"/>
      <c r="M295" s="254"/>
      <c r="N295" s="236"/>
    </row>
    <row r="296" spans="1:14" s="26" customFormat="1" ht="12" x14ac:dyDescent="0.2">
      <c r="A296" s="234" t="s">
        <v>673</v>
      </c>
      <c r="B296" s="300" t="s">
        <v>674</v>
      </c>
      <c r="C296" s="301"/>
      <c r="D296" s="301"/>
      <c r="E296" s="301"/>
      <c r="F296" s="301"/>
      <c r="G296" s="301"/>
      <c r="H296" s="302"/>
      <c r="I296" s="235" t="s">
        <v>264</v>
      </c>
      <c r="J296" s="253"/>
      <c r="K296" s="225"/>
      <c r="L296" s="225"/>
      <c r="M296" s="254"/>
      <c r="N296" s="236"/>
    </row>
    <row r="297" spans="1:14" s="26" customFormat="1" ht="12" x14ac:dyDescent="0.2">
      <c r="A297" s="234" t="s">
        <v>675</v>
      </c>
      <c r="B297" s="300" t="s">
        <v>676</v>
      </c>
      <c r="C297" s="301"/>
      <c r="D297" s="301"/>
      <c r="E297" s="301"/>
      <c r="F297" s="301"/>
      <c r="G297" s="301"/>
      <c r="H297" s="302"/>
      <c r="I297" s="235" t="s">
        <v>264</v>
      </c>
      <c r="J297" s="253"/>
      <c r="K297" s="225"/>
      <c r="L297" s="225"/>
      <c r="M297" s="254"/>
      <c r="N297" s="236"/>
    </row>
    <row r="298" spans="1:14" s="26" customFormat="1" ht="24" customHeight="1" x14ac:dyDescent="0.2">
      <c r="A298" s="234" t="s">
        <v>677</v>
      </c>
      <c r="B298" s="303" t="s">
        <v>678</v>
      </c>
      <c r="C298" s="304"/>
      <c r="D298" s="304"/>
      <c r="E298" s="304"/>
      <c r="F298" s="304"/>
      <c r="G298" s="304"/>
      <c r="H298" s="305"/>
      <c r="I298" s="235" t="s">
        <v>264</v>
      </c>
      <c r="J298" s="253"/>
      <c r="K298" s="225"/>
      <c r="L298" s="225"/>
      <c r="M298" s="254"/>
      <c r="N298" s="236"/>
    </row>
    <row r="299" spans="1:14" s="26" customFormat="1" ht="12" x14ac:dyDescent="0.2">
      <c r="A299" s="234" t="s">
        <v>679</v>
      </c>
      <c r="B299" s="306" t="s">
        <v>680</v>
      </c>
      <c r="C299" s="307"/>
      <c r="D299" s="307"/>
      <c r="E299" s="307"/>
      <c r="F299" s="307"/>
      <c r="G299" s="307"/>
      <c r="H299" s="308"/>
      <c r="I299" s="235" t="s">
        <v>264</v>
      </c>
      <c r="J299" s="253"/>
      <c r="K299" s="225"/>
      <c r="L299" s="225"/>
      <c r="M299" s="254"/>
      <c r="N299" s="236"/>
    </row>
    <row r="300" spans="1:14" s="26" customFormat="1" ht="12" x14ac:dyDescent="0.2">
      <c r="A300" s="234" t="s">
        <v>681</v>
      </c>
      <c r="B300" s="294" t="s">
        <v>682</v>
      </c>
      <c r="C300" s="295"/>
      <c r="D300" s="295"/>
      <c r="E300" s="295"/>
      <c r="F300" s="295"/>
      <c r="G300" s="295"/>
      <c r="H300" s="296"/>
      <c r="I300" s="235" t="s">
        <v>264</v>
      </c>
      <c r="J300" s="253"/>
      <c r="K300" s="225"/>
      <c r="L300" s="225"/>
      <c r="M300" s="254"/>
      <c r="N300" s="236"/>
    </row>
    <row r="301" spans="1:14" s="26" customFormat="1" ht="12" x14ac:dyDescent="0.2">
      <c r="A301" s="234" t="s">
        <v>683</v>
      </c>
      <c r="B301" s="306" t="s">
        <v>680</v>
      </c>
      <c r="C301" s="307"/>
      <c r="D301" s="307"/>
      <c r="E301" s="307"/>
      <c r="F301" s="307"/>
      <c r="G301" s="307"/>
      <c r="H301" s="308"/>
      <c r="I301" s="235" t="s">
        <v>264</v>
      </c>
      <c r="J301" s="253"/>
      <c r="K301" s="225"/>
      <c r="L301" s="225"/>
      <c r="M301" s="254"/>
      <c r="N301" s="236"/>
    </row>
    <row r="302" spans="1:14" s="26" customFormat="1" ht="12" x14ac:dyDescent="0.2">
      <c r="A302" s="234" t="s">
        <v>684</v>
      </c>
      <c r="B302" s="300" t="s">
        <v>685</v>
      </c>
      <c r="C302" s="301"/>
      <c r="D302" s="301"/>
      <c r="E302" s="301"/>
      <c r="F302" s="301"/>
      <c r="G302" s="301"/>
      <c r="H302" s="302"/>
      <c r="I302" s="235" t="s">
        <v>264</v>
      </c>
      <c r="J302" s="253"/>
      <c r="K302" s="225"/>
      <c r="L302" s="225"/>
      <c r="M302" s="254"/>
      <c r="N302" s="236"/>
    </row>
    <row r="303" spans="1:14" s="26" customFormat="1" ht="12" x14ac:dyDescent="0.2">
      <c r="A303" s="234" t="s">
        <v>686</v>
      </c>
      <c r="B303" s="300" t="s">
        <v>496</v>
      </c>
      <c r="C303" s="301"/>
      <c r="D303" s="301"/>
      <c r="E303" s="301"/>
      <c r="F303" s="301"/>
      <c r="G303" s="301"/>
      <c r="H303" s="302"/>
      <c r="I303" s="235" t="s">
        <v>264</v>
      </c>
      <c r="J303" s="253"/>
      <c r="K303" s="225"/>
      <c r="L303" s="225"/>
      <c r="M303" s="254"/>
      <c r="N303" s="236"/>
    </row>
    <row r="304" spans="1:14" s="26" customFormat="1" ht="24" customHeight="1" x14ac:dyDescent="0.2">
      <c r="A304" s="234" t="s">
        <v>687</v>
      </c>
      <c r="B304" s="282" t="s">
        <v>688</v>
      </c>
      <c r="C304" s="283"/>
      <c r="D304" s="283"/>
      <c r="E304" s="283"/>
      <c r="F304" s="283"/>
      <c r="G304" s="283"/>
      <c r="H304" s="284"/>
      <c r="I304" s="235" t="s">
        <v>264</v>
      </c>
      <c r="J304" s="253"/>
      <c r="K304" s="225"/>
      <c r="L304" s="225"/>
      <c r="M304" s="254"/>
      <c r="N304" s="236"/>
    </row>
    <row r="305" spans="1:14" s="26" customFormat="1" ht="12" x14ac:dyDescent="0.2">
      <c r="A305" s="234" t="s">
        <v>689</v>
      </c>
      <c r="B305" s="294" t="s">
        <v>281</v>
      </c>
      <c r="C305" s="295"/>
      <c r="D305" s="295"/>
      <c r="E305" s="295"/>
      <c r="F305" s="295"/>
      <c r="G305" s="295"/>
      <c r="H305" s="296"/>
      <c r="I305" s="235" t="s">
        <v>264</v>
      </c>
      <c r="J305" s="253"/>
      <c r="K305" s="225"/>
      <c r="L305" s="225"/>
      <c r="M305" s="254"/>
      <c r="N305" s="236"/>
    </row>
    <row r="306" spans="1:14" s="26" customFormat="1" ht="12" x14ac:dyDescent="0.2">
      <c r="A306" s="234" t="s">
        <v>690</v>
      </c>
      <c r="B306" s="294" t="s">
        <v>283</v>
      </c>
      <c r="C306" s="295"/>
      <c r="D306" s="295"/>
      <c r="E306" s="295"/>
      <c r="F306" s="295"/>
      <c r="G306" s="295"/>
      <c r="H306" s="296"/>
      <c r="I306" s="235" t="s">
        <v>264</v>
      </c>
      <c r="J306" s="253"/>
      <c r="K306" s="225"/>
      <c r="L306" s="225"/>
      <c r="M306" s="254"/>
      <c r="N306" s="236"/>
    </row>
    <row r="307" spans="1:14" s="26" customFormat="1" ht="24" customHeight="1" x14ac:dyDescent="0.2">
      <c r="A307" s="234" t="s">
        <v>267</v>
      </c>
      <c r="B307" s="279" t="s">
        <v>691</v>
      </c>
      <c r="C307" s="280"/>
      <c r="D307" s="280"/>
      <c r="E307" s="280"/>
      <c r="F307" s="280"/>
      <c r="G307" s="280"/>
      <c r="H307" s="281"/>
      <c r="I307" s="235" t="s">
        <v>264</v>
      </c>
      <c r="J307" s="253"/>
      <c r="K307" s="225"/>
      <c r="L307" s="225"/>
      <c r="M307" s="254"/>
      <c r="N307" s="236"/>
    </row>
    <row r="308" spans="1:14" s="26" customFormat="1" ht="24" customHeight="1" x14ac:dyDescent="0.2">
      <c r="A308" s="234" t="s">
        <v>692</v>
      </c>
      <c r="B308" s="282" t="s">
        <v>266</v>
      </c>
      <c r="C308" s="283"/>
      <c r="D308" s="283"/>
      <c r="E308" s="283"/>
      <c r="F308" s="283"/>
      <c r="G308" s="283"/>
      <c r="H308" s="284"/>
      <c r="I308" s="235" t="s">
        <v>264</v>
      </c>
      <c r="J308" s="253"/>
      <c r="K308" s="225"/>
      <c r="L308" s="225"/>
      <c r="M308" s="254"/>
      <c r="N308" s="236"/>
    </row>
    <row r="309" spans="1:14" s="26" customFormat="1" ht="24" customHeight="1" x14ac:dyDescent="0.2">
      <c r="A309" s="234" t="s">
        <v>693</v>
      </c>
      <c r="B309" s="282" t="s">
        <v>268</v>
      </c>
      <c r="C309" s="283"/>
      <c r="D309" s="283"/>
      <c r="E309" s="283"/>
      <c r="F309" s="283"/>
      <c r="G309" s="283"/>
      <c r="H309" s="284"/>
      <c r="I309" s="235" t="s">
        <v>264</v>
      </c>
      <c r="J309" s="253"/>
      <c r="K309" s="225"/>
      <c r="L309" s="225"/>
      <c r="M309" s="254"/>
      <c r="N309" s="236"/>
    </row>
    <row r="310" spans="1:14" s="26" customFormat="1" ht="24" customHeight="1" x14ac:dyDescent="0.2">
      <c r="A310" s="234" t="s">
        <v>694</v>
      </c>
      <c r="B310" s="282" t="s">
        <v>270</v>
      </c>
      <c r="C310" s="283"/>
      <c r="D310" s="283"/>
      <c r="E310" s="283"/>
      <c r="F310" s="283"/>
      <c r="G310" s="283"/>
      <c r="H310" s="284"/>
      <c r="I310" s="235" t="s">
        <v>264</v>
      </c>
      <c r="J310" s="253"/>
      <c r="K310" s="225"/>
      <c r="L310" s="225"/>
      <c r="M310" s="254"/>
      <c r="N310" s="236"/>
    </row>
    <row r="311" spans="1:14" s="26" customFormat="1" ht="12" x14ac:dyDescent="0.2">
      <c r="A311" s="234" t="s">
        <v>269</v>
      </c>
      <c r="B311" s="269" t="s">
        <v>695</v>
      </c>
      <c r="C311" s="270"/>
      <c r="D311" s="270"/>
      <c r="E311" s="270"/>
      <c r="F311" s="270"/>
      <c r="G311" s="270"/>
      <c r="H311" s="271"/>
      <c r="I311" s="235" t="s">
        <v>264</v>
      </c>
      <c r="J311" s="253"/>
      <c r="K311" s="225"/>
      <c r="L311" s="225"/>
      <c r="M311" s="254"/>
      <c r="N311" s="236"/>
    </row>
    <row r="312" spans="1:14" s="26" customFormat="1" ht="12" x14ac:dyDescent="0.2">
      <c r="A312" s="234" t="s">
        <v>64</v>
      </c>
      <c r="B312" s="285" t="s">
        <v>696</v>
      </c>
      <c r="C312" s="286"/>
      <c r="D312" s="286"/>
      <c r="E312" s="286"/>
      <c r="F312" s="286"/>
      <c r="G312" s="286"/>
      <c r="H312" s="287"/>
      <c r="I312" s="235" t="s">
        <v>264</v>
      </c>
      <c r="J312" s="253"/>
      <c r="K312" s="225"/>
      <c r="L312" s="225"/>
      <c r="M312" s="254"/>
      <c r="N312" s="236"/>
    </row>
    <row r="313" spans="1:14" s="26" customFormat="1" ht="12" x14ac:dyDescent="0.2">
      <c r="A313" s="234" t="s">
        <v>66</v>
      </c>
      <c r="B313" s="269" t="s">
        <v>697</v>
      </c>
      <c r="C313" s="270"/>
      <c r="D313" s="270"/>
      <c r="E313" s="270"/>
      <c r="F313" s="270"/>
      <c r="G313" s="270"/>
      <c r="H313" s="271"/>
      <c r="I313" s="235" t="s">
        <v>264</v>
      </c>
      <c r="J313" s="253"/>
      <c r="K313" s="225"/>
      <c r="L313" s="225"/>
      <c r="M313" s="254"/>
      <c r="N313" s="236"/>
    </row>
    <row r="314" spans="1:14" s="26" customFormat="1" ht="12" x14ac:dyDescent="0.2">
      <c r="A314" s="234" t="s">
        <v>68</v>
      </c>
      <c r="B314" s="300" t="s">
        <v>698</v>
      </c>
      <c r="C314" s="301"/>
      <c r="D314" s="301"/>
      <c r="E314" s="301"/>
      <c r="F314" s="301"/>
      <c r="G314" s="301"/>
      <c r="H314" s="302"/>
      <c r="I314" s="235" t="s">
        <v>264</v>
      </c>
      <c r="J314" s="253"/>
      <c r="K314" s="225"/>
      <c r="L314" s="225"/>
      <c r="M314" s="254"/>
      <c r="N314" s="236"/>
    </row>
    <row r="315" spans="1:14" s="26" customFormat="1" ht="24" customHeight="1" x14ac:dyDescent="0.2">
      <c r="A315" s="234" t="s">
        <v>699</v>
      </c>
      <c r="B315" s="282" t="s">
        <v>266</v>
      </c>
      <c r="C315" s="283"/>
      <c r="D315" s="283"/>
      <c r="E315" s="283"/>
      <c r="F315" s="283"/>
      <c r="G315" s="283"/>
      <c r="H315" s="284"/>
      <c r="I315" s="235" t="s">
        <v>264</v>
      </c>
      <c r="J315" s="253"/>
      <c r="K315" s="225"/>
      <c r="L315" s="225"/>
      <c r="M315" s="254"/>
      <c r="N315" s="236"/>
    </row>
    <row r="316" spans="1:14" s="26" customFormat="1" ht="24" customHeight="1" x14ac:dyDescent="0.2">
      <c r="A316" s="234" t="s">
        <v>700</v>
      </c>
      <c r="B316" s="282" t="s">
        <v>268</v>
      </c>
      <c r="C316" s="283"/>
      <c r="D316" s="283"/>
      <c r="E316" s="283"/>
      <c r="F316" s="283"/>
      <c r="G316" s="283"/>
      <c r="H316" s="284"/>
      <c r="I316" s="235" t="s">
        <v>264</v>
      </c>
      <c r="J316" s="253"/>
      <c r="K316" s="225"/>
      <c r="L316" s="225"/>
      <c r="M316" s="254"/>
      <c r="N316" s="236"/>
    </row>
    <row r="317" spans="1:14" s="26" customFormat="1" ht="24" customHeight="1" x14ac:dyDescent="0.2">
      <c r="A317" s="234" t="s">
        <v>701</v>
      </c>
      <c r="B317" s="282" t="s">
        <v>270</v>
      </c>
      <c r="C317" s="283"/>
      <c r="D317" s="283"/>
      <c r="E317" s="283"/>
      <c r="F317" s="283"/>
      <c r="G317" s="283"/>
      <c r="H317" s="284"/>
      <c r="I317" s="235" t="s">
        <v>264</v>
      </c>
      <c r="J317" s="253"/>
      <c r="K317" s="225"/>
      <c r="L317" s="225"/>
      <c r="M317" s="254"/>
      <c r="N317" s="236"/>
    </row>
    <row r="318" spans="1:14" s="26" customFormat="1" ht="12" x14ac:dyDescent="0.2">
      <c r="A318" s="234" t="s">
        <v>702</v>
      </c>
      <c r="B318" s="300" t="s">
        <v>482</v>
      </c>
      <c r="C318" s="301"/>
      <c r="D318" s="301"/>
      <c r="E318" s="301"/>
      <c r="F318" s="301"/>
      <c r="G318" s="301"/>
      <c r="H318" s="302"/>
      <c r="I318" s="235" t="s">
        <v>264</v>
      </c>
      <c r="J318" s="253"/>
      <c r="K318" s="225"/>
      <c r="L318" s="225"/>
      <c r="M318" s="254"/>
      <c r="N318" s="236"/>
    </row>
    <row r="319" spans="1:14" s="26" customFormat="1" ht="12" x14ac:dyDescent="0.2">
      <c r="A319" s="234" t="s">
        <v>703</v>
      </c>
      <c r="B319" s="300" t="s">
        <v>485</v>
      </c>
      <c r="C319" s="301"/>
      <c r="D319" s="301"/>
      <c r="E319" s="301"/>
      <c r="F319" s="301"/>
      <c r="G319" s="301"/>
      <c r="H319" s="302"/>
      <c r="I319" s="235" t="s">
        <v>264</v>
      </c>
      <c r="J319" s="253"/>
      <c r="K319" s="225"/>
      <c r="L319" s="225"/>
      <c r="M319" s="254"/>
      <c r="N319" s="236"/>
    </row>
    <row r="320" spans="1:14" s="26" customFormat="1" ht="12" x14ac:dyDescent="0.2">
      <c r="A320" s="234" t="s">
        <v>704</v>
      </c>
      <c r="B320" s="300" t="s">
        <v>488</v>
      </c>
      <c r="C320" s="301"/>
      <c r="D320" s="301"/>
      <c r="E320" s="301"/>
      <c r="F320" s="301"/>
      <c r="G320" s="301"/>
      <c r="H320" s="302"/>
      <c r="I320" s="235" t="s">
        <v>264</v>
      </c>
      <c r="J320" s="253"/>
      <c r="K320" s="225"/>
      <c r="L320" s="225"/>
      <c r="M320" s="254"/>
      <c r="N320" s="236"/>
    </row>
    <row r="321" spans="1:14" s="26" customFormat="1" ht="12" x14ac:dyDescent="0.2">
      <c r="A321" s="234" t="s">
        <v>705</v>
      </c>
      <c r="B321" s="300" t="s">
        <v>494</v>
      </c>
      <c r="C321" s="301"/>
      <c r="D321" s="301"/>
      <c r="E321" s="301"/>
      <c r="F321" s="301"/>
      <c r="G321" s="301"/>
      <c r="H321" s="302"/>
      <c r="I321" s="235" t="s">
        <v>264</v>
      </c>
      <c r="J321" s="253"/>
      <c r="K321" s="225"/>
      <c r="L321" s="225"/>
      <c r="M321" s="254"/>
      <c r="N321" s="236"/>
    </row>
    <row r="322" spans="1:14" s="26" customFormat="1" ht="12" x14ac:dyDescent="0.2">
      <c r="A322" s="234" t="s">
        <v>706</v>
      </c>
      <c r="B322" s="300" t="s">
        <v>496</v>
      </c>
      <c r="C322" s="301"/>
      <c r="D322" s="301"/>
      <c r="E322" s="301"/>
      <c r="F322" s="301"/>
      <c r="G322" s="301"/>
      <c r="H322" s="302"/>
      <c r="I322" s="235" t="s">
        <v>264</v>
      </c>
      <c r="J322" s="253"/>
      <c r="K322" s="225"/>
      <c r="L322" s="225"/>
      <c r="M322" s="254"/>
      <c r="N322" s="236"/>
    </row>
    <row r="323" spans="1:14" s="26" customFormat="1" ht="24" customHeight="1" x14ac:dyDescent="0.2">
      <c r="A323" s="234" t="s">
        <v>707</v>
      </c>
      <c r="B323" s="282" t="s">
        <v>499</v>
      </c>
      <c r="C323" s="283"/>
      <c r="D323" s="283"/>
      <c r="E323" s="283"/>
      <c r="F323" s="283"/>
      <c r="G323" s="283"/>
      <c r="H323" s="284"/>
      <c r="I323" s="235" t="s">
        <v>264</v>
      </c>
      <c r="J323" s="253"/>
      <c r="K323" s="225"/>
      <c r="L323" s="225"/>
      <c r="M323" s="254"/>
      <c r="N323" s="236"/>
    </row>
    <row r="324" spans="1:14" s="26" customFormat="1" ht="12" x14ac:dyDescent="0.2">
      <c r="A324" s="234" t="s">
        <v>708</v>
      </c>
      <c r="B324" s="294" t="s">
        <v>281</v>
      </c>
      <c r="C324" s="295"/>
      <c r="D324" s="295"/>
      <c r="E324" s="295"/>
      <c r="F324" s="295"/>
      <c r="G324" s="295"/>
      <c r="H324" s="296"/>
      <c r="I324" s="235" t="s">
        <v>264</v>
      </c>
      <c r="J324" s="253"/>
      <c r="K324" s="225"/>
      <c r="L324" s="225"/>
      <c r="M324" s="254"/>
      <c r="N324" s="236"/>
    </row>
    <row r="325" spans="1:14" s="26" customFormat="1" ht="12" x14ac:dyDescent="0.2">
      <c r="A325" s="234" t="s">
        <v>709</v>
      </c>
      <c r="B325" s="294" t="s">
        <v>283</v>
      </c>
      <c r="C325" s="295"/>
      <c r="D325" s="295"/>
      <c r="E325" s="295"/>
      <c r="F325" s="295"/>
      <c r="G325" s="295"/>
      <c r="H325" s="296"/>
      <c r="I325" s="235" t="s">
        <v>264</v>
      </c>
      <c r="J325" s="253"/>
      <c r="K325" s="225"/>
      <c r="L325" s="225"/>
      <c r="M325" s="254"/>
      <c r="N325" s="236"/>
    </row>
    <row r="326" spans="1:14" s="26" customFormat="1" ht="12" x14ac:dyDescent="0.2">
      <c r="A326" s="234" t="s">
        <v>71</v>
      </c>
      <c r="B326" s="269" t="s">
        <v>710</v>
      </c>
      <c r="C326" s="270"/>
      <c r="D326" s="270"/>
      <c r="E326" s="270"/>
      <c r="F326" s="270"/>
      <c r="G326" s="270"/>
      <c r="H326" s="271"/>
      <c r="I326" s="235" t="s">
        <v>264</v>
      </c>
      <c r="J326" s="253"/>
      <c r="K326" s="225"/>
      <c r="L326" s="225"/>
      <c r="M326" s="254"/>
      <c r="N326" s="236"/>
    </row>
    <row r="327" spans="1:14" s="26" customFormat="1" ht="12" x14ac:dyDescent="0.2">
      <c r="A327" s="234" t="s">
        <v>85</v>
      </c>
      <c r="B327" s="269" t="s">
        <v>711</v>
      </c>
      <c r="C327" s="270"/>
      <c r="D327" s="270"/>
      <c r="E327" s="270"/>
      <c r="F327" s="270"/>
      <c r="G327" s="270"/>
      <c r="H327" s="271"/>
      <c r="I327" s="235" t="s">
        <v>264</v>
      </c>
      <c r="J327" s="253"/>
      <c r="K327" s="225"/>
      <c r="L327" s="225"/>
      <c r="M327" s="254"/>
      <c r="N327" s="236"/>
    </row>
    <row r="328" spans="1:14" s="26" customFormat="1" ht="12" x14ac:dyDescent="0.2">
      <c r="A328" s="234" t="s">
        <v>712</v>
      </c>
      <c r="B328" s="300" t="s">
        <v>698</v>
      </c>
      <c r="C328" s="301"/>
      <c r="D328" s="301"/>
      <c r="E328" s="301"/>
      <c r="F328" s="301"/>
      <c r="G328" s="301"/>
      <c r="H328" s="302"/>
      <c r="I328" s="235" t="s">
        <v>264</v>
      </c>
      <c r="J328" s="253"/>
      <c r="K328" s="225"/>
      <c r="L328" s="225"/>
      <c r="M328" s="254"/>
      <c r="N328" s="236"/>
    </row>
    <row r="329" spans="1:14" s="26" customFormat="1" ht="24" customHeight="1" x14ac:dyDescent="0.2">
      <c r="A329" s="234" t="s">
        <v>713</v>
      </c>
      <c r="B329" s="282" t="s">
        <v>266</v>
      </c>
      <c r="C329" s="283"/>
      <c r="D329" s="283"/>
      <c r="E329" s="283"/>
      <c r="F329" s="283"/>
      <c r="G329" s="283"/>
      <c r="H329" s="284"/>
      <c r="I329" s="235" t="s">
        <v>264</v>
      </c>
      <c r="J329" s="253"/>
      <c r="K329" s="225"/>
      <c r="L329" s="225"/>
      <c r="M329" s="254"/>
      <c r="N329" s="236"/>
    </row>
    <row r="330" spans="1:14" s="26" customFormat="1" ht="24" customHeight="1" x14ac:dyDescent="0.2">
      <c r="A330" s="234" t="s">
        <v>714</v>
      </c>
      <c r="B330" s="282" t="s">
        <v>268</v>
      </c>
      <c r="C330" s="283"/>
      <c r="D330" s="283"/>
      <c r="E330" s="283"/>
      <c r="F330" s="283"/>
      <c r="G330" s="283"/>
      <c r="H330" s="284"/>
      <c r="I330" s="235" t="s">
        <v>264</v>
      </c>
      <c r="J330" s="253"/>
      <c r="K330" s="225"/>
      <c r="L330" s="225"/>
      <c r="M330" s="254"/>
      <c r="N330" s="236"/>
    </row>
    <row r="331" spans="1:14" s="26" customFormat="1" ht="24" customHeight="1" x14ac:dyDescent="0.2">
      <c r="A331" s="234" t="s">
        <v>714</v>
      </c>
      <c r="B331" s="282" t="s">
        <v>270</v>
      </c>
      <c r="C331" s="283"/>
      <c r="D331" s="283"/>
      <c r="E331" s="283"/>
      <c r="F331" s="283"/>
      <c r="G331" s="283"/>
      <c r="H331" s="284"/>
      <c r="I331" s="235" t="s">
        <v>264</v>
      </c>
      <c r="J331" s="253"/>
      <c r="K331" s="225"/>
      <c r="L331" s="225"/>
      <c r="M331" s="254"/>
      <c r="N331" s="236"/>
    </row>
    <row r="332" spans="1:14" s="26" customFormat="1" ht="12" x14ac:dyDescent="0.2">
      <c r="A332" s="234" t="s">
        <v>715</v>
      </c>
      <c r="B332" s="300" t="s">
        <v>482</v>
      </c>
      <c r="C332" s="301"/>
      <c r="D332" s="301"/>
      <c r="E332" s="301"/>
      <c r="F332" s="301"/>
      <c r="G332" s="301"/>
      <c r="H332" s="302"/>
      <c r="I332" s="235" t="s">
        <v>264</v>
      </c>
      <c r="J332" s="253"/>
      <c r="K332" s="225"/>
      <c r="L332" s="225"/>
      <c r="M332" s="254"/>
      <c r="N332" s="236"/>
    </row>
    <row r="333" spans="1:14" s="26" customFormat="1" ht="12" x14ac:dyDescent="0.2">
      <c r="A333" s="234" t="s">
        <v>716</v>
      </c>
      <c r="B333" s="300" t="s">
        <v>485</v>
      </c>
      <c r="C333" s="301"/>
      <c r="D333" s="301"/>
      <c r="E333" s="301"/>
      <c r="F333" s="301"/>
      <c r="G333" s="301"/>
      <c r="H333" s="302"/>
      <c r="I333" s="235" t="s">
        <v>264</v>
      </c>
      <c r="J333" s="253"/>
      <c r="K333" s="225"/>
      <c r="L333" s="225"/>
      <c r="M333" s="254"/>
      <c r="N333" s="236"/>
    </row>
    <row r="334" spans="1:14" s="26" customFormat="1" ht="12" x14ac:dyDescent="0.2">
      <c r="A334" s="234" t="s">
        <v>717</v>
      </c>
      <c r="B334" s="300" t="s">
        <v>488</v>
      </c>
      <c r="C334" s="301"/>
      <c r="D334" s="301"/>
      <c r="E334" s="301"/>
      <c r="F334" s="301"/>
      <c r="G334" s="301"/>
      <c r="H334" s="302"/>
      <c r="I334" s="235" t="s">
        <v>264</v>
      </c>
      <c r="J334" s="253"/>
      <c r="K334" s="225"/>
      <c r="L334" s="225"/>
      <c r="M334" s="254"/>
      <c r="N334" s="236"/>
    </row>
    <row r="335" spans="1:14" s="26" customFormat="1" ht="12" x14ac:dyDescent="0.2">
      <c r="A335" s="234" t="s">
        <v>718</v>
      </c>
      <c r="B335" s="300" t="s">
        <v>494</v>
      </c>
      <c r="C335" s="301"/>
      <c r="D335" s="301"/>
      <c r="E335" s="301"/>
      <c r="F335" s="301"/>
      <c r="G335" s="301"/>
      <c r="H335" s="302"/>
      <c r="I335" s="235" t="s">
        <v>264</v>
      </c>
      <c r="J335" s="253"/>
      <c r="K335" s="225"/>
      <c r="L335" s="225"/>
      <c r="M335" s="254"/>
      <c r="N335" s="236"/>
    </row>
    <row r="336" spans="1:14" s="26" customFormat="1" ht="12" x14ac:dyDescent="0.2">
      <c r="A336" s="234" t="s">
        <v>719</v>
      </c>
      <c r="B336" s="300" t="s">
        <v>496</v>
      </c>
      <c r="C336" s="301"/>
      <c r="D336" s="301"/>
      <c r="E336" s="301"/>
      <c r="F336" s="301"/>
      <c r="G336" s="301"/>
      <c r="H336" s="302"/>
      <c r="I336" s="235" t="s">
        <v>264</v>
      </c>
      <c r="J336" s="253"/>
      <c r="K336" s="225"/>
      <c r="L336" s="225"/>
      <c r="M336" s="254"/>
      <c r="N336" s="236"/>
    </row>
    <row r="337" spans="1:14" s="26" customFormat="1" ht="24" customHeight="1" x14ac:dyDescent="0.2">
      <c r="A337" s="234" t="s">
        <v>720</v>
      </c>
      <c r="B337" s="282" t="s">
        <v>499</v>
      </c>
      <c r="C337" s="283"/>
      <c r="D337" s="283"/>
      <c r="E337" s="283"/>
      <c r="F337" s="283"/>
      <c r="G337" s="283"/>
      <c r="H337" s="284"/>
      <c r="I337" s="235" t="s">
        <v>264</v>
      </c>
      <c r="J337" s="253"/>
      <c r="K337" s="225"/>
      <c r="L337" s="225"/>
      <c r="M337" s="254"/>
      <c r="N337" s="236"/>
    </row>
    <row r="338" spans="1:14" s="26" customFormat="1" ht="12" x14ac:dyDescent="0.2">
      <c r="A338" s="234" t="s">
        <v>721</v>
      </c>
      <c r="B338" s="294" t="s">
        <v>281</v>
      </c>
      <c r="C338" s="295"/>
      <c r="D338" s="295"/>
      <c r="E338" s="295"/>
      <c r="F338" s="295"/>
      <c r="G338" s="295"/>
      <c r="H338" s="296"/>
      <c r="I338" s="235" t="s">
        <v>264</v>
      </c>
      <c r="J338" s="253"/>
      <c r="K338" s="225"/>
      <c r="L338" s="225"/>
      <c r="M338" s="254"/>
      <c r="N338" s="236"/>
    </row>
    <row r="339" spans="1:14" s="26" customFormat="1" ht="12" x14ac:dyDescent="0.2">
      <c r="A339" s="234" t="s">
        <v>722</v>
      </c>
      <c r="B339" s="294" t="s">
        <v>283</v>
      </c>
      <c r="C339" s="295"/>
      <c r="D339" s="295"/>
      <c r="E339" s="295"/>
      <c r="F339" s="295"/>
      <c r="G339" s="295"/>
      <c r="H339" s="296"/>
      <c r="I339" s="235" t="s">
        <v>264</v>
      </c>
      <c r="J339" s="253"/>
      <c r="K339" s="225"/>
      <c r="L339" s="225"/>
      <c r="M339" s="254"/>
      <c r="N339" s="236"/>
    </row>
    <row r="340" spans="1:14" s="26" customFormat="1" ht="12" x14ac:dyDescent="0.2">
      <c r="A340" s="234" t="s">
        <v>101</v>
      </c>
      <c r="B340" s="285" t="s">
        <v>723</v>
      </c>
      <c r="C340" s="286"/>
      <c r="D340" s="286"/>
      <c r="E340" s="286"/>
      <c r="F340" s="286"/>
      <c r="G340" s="286"/>
      <c r="H340" s="287"/>
      <c r="I340" s="235" t="s">
        <v>264</v>
      </c>
      <c r="J340" s="253"/>
      <c r="K340" s="225"/>
      <c r="L340" s="225"/>
      <c r="M340" s="254"/>
      <c r="N340" s="236"/>
    </row>
    <row r="341" spans="1:14" s="26" customFormat="1" ht="12" x14ac:dyDescent="0.2">
      <c r="A341" s="234" t="s">
        <v>102</v>
      </c>
      <c r="B341" s="285" t="s">
        <v>724</v>
      </c>
      <c r="C341" s="286"/>
      <c r="D341" s="286"/>
      <c r="E341" s="286"/>
      <c r="F341" s="286"/>
      <c r="G341" s="286"/>
      <c r="H341" s="287"/>
      <c r="I341" s="235" t="s">
        <v>264</v>
      </c>
      <c r="J341" s="253"/>
      <c r="K341" s="225"/>
      <c r="L341" s="225"/>
      <c r="M341" s="254"/>
      <c r="N341" s="236"/>
    </row>
    <row r="342" spans="1:14" s="26" customFormat="1" ht="12" x14ac:dyDescent="0.2">
      <c r="A342" s="234" t="s">
        <v>104</v>
      </c>
      <c r="B342" s="269" t="s">
        <v>725</v>
      </c>
      <c r="C342" s="270"/>
      <c r="D342" s="270"/>
      <c r="E342" s="270"/>
      <c r="F342" s="270"/>
      <c r="G342" s="270"/>
      <c r="H342" s="271"/>
      <c r="I342" s="235" t="s">
        <v>264</v>
      </c>
      <c r="J342" s="253"/>
      <c r="K342" s="225"/>
      <c r="L342" s="225"/>
      <c r="M342" s="254"/>
      <c r="N342" s="236"/>
    </row>
    <row r="343" spans="1:14" s="26" customFormat="1" ht="12" x14ac:dyDescent="0.2">
      <c r="A343" s="234" t="s">
        <v>110</v>
      </c>
      <c r="B343" s="269" t="s">
        <v>726</v>
      </c>
      <c r="C343" s="270"/>
      <c r="D343" s="270"/>
      <c r="E343" s="270"/>
      <c r="F343" s="270"/>
      <c r="G343" s="270"/>
      <c r="H343" s="271"/>
      <c r="I343" s="235" t="s">
        <v>264</v>
      </c>
      <c r="J343" s="253"/>
      <c r="K343" s="225"/>
      <c r="L343" s="225"/>
      <c r="M343" s="254"/>
      <c r="N343" s="236"/>
    </row>
    <row r="344" spans="1:14" s="26" customFormat="1" ht="12" x14ac:dyDescent="0.2">
      <c r="A344" s="234" t="s">
        <v>286</v>
      </c>
      <c r="B344" s="297" t="s">
        <v>727</v>
      </c>
      <c r="C344" s="298"/>
      <c r="D344" s="298"/>
      <c r="E344" s="298"/>
      <c r="F344" s="298"/>
      <c r="G344" s="298"/>
      <c r="H344" s="299"/>
      <c r="I344" s="235" t="s">
        <v>264</v>
      </c>
      <c r="J344" s="253"/>
      <c r="K344" s="225"/>
      <c r="L344" s="225"/>
      <c r="M344" s="254"/>
      <c r="N344" s="236"/>
    </row>
    <row r="345" spans="1:14" s="26" customFormat="1" ht="12" x14ac:dyDescent="0.2">
      <c r="A345" s="234" t="s">
        <v>288</v>
      </c>
      <c r="B345" s="285" t="s">
        <v>728</v>
      </c>
      <c r="C345" s="286"/>
      <c r="D345" s="286"/>
      <c r="E345" s="286"/>
      <c r="F345" s="286"/>
      <c r="G345" s="286"/>
      <c r="H345" s="287"/>
      <c r="I345" s="235" t="s">
        <v>264</v>
      </c>
      <c r="J345" s="253"/>
      <c r="K345" s="225"/>
      <c r="L345" s="225"/>
      <c r="M345" s="254"/>
      <c r="N345" s="236"/>
    </row>
    <row r="346" spans="1:14" s="26" customFormat="1" ht="12" x14ac:dyDescent="0.2">
      <c r="A346" s="234" t="s">
        <v>292</v>
      </c>
      <c r="B346" s="285" t="s">
        <v>729</v>
      </c>
      <c r="C346" s="286"/>
      <c r="D346" s="286"/>
      <c r="E346" s="286"/>
      <c r="F346" s="286"/>
      <c r="G346" s="286"/>
      <c r="H346" s="287"/>
      <c r="I346" s="235" t="s">
        <v>264</v>
      </c>
      <c r="J346" s="253"/>
      <c r="K346" s="225"/>
      <c r="L346" s="225"/>
      <c r="M346" s="254"/>
      <c r="N346" s="236"/>
    </row>
    <row r="347" spans="1:14" s="26" customFormat="1" ht="12" x14ac:dyDescent="0.2">
      <c r="A347" s="234" t="s">
        <v>293</v>
      </c>
      <c r="B347" s="285" t="s">
        <v>730</v>
      </c>
      <c r="C347" s="286"/>
      <c r="D347" s="286"/>
      <c r="E347" s="286"/>
      <c r="F347" s="286"/>
      <c r="G347" s="286"/>
      <c r="H347" s="287"/>
      <c r="I347" s="235" t="s">
        <v>264</v>
      </c>
      <c r="J347" s="253"/>
      <c r="K347" s="225"/>
      <c r="L347" s="225"/>
      <c r="M347" s="254"/>
      <c r="N347" s="236"/>
    </row>
    <row r="348" spans="1:14" s="26" customFormat="1" ht="12" x14ac:dyDescent="0.2">
      <c r="A348" s="234" t="s">
        <v>294</v>
      </c>
      <c r="B348" s="285" t="s">
        <v>731</v>
      </c>
      <c r="C348" s="286"/>
      <c r="D348" s="286"/>
      <c r="E348" s="286"/>
      <c r="F348" s="286"/>
      <c r="G348" s="286"/>
      <c r="H348" s="287"/>
      <c r="I348" s="235" t="s">
        <v>264</v>
      </c>
      <c r="J348" s="253"/>
      <c r="K348" s="225"/>
      <c r="L348" s="225"/>
      <c r="M348" s="254"/>
      <c r="N348" s="236"/>
    </row>
    <row r="349" spans="1:14" s="26" customFormat="1" ht="12" x14ac:dyDescent="0.2">
      <c r="A349" s="234" t="s">
        <v>295</v>
      </c>
      <c r="B349" s="285" t="s">
        <v>732</v>
      </c>
      <c r="C349" s="286"/>
      <c r="D349" s="286"/>
      <c r="E349" s="286"/>
      <c r="F349" s="286"/>
      <c r="G349" s="286"/>
      <c r="H349" s="287"/>
      <c r="I349" s="235" t="s">
        <v>264</v>
      </c>
      <c r="J349" s="253"/>
      <c r="K349" s="225"/>
      <c r="L349" s="225"/>
      <c r="M349" s="254"/>
      <c r="N349" s="236"/>
    </row>
    <row r="350" spans="1:14" s="26" customFormat="1" ht="12" x14ac:dyDescent="0.2">
      <c r="A350" s="234" t="s">
        <v>335</v>
      </c>
      <c r="B350" s="269" t="s">
        <v>733</v>
      </c>
      <c r="C350" s="270"/>
      <c r="D350" s="270"/>
      <c r="E350" s="270"/>
      <c r="F350" s="270"/>
      <c r="G350" s="270"/>
      <c r="H350" s="271"/>
      <c r="I350" s="235" t="s">
        <v>264</v>
      </c>
      <c r="J350" s="253"/>
      <c r="K350" s="225"/>
      <c r="L350" s="225"/>
      <c r="M350" s="254"/>
      <c r="N350" s="236"/>
    </row>
    <row r="351" spans="1:14" s="26" customFormat="1" ht="24" customHeight="1" x14ac:dyDescent="0.2">
      <c r="A351" s="234" t="s">
        <v>734</v>
      </c>
      <c r="B351" s="282" t="s">
        <v>735</v>
      </c>
      <c r="C351" s="283"/>
      <c r="D351" s="283"/>
      <c r="E351" s="283"/>
      <c r="F351" s="283"/>
      <c r="G351" s="283"/>
      <c r="H351" s="284"/>
      <c r="I351" s="235" t="s">
        <v>264</v>
      </c>
      <c r="J351" s="253"/>
      <c r="K351" s="225"/>
      <c r="L351" s="225"/>
      <c r="M351" s="254"/>
      <c r="N351" s="236"/>
    </row>
    <row r="352" spans="1:14" s="26" customFormat="1" ht="12" x14ac:dyDescent="0.2">
      <c r="A352" s="234" t="s">
        <v>337</v>
      </c>
      <c r="B352" s="269" t="s">
        <v>736</v>
      </c>
      <c r="C352" s="270"/>
      <c r="D352" s="270"/>
      <c r="E352" s="270"/>
      <c r="F352" s="270"/>
      <c r="G352" s="270"/>
      <c r="H352" s="271"/>
      <c r="I352" s="235" t="s">
        <v>264</v>
      </c>
      <c r="J352" s="253"/>
      <c r="K352" s="225"/>
      <c r="L352" s="225"/>
      <c r="M352" s="254"/>
      <c r="N352" s="236"/>
    </row>
    <row r="353" spans="1:14" s="26" customFormat="1" ht="24" customHeight="1" x14ac:dyDescent="0.2">
      <c r="A353" s="234" t="s">
        <v>737</v>
      </c>
      <c r="B353" s="282" t="s">
        <v>738</v>
      </c>
      <c r="C353" s="283"/>
      <c r="D353" s="283"/>
      <c r="E353" s="283"/>
      <c r="F353" s="283"/>
      <c r="G353" s="283"/>
      <c r="H353" s="284"/>
      <c r="I353" s="235" t="s">
        <v>264</v>
      </c>
      <c r="J353" s="253"/>
      <c r="K353" s="225"/>
      <c r="L353" s="225"/>
      <c r="M353" s="254"/>
      <c r="N353" s="236"/>
    </row>
    <row r="354" spans="1:14" s="26" customFormat="1" ht="12" x14ac:dyDescent="0.2">
      <c r="A354" s="234" t="s">
        <v>296</v>
      </c>
      <c r="B354" s="285" t="s">
        <v>739</v>
      </c>
      <c r="C354" s="286"/>
      <c r="D354" s="286"/>
      <c r="E354" s="286"/>
      <c r="F354" s="286"/>
      <c r="G354" s="286"/>
      <c r="H354" s="287"/>
      <c r="I354" s="235" t="s">
        <v>264</v>
      </c>
      <c r="J354" s="253"/>
      <c r="K354" s="225"/>
      <c r="L354" s="225"/>
      <c r="M354" s="254"/>
      <c r="N354" s="236"/>
    </row>
    <row r="355" spans="1:14" s="26" customFormat="1" ht="12.75" thickBot="1" x14ac:dyDescent="0.25">
      <c r="A355" s="237" t="s">
        <v>297</v>
      </c>
      <c r="B355" s="288" t="s">
        <v>740</v>
      </c>
      <c r="C355" s="289"/>
      <c r="D355" s="289"/>
      <c r="E355" s="289"/>
      <c r="F355" s="289"/>
      <c r="G355" s="289"/>
      <c r="H355" s="290"/>
      <c r="I355" s="238" t="s">
        <v>264</v>
      </c>
      <c r="J355" s="263"/>
      <c r="K355" s="264"/>
      <c r="L355" s="264"/>
      <c r="M355" s="265"/>
      <c r="N355" s="241"/>
    </row>
    <row r="356" spans="1:14" s="26" customFormat="1" ht="12" x14ac:dyDescent="0.2">
      <c r="A356" s="242" t="s">
        <v>355</v>
      </c>
      <c r="B356" s="291" t="s">
        <v>348</v>
      </c>
      <c r="C356" s="292"/>
      <c r="D356" s="292"/>
      <c r="E356" s="292"/>
      <c r="F356" s="292"/>
      <c r="G356" s="292"/>
      <c r="H356" s="293"/>
      <c r="I356" s="243" t="s">
        <v>468</v>
      </c>
      <c r="J356" s="251"/>
      <c r="K356" s="252"/>
      <c r="L356" s="252"/>
      <c r="M356" s="262"/>
      <c r="N356" s="246"/>
    </row>
    <row r="357" spans="1:14" s="26" customFormat="1" ht="36" customHeight="1" x14ac:dyDescent="0.2">
      <c r="A357" s="234" t="s">
        <v>357</v>
      </c>
      <c r="B357" s="276" t="s">
        <v>741</v>
      </c>
      <c r="C357" s="277"/>
      <c r="D357" s="277"/>
      <c r="E357" s="277"/>
      <c r="F357" s="277"/>
      <c r="G357" s="277"/>
      <c r="H357" s="278"/>
      <c r="I357" s="235" t="s">
        <v>264</v>
      </c>
      <c r="J357" s="253"/>
      <c r="K357" s="225"/>
      <c r="L357" s="225"/>
      <c r="M357" s="254"/>
      <c r="N357" s="236"/>
    </row>
    <row r="358" spans="1:14" s="26" customFormat="1" ht="12" x14ac:dyDescent="0.2">
      <c r="A358" s="234" t="s">
        <v>358</v>
      </c>
      <c r="B358" s="269" t="s">
        <v>742</v>
      </c>
      <c r="C358" s="270"/>
      <c r="D358" s="270"/>
      <c r="E358" s="270"/>
      <c r="F358" s="270"/>
      <c r="G358" s="270"/>
      <c r="H358" s="271"/>
      <c r="I358" s="235" t="s">
        <v>264</v>
      </c>
      <c r="J358" s="253"/>
      <c r="K358" s="225"/>
      <c r="L358" s="225"/>
      <c r="M358" s="254"/>
      <c r="N358" s="236"/>
    </row>
    <row r="359" spans="1:14" s="26" customFormat="1" ht="24" customHeight="1" x14ac:dyDescent="0.2">
      <c r="A359" s="234" t="s">
        <v>359</v>
      </c>
      <c r="B359" s="279" t="s">
        <v>743</v>
      </c>
      <c r="C359" s="280"/>
      <c r="D359" s="280"/>
      <c r="E359" s="280"/>
      <c r="F359" s="280"/>
      <c r="G359" s="280"/>
      <c r="H359" s="281"/>
      <c r="I359" s="235" t="s">
        <v>264</v>
      </c>
      <c r="J359" s="253"/>
      <c r="K359" s="225"/>
      <c r="L359" s="225"/>
      <c r="M359" s="254"/>
      <c r="N359" s="236"/>
    </row>
    <row r="360" spans="1:14" s="26" customFormat="1" ht="12" x14ac:dyDescent="0.2">
      <c r="A360" s="234" t="s">
        <v>360</v>
      </c>
      <c r="B360" s="269" t="s">
        <v>744</v>
      </c>
      <c r="C360" s="270"/>
      <c r="D360" s="270"/>
      <c r="E360" s="270"/>
      <c r="F360" s="270"/>
      <c r="G360" s="270"/>
      <c r="H360" s="271"/>
      <c r="I360" s="235" t="s">
        <v>264</v>
      </c>
      <c r="J360" s="253"/>
      <c r="K360" s="225"/>
      <c r="L360" s="225"/>
      <c r="M360" s="254"/>
      <c r="N360" s="236"/>
    </row>
    <row r="361" spans="1:14" s="26" customFormat="1" ht="24" customHeight="1" x14ac:dyDescent="0.2">
      <c r="A361" s="234" t="s">
        <v>361</v>
      </c>
      <c r="B361" s="276" t="s">
        <v>745</v>
      </c>
      <c r="C361" s="277"/>
      <c r="D361" s="277"/>
      <c r="E361" s="277"/>
      <c r="F361" s="277"/>
      <c r="G361" s="277"/>
      <c r="H361" s="278"/>
      <c r="I361" s="235" t="s">
        <v>468</v>
      </c>
      <c r="J361" s="253"/>
      <c r="K361" s="225"/>
      <c r="L361" s="225"/>
      <c r="M361" s="254"/>
      <c r="N361" s="236"/>
    </row>
    <row r="362" spans="1:14" s="26" customFormat="1" ht="12" x14ac:dyDescent="0.2">
      <c r="A362" s="234" t="s">
        <v>746</v>
      </c>
      <c r="B362" s="269" t="s">
        <v>747</v>
      </c>
      <c r="C362" s="270"/>
      <c r="D362" s="270"/>
      <c r="E362" s="270"/>
      <c r="F362" s="270"/>
      <c r="G362" s="270"/>
      <c r="H362" s="271"/>
      <c r="I362" s="235" t="s">
        <v>264</v>
      </c>
      <c r="J362" s="253"/>
      <c r="K362" s="225"/>
      <c r="L362" s="225"/>
      <c r="M362" s="254"/>
      <c r="N362" s="236"/>
    </row>
    <row r="363" spans="1:14" s="26" customFormat="1" ht="12" x14ac:dyDescent="0.2">
      <c r="A363" s="234" t="s">
        <v>748</v>
      </c>
      <c r="B363" s="269" t="s">
        <v>749</v>
      </c>
      <c r="C363" s="270"/>
      <c r="D363" s="270"/>
      <c r="E363" s="270"/>
      <c r="F363" s="270"/>
      <c r="G363" s="270"/>
      <c r="H363" s="271"/>
      <c r="I363" s="235" t="s">
        <v>264</v>
      </c>
      <c r="J363" s="253"/>
      <c r="K363" s="225"/>
      <c r="L363" s="225"/>
      <c r="M363" s="254"/>
      <c r="N363" s="236"/>
    </row>
    <row r="364" spans="1:14" s="26" customFormat="1" ht="12.75" thickBot="1" x14ac:dyDescent="0.25">
      <c r="A364" s="237" t="s">
        <v>750</v>
      </c>
      <c r="B364" s="272" t="s">
        <v>751</v>
      </c>
      <c r="C364" s="273"/>
      <c r="D364" s="273"/>
      <c r="E364" s="273"/>
      <c r="F364" s="273"/>
      <c r="G364" s="273"/>
      <c r="H364" s="274"/>
      <c r="I364" s="238" t="s">
        <v>264</v>
      </c>
      <c r="J364" s="263"/>
      <c r="K364" s="264"/>
      <c r="L364" s="264"/>
      <c r="M364" s="265"/>
      <c r="N364" s="241"/>
    </row>
    <row r="365" spans="1:14" x14ac:dyDescent="0.25">
      <c r="A365" s="266"/>
      <c r="B365" s="266"/>
    </row>
    <row r="366" spans="1:14" s="3" customFormat="1" ht="11.25" x14ac:dyDescent="0.2">
      <c r="A366" s="3" t="s">
        <v>752</v>
      </c>
      <c r="J366" s="267"/>
    </row>
    <row r="367" spans="1:14" s="3" customFormat="1" ht="11.25" x14ac:dyDescent="0.2">
      <c r="A367" s="268" t="s">
        <v>753</v>
      </c>
      <c r="J367" s="267"/>
    </row>
    <row r="368" spans="1:14" s="3" customFormat="1" ht="11.25" x14ac:dyDescent="0.2">
      <c r="A368" s="268" t="s">
        <v>754</v>
      </c>
      <c r="J368" s="267"/>
    </row>
    <row r="369" spans="1:14" s="3" customFormat="1" ht="11.25" x14ac:dyDescent="0.2">
      <c r="A369" s="268" t="s">
        <v>755</v>
      </c>
      <c r="J369" s="267"/>
    </row>
    <row r="370" spans="1:14" s="3" customFormat="1" ht="22.5" customHeight="1" x14ac:dyDescent="0.2">
      <c r="A370" s="275" t="s">
        <v>756</v>
      </c>
      <c r="B370" s="275"/>
      <c r="C370" s="275"/>
      <c r="D370" s="275"/>
      <c r="E370" s="275"/>
      <c r="F370" s="275"/>
      <c r="G370" s="275"/>
      <c r="H370" s="275"/>
      <c r="I370" s="275"/>
      <c r="J370" s="275"/>
      <c r="K370" s="275"/>
      <c r="L370" s="275"/>
      <c r="M370" s="275"/>
      <c r="N370" s="275"/>
    </row>
    <row r="371" spans="1:14" s="3" customFormat="1" ht="11.25" x14ac:dyDescent="0.2">
      <c r="A371" s="268" t="s">
        <v>757</v>
      </c>
      <c r="J371" s="267"/>
    </row>
  </sheetData>
  <mergeCells count="364">
    <mergeCell ref="M2:N2"/>
    <mergeCell ref="A4:N4"/>
    <mergeCell ref="D6:G6"/>
    <mergeCell ref="D7:G7"/>
    <mergeCell ref="E9:H9"/>
    <mergeCell ref="I13:N13"/>
    <mergeCell ref="B19:H19"/>
    <mergeCell ref="A20:N20"/>
    <mergeCell ref="B21:H21"/>
    <mergeCell ref="B22:H22"/>
    <mergeCell ref="B23:H23"/>
    <mergeCell ref="B24:H24"/>
    <mergeCell ref="A16:N16"/>
    <mergeCell ref="A17:A18"/>
    <mergeCell ref="B17:H18"/>
    <mergeCell ref="I17:I18"/>
    <mergeCell ref="J17:K17"/>
    <mergeCell ref="L17:M17"/>
    <mergeCell ref="N17:N18"/>
    <mergeCell ref="B31:H31"/>
    <mergeCell ref="B32:H32"/>
    <mergeCell ref="B33:H33"/>
    <mergeCell ref="B34:H34"/>
    <mergeCell ref="B35:H35"/>
    <mergeCell ref="B36:H36"/>
    <mergeCell ref="B25:H25"/>
    <mergeCell ref="B26:H26"/>
    <mergeCell ref="B27:H27"/>
    <mergeCell ref="B28:H28"/>
    <mergeCell ref="B29:H29"/>
    <mergeCell ref="B30:H30"/>
    <mergeCell ref="B43:H43"/>
    <mergeCell ref="B44:H44"/>
    <mergeCell ref="B45:H45"/>
    <mergeCell ref="B46:H46"/>
    <mergeCell ref="B47:H47"/>
    <mergeCell ref="B48:H48"/>
    <mergeCell ref="B37:H37"/>
    <mergeCell ref="B38:H38"/>
    <mergeCell ref="B39:H39"/>
    <mergeCell ref="B40:H40"/>
    <mergeCell ref="B41:H41"/>
    <mergeCell ref="B42:H42"/>
    <mergeCell ref="B55:H55"/>
    <mergeCell ref="B56:H56"/>
    <mergeCell ref="B57:H57"/>
    <mergeCell ref="B58:H58"/>
    <mergeCell ref="B59:H59"/>
    <mergeCell ref="B60:H60"/>
    <mergeCell ref="B49:H49"/>
    <mergeCell ref="B50:H50"/>
    <mergeCell ref="B51:H51"/>
    <mergeCell ref="B52:H52"/>
    <mergeCell ref="B53:H53"/>
    <mergeCell ref="B54:H54"/>
    <mergeCell ref="B67:H67"/>
    <mergeCell ref="B68:H68"/>
    <mergeCell ref="B69:H69"/>
    <mergeCell ref="B70:H70"/>
    <mergeCell ref="B71:H71"/>
    <mergeCell ref="B72:H72"/>
    <mergeCell ref="B61:H61"/>
    <mergeCell ref="B62:H62"/>
    <mergeCell ref="B63:H63"/>
    <mergeCell ref="B64:H64"/>
    <mergeCell ref="B65:H65"/>
    <mergeCell ref="B66:H66"/>
    <mergeCell ref="B79:H79"/>
    <mergeCell ref="B80:H80"/>
    <mergeCell ref="B81:H81"/>
    <mergeCell ref="B82:H82"/>
    <mergeCell ref="B83:H83"/>
    <mergeCell ref="B84:H84"/>
    <mergeCell ref="B73:H73"/>
    <mergeCell ref="B74:H74"/>
    <mergeCell ref="B75:H75"/>
    <mergeCell ref="B76:H76"/>
    <mergeCell ref="B77:H77"/>
    <mergeCell ref="B78:H78"/>
    <mergeCell ref="B91:H91"/>
    <mergeCell ref="B92:H92"/>
    <mergeCell ref="B93:H93"/>
    <mergeCell ref="B94:H94"/>
    <mergeCell ref="B95:H95"/>
    <mergeCell ref="B96:H96"/>
    <mergeCell ref="B85:H85"/>
    <mergeCell ref="B86:H86"/>
    <mergeCell ref="B87:H87"/>
    <mergeCell ref="B88:H88"/>
    <mergeCell ref="B89:H89"/>
    <mergeCell ref="B90:H90"/>
    <mergeCell ref="B103:H103"/>
    <mergeCell ref="B104:H104"/>
    <mergeCell ref="B105:H105"/>
    <mergeCell ref="B106:H106"/>
    <mergeCell ref="B107:H107"/>
    <mergeCell ref="B108:H108"/>
    <mergeCell ref="B97:H97"/>
    <mergeCell ref="B98:H98"/>
    <mergeCell ref="B99:H99"/>
    <mergeCell ref="B100:H100"/>
    <mergeCell ref="B101:H101"/>
    <mergeCell ref="B102:H102"/>
    <mergeCell ref="B115:H115"/>
    <mergeCell ref="B116:H116"/>
    <mergeCell ref="B117:H117"/>
    <mergeCell ref="B118:H118"/>
    <mergeCell ref="B119:H119"/>
    <mergeCell ref="B120:H120"/>
    <mergeCell ref="B109:H109"/>
    <mergeCell ref="B110:H110"/>
    <mergeCell ref="B111:H111"/>
    <mergeCell ref="B112:H112"/>
    <mergeCell ref="B113:H113"/>
    <mergeCell ref="B114:H114"/>
    <mergeCell ref="B127:H127"/>
    <mergeCell ref="B128:H128"/>
    <mergeCell ref="B129:H129"/>
    <mergeCell ref="B130:H130"/>
    <mergeCell ref="B131:H131"/>
    <mergeCell ref="B132:H132"/>
    <mergeCell ref="B121:H121"/>
    <mergeCell ref="B122:H122"/>
    <mergeCell ref="B123:H123"/>
    <mergeCell ref="B124:H124"/>
    <mergeCell ref="B125:H125"/>
    <mergeCell ref="B126:H126"/>
    <mergeCell ref="B139:H139"/>
    <mergeCell ref="B140:H140"/>
    <mergeCell ref="B141:H141"/>
    <mergeCell ref="B142:H142"/>
    <mergeCell ref="B143:H143"/>
    <mergeCell ref="B144:H144"/>
    <mergeCell ref="B133:H133"/>
    <mergeCell ref="B134:H134"/>
    <mergeCell ref="B135:H135"/>
    <mergeCell ref="B136:H136"/>
    <mergeCell ref="B137:H137"/>
    <mergeCell ref="B138:H138"/>
    <mergeCell ref="B151:H151"/>
    <mergeCell ref="B152:H152"/>
    <mergeCell ref="B153:H153"/>
    <mergeCell ref="B154:H154"/>
    <mergeCell ref="B155:H155"/>
    <mergeCell ref="B156:H156"/>
    <mergeCell ref="B145:H145"/>
    <mergeCell ref="B146:H146"/>
    <mergeCell ref="B147:H147"/>
    <mergeCell ref="B148:H148"/>
    <mergeCell ref="B149:H149"/>
    <mergeCell ref="B150:H150"/>
    <mergeCell ref="B163:H163"/>
    <mergeCell ref="B164:H164"/>
    <mergeCell ref="B165:H165"/>
    <mergeCell ref="B166:H166"/>
    <mergeCell ref="B167:H167"/>
    <mergeCell ref="B168:H168"/>
    <mergeCell ref="B157:H157"/>
    <mergeCell ref="B158:H158"/>
    <mergeCell ref="B159:H159"/>
    <mergeCell ref="B160:H160"/>
    <mergeCell ref="B161:H161"/>
    <mergeCell ref="B162:H162"/>
    <mergeCell ref="B175:H175"/>
    <mergeCell ref="B176:H176"/>
    <mergeCell ref="B177:H177"/>
    <mergeCell ref="B178:H178"/>
    <mergeCell ref="B179:H179"/>
    <mergeCell ref="B180:H180"/>
    <mergeCell ref="B169:H169"/>
    <mergeCell ref="B170:H170"/>
    <mergeCell ref="B171:H171"/>
    <mergeCell ref="B172:H172"/>
    <mergeCell ref="B173:H173"/>
    <mergeCell ref="B174:H174"/>
    <mergeCell ref="B187:H187"/>
    <mergeCell ref="B188:H188"/>
    <mergeCell ref="B189:H189"/>
    <mergeCell ref="B190:H190"/>
    <mergeCell ref="B191:H191"/>
    <mergeCell ref="B192:H192"/>
    <mergeCell ref="B181:H181"/>
    <mergeCell ref="B182:H182"/>
    <mergeCell ref="B183:H183"/>
    <mergeCell ref="B184:H184"/>
    <mergeCell ref="B185:H185"/>
    <mergeCell ref="B186:H186"/>
    <mergeCell ref="B199:H199"/>
    <mergeCell ref="B200:H200"/>
    <mergeCell ref="B201:H201"/>
    <mergeCell ref="B202:H202"/>
    <mergeCell ref="B203:H203"/>
    <mergeCell ref="B204:H204"/>
    <mergeCell ref="B193:H193"/>
    <mergeCell ref="B194:H194"/>
    <mergeCell ref="B195:H195"/>
    <mergeCell ref="B196:H196"/>
    <mergeCell ref="B197:H197"/>
    <mergeCell ref="B198:H198"/>
    <mergeCell ref="B211:H211"/>
    <mergeCell ref="B212:H212"/>
    <mergeCell ref="B213:H213"/>
    <mergeCell ref="B214:H214"/>
    <mergeCell ref="B215:H215"/>
    <mergeCell ref="B216:H216"/>
    <mergeCell ref="B205:H205"/>
    <mergeCell ref="B206:H206"/>
    <mergeCell ref="B207:H207"/>
    <mergeCell ref="B208:H208"/>
    <mergeCell ref="B209:H209"/>
    <mergeCell ref="B210:H210"/>
    <mergeCell ref="B223:H223"/>
    <mergeCell ref="B224:H224"/>
    <mergeCell ref="B225:H225"/>
    <mergeCell ref="B226:H226"/>
    <mergeCell ref="B227:H227"/>
    <mergeCell ref="B228:H228"/>
    <mergeCell ref="B217:H217"/>
    <mergeCell ref="B218:H218"/>
    <mergeCell ref="B219:H219"/>
    <mergeCell ref="B220:H220"/>
    <mergeCell ref="B221:H221"/>
    <mergeCell ref="B222:H222"/>
    <mergeCell ref="B235:H235"/>
    <mergeCell ref="B236:H236"/>
    <mergeCell ref="B237:H237"/>
    <mergeCell ref="B238:H238"/>
    <mergeCell ref="B239:H239"/>
    <mergeCell ref="B240:H240"/>
    <mergeCell ref="B229:H229"/>
    <mergeCell ref="B230:H230"/>
    <mergeCell ref="B231:H231"/>
    <mergeCell ref="A232:N232"/>
    <mergeCell ref="B233:H233"/>
    <mergeCell ref="B234:H234"/>
    <mergeCell ref="B247:H247"/>
    <mergeCell ref="B248:H248"/>
    <mergeCell ref="B249:H249"/>
    <mergeCell ref="B250:H250"/>
    <mergeCell ref="B251:H251"/>
    <mergeCell ref="B252:H252"/>
    <mergeCell ref="B241:H241"/>
    <mergeCell ref="B242:H242"/>
    <mergeCell ref="B243:H243"/>
    <mergeCell ref="B244:H244"/>
    <mergeCell ref="B245:H245"/>
    <mergeCell ref="B246:H246"/>
    <mergeCell ref="B259:H259"/>
    <mergeCell ref="B260:H260"/>
    <mergeCell ref="B261:H261"/>
    <mergeCell ref="B262:H262"/>
    <mergeCell ref="B263:H263"/>
    <mergeCell ref="B264:H264"/>
    <mergeCell ref="B253:H253"/>
    <mergeCell ref="B254:H254"/>
    <mergeCell ref="B255:H255"/>
    <mergeCell ref="B256:H256"/>
    <mergeCell ref="B257:H257"/>
    <mergeCell ref="B258:H258"/>
    <mergeCell ref="B271:H271"/>
    <mergeCell ref="B272:H272"/>
    <mergeCell ref="B273:H273"/>
    <mergeCell ref="B274:H274"/>
    <mergeCell ref="B275:H275"/>
    <mergeCell ref="B276:H276"/>
    <mergeCell ref="B265:H265"/>
    <mergeCell ref="B266:H266"/>
    <mergeCell ref="B267:H267"/>
    <mergeCell ref="B268:H268"/>
    <mergeCell ref="B269:H269"/>
    <mergeCell ref="B270:H270"/>
    <mergeCell ref="A283:A284"/>
    <mergeCell ref="B283:H284"/>
    <mergeCell ref="I283:I284"/>
    <mergeCell ref="J283:K283"/>
    <mergeCell ref="L283:M283"/>
    <mergeCell ref="N283:N284"/>
    <mergeCell ref="B277:H277"/>
    <mergeCell ref="B278:H278"/>
    <mergeCell ref="B279:H279"/>
    <mergeCell ref="B280:H280"/>
    <mergeCell ref="B281:H281"/>
    <mergeCell ref="A282:N282"/>
    <mergeCell ref="B291:H291"/>
    <mergeCell ref="B292:H292"/>
    <mergeCell ref="B293:H293"/>
    <mergeCell ref="B294:H294"/>
    <mergeCell ref="B295:H295"/>
    <mergeCell ref="B296:H296"/>
    <mergeCell ref="B285:H285"/>
    <mergeCell ref="A286:H286"/>
    <mergeCell ref="B287:H287"/>
    <mergeCell ref="B288:H288"/>
    <mergeCell ref="B289:H289"/>
    <mergeCell ref="B290:H290"/>
    <mergeCell ref="B303:H303"/>
    <mergeCell ref="B304:H304"/>
    <mergeCell ref="B305:H305"/>
    <mergeCell ref="B306:H306"/>
    <mergeCell ref="B307:H307"/>
    <mergeCell ref="B308:H308"/>
    <mergeCell ref="B297:H297"/>
    <mergeCell ref="B298:H298"/>
    <mergeCell ref="B299:H299"/>
    <mergeCell ref="B300:H300"/>
    <mergeCell ref="B301:H301"/>
    <mergeCell ref="B302:H302"/>
    <mergeCell ref="B315:H315"/>
    <mergeCell ref="B316:H316"/>
    <mergeCell ref="B317:H317"/>
    <mergeCell ref="B318:H318"/>
    <mergeCell ref="B319:H319"/>
    <mergeCell ref="B320:H320"/>
    <mergeCell ref="B309:H309"/>
    <mergeCell ref="B310:H310"/>
    <mergeCell ref="B311:H311"/>
    <mergeCell ref="B312:H312"/>
    <mergeCell ref="B313:H313"/>
    <mergeCell ref="B314:H314"/>
    <mergeCell ref="B327:H327"/>
    <mergeCell ref="B328:H328"/>
    <mergeCell ref="B329:H329"/>
    <mergeCell ref="B330:H330"/>
    <mergeCell ref="B331:H331"/>
    <mergeCell ref="B332:H332"/>
    <mergeCell ref="B321:H321"/>
    <mergeCell ref="B322:H322"/>
    <mergeCell ref="B323:H323"/>
    <mergeCell ref="B324:H324"/>
    <mergeCell ref="B325:H325"/>
    <mergeCell ref="B326:H326"/>
    <mergeCell ref="B339:H339"/>
    <mergeCell ref="B340:H340"/>
    <mergeCell ref="B341:H341"/>
    <mergeCell ref="B342:H342"/>
    <mergeCell ref="B343:H343"/>
    <mergeCell ref="B344:H344"/>
    <mergeCell ref="B333:H333"/>
    <mergeCell ref="B334:H334"/>
    <mergeCell ref="B335:H335"/>
    <mergeCell ref="B336:H336"/>
    <mergeCell ref="B337:H337"/>
    <mergeCell ref="B338:H338"/>
    <mergeCell ref="B351:H351"/>
    <mergeCell ref="B352:H352"/>
    <mergeCell ref="B353:H353"/>
    <mergeCell ref="B354:H354"/>
    <mergeCell ref="B355:H355"/>
    <mergeCell ref="B356:H356"/>
    <mergeCell ref="B345:H345"/>
    <mergeCell ref="B346:H346"/>
    <mergeCell ref="B347:H347"/>
    <mergeCell ref="B348:H348"/>
    <mergeCell ref="B349:H349"/>
    <mergeCell ref="B350:H350"/>
    <mergeCell ref="B363:H363"/>
    <mergeCell ref="B364:H364"/>
    <mergeCell ref="A370:N370"/>
    <mergeCell ref="B357:H357"/>
    <mergeCell ref="B358:H358"/>
    <mergeCell ref="B359:H359"/>
    <mergeCell ref="B360:H360"/>
    <mergeCell ref="B361:H361"/>
    <mergeCell ref="B362:H362"/>
  </mergeCells>
  <pageMargins left="0.59055118110236227" right="0.39370078740157483" top="0.59055118110236227" bottom="0.39370078740157483" header="0.19685039370078741" footer="0.19685039370078741"/>
  <pageSetup paperSize="8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Q58"/>
  <sheetViews>
    <sheetView tabSelected="1" zoomScaleNormal="100" zoomScaleSheetLayoutView="100" workbookViewId="0">
      <selection activeCell="F26" sqref="F26"/>
    </sheetView>
  </sheetViews>
  <sheetFormatPr defaultRowHeight="15.75" outlineLevelRow="3" x14ac:dyDescent="0.25"/>
  <cols>
    <col min="1" max="1" width="8.140625" style="5" customWidth="1"/>
    <col min="2" max="2" width="29.85546875" style="5" customWidth="1"/>
    <col min="3" max="3" width="13" style="5" customWidth="1"/>
    <col min="4" max="4" width="16.7109375" style="5" customWidth="1"/>
    <col min="5" max="5" width="21.42578125" style="5" customWidth="1"/>
    <col min="6" max="6" width="13.28515625" style="5" customWidth="1"/>
    <col min="7" max="7" width="13.7109375" style="5" customWidth="1"/>
    <col min="8" max="8" width="13.28515625" style="5" customWidth="1"/>
    <col min="9" max="9" width="13.7109375" style="5" customWidth="1"/>
    <col min="10" max="10" width="13.28515625" style="5" customWidth="1"/>
    <col min="11" max="11" width="13.7109375" style="5" customWidth="1"/>
    <col min="12" max="12" width="13.28515625" style="5" customWidth="1"/>
    <col min="13" max="13" width="13.7109375" style="5" customWidth="1"/>
    <col min="14" max="16384" width="9.140625" style="5"/>
  </cols>
  <sheetData>
    <row r="1" spans="1:13" s="26" customFormat="1" ht="12" x14ac:dyDescent="0.2">
      <c r="M1" s="45" t="s">
        <v>236</v>
      </c>
    </row>
    <row r="2" spans="1:13" s="26" customFormat="1" ht="24" customHeight="1" x14ac:dyDescent="0.2">
      <c r="J2" s="362" t="s">
        <v>1</v>
      </c>
      <c r="K2" s="362"/>
      <c r="L2" s="362"/>
      <c r="M2" s="362"/>
    </row>
    <row r="3" spans="1:13" s="46" customFormat="1" ht="25.5" customHeight="1" x14ac:dyDescent="0.2">
      <c r="A3" s="375" t="s">
        <v>237</v>
      </c>
      <c r="B3" s="376"/>
      <c r="C3" s="376"/>
      <c r="D3" s="376"/>
      <c r="E3" s="376"/>
      <c r="F3" s="376"/>
      <c r="G3" s="376"/>
      <c r="H3" s="376"/>
      <c r="I3" s="376"/>
      <c r="J3" s="376"/>
      <c r="K3" s="376"/>
      <c r="L3" s="376"/>
      <c r="M3" s="376"/>
    </row>
    <row r="4" spans="1:13" s="46" customFormat="1" ht="11.25" customHeight="1" x14ac:dyDescent="0.2">
      <c r="A4" s="52"/>
      <c r="B4" s="208"/>
      <c r="C4" s="208"/>
      <c r="D4" s="208"/>
      <c r="E4" s="208"/>
      <c r="F4" s="208"/>
      <c r="G4" s="208"/>
      <c r="H4" s="208"/>
      <c r="I4" s="208"/>
      <c r="J4" s="208"/>
      <c r="K4" s="208"/>
      <c r="L4" s="208"/>
      <c r="M4" s="208"/>
    </row>
    <row r="5" spans="1:13" s="46" customFormat="1" ht="12.75" x14ac:dyDescent="0.2">
      <c r="F5" s="50" t="s">
        <v>3</v>
      </c>
      <c r="G5" s="209" t="s">
        <v>4</v>
      </c>
    </row>
    <row r="6" spans="1:13" ht="11.25" customHeight="1" x14ac:dyDescent="0.25"/>
    <row r="7" spans="1:13" s="46" customFormat="1" ht="12.75" x14ac:dyDescent="0.2">
      <c r="D7" s="50" t="s">
        <v>5</v>
      </c>
      <c r="E7" s="377" t="s">
        <v>6</v>
      </c>
      <c r="F7" s="377"/>
      <c r="G7" s="377"/>
      <c r="H7" s="377"/>
      <c r="I7" s="377"/>
      <c r="J7" s="377"/>
      <c r="K7" s="377"/>
    </row>
    <row r="8" spans="1:13" s="3" customFormat="1" ht="11.25" x14ac:dyDescent="0.2">
      <c r="E8" s="353" t="s">
        <v>7</v>
      </c>
      <c r="F8" s="353"/>
      <c r="G8" s="353"/>
      <c r="H8" s="353"/>
      <c r="I8" s="353"/>
      <c r="J8" s="353"/>
      <c r="K8" s="353"/>
    </row>
    <row r="9" spans="1:13" ht="11.25" customHeight="1" x14ac:dyDescent="0.25"/>
    <row r="10" spans="1:13" s="46" customFormat="1" ht="12.75" x14ac:dyDescent="0.2">
      <c r="F10" s="50" t="s">
        <v>8</v>
      </c>
      <c r="G10" s="210">
        <v>2020</v>
      </c>
      <c r="H10" s="46" t="s">
        <v>10</v>
      </c>
    </row>
    <row r="11" spans="1:13" ht="11.25" customHeight="1" x14ac:dyDescent="0.25"/>
    <row r="12" spans="1:13" s="46" customFormat="1" ht="48.75" customHeight="1" x14ac:dyDescent="0.2">
      <c r="E12" s="118" t="s">
        <v>11</v>
      </c>
      <c r="F12" s="378" t="s">
        <v>12</v>
      </c>
      <c r="G12" s="378"/>
      <c r="H12" s="378"/>
      <c r="I12" s="378"/>
      <c r="J12" s="378"/>
      <c r="K12" s="378"/>
      <c r="L12" s="378"/>
      <c r="M12" s="378"/>
    </row>
    <row r="13" spans="1:13" s="3" customFormat="1" ht="11.25" x14ac:dyDescent="0.2">
      <c r="F13" s="353" t="s">
        <v>13</v>
      </c>
      <c r="G13" s="353"/>
      <c r="H13" s="353"/>
      <c r="I13" s="353"/>
      <c r="J13" s="353"/>
      <c r="K13" s="353"/>
    </row>
    <row r="14" spans="1:13" ht="11.25" customHeight="1" x14ac:dyDescent="0.25"/>
    <row r="15" spans="1:13" s="26" customFormat="1" ht="30" customHeight="1" x14ac:dyDescent="0.2">
      <c r="A15" s="372" t="s">
        <v>140</v>
      </c>
      <c r="B15" s="372" t="s">
        <v>141</v>
      </c>
      <c r="C15" s="372" t="s">
        <v>16</v>
      </c>
      <c r="D15" s="372" t="s">
        <v>238</v>
      </c>
      <c r="E15" s="372" t="s">
        <v>239</v>
      </c>
      <c r="F15" s="368" t="s">
        <v>240</v>
      </c>
      <c r="G15" s="369"/>
      <c r="H15" s="368" t="s">
        <v>241</v>
      </c>
      <c r="I15" s="369"/>
      <c r="J15" s="370" t="s">
        <v>242</v>
      </c>
      <c r="K15" s="371"/>
      <c r="L15" s="370" t="s">
        <v>243</v>
      </c>
      <c r="M15" s="371"/>
    </row>
    <row r="16" spans="1:13" s="26" customFormat="1" ht="51" customHeight="1" x14ac:dyDescent="0.2">
      <c r="A16" s="373"/>
      <c r="B16" s="373"/>
      <c r="C16" s="373"/>
      <c r="D16" s="373"/>
      <c r="E16" s="374"/>
      <c r="F16" s="211" t="s">
        <v>244</v>
      </c>
      <c r="G16" s="211" t="s">
        <v>245</v>
      </c>
      <c r="H16" s="211" t="s">
        <v>246</v>
      </c>
      <c r="I16" s="211" t="s">
        <v>245</v>
      </c>
      <c r="J16" s="211" t="s">
        <v>246</v>
      </c>
      <c r="K16" s="211" t="s">
        <v>245</v>
      </c>
      <c r="L16" s="211" t="s">
        <v>246</v>
      </c>
      <c r="M16" s="211" t="s">
        <v>245</v>
      </c>
    </row>
    <row r="17" spans="1:17" s="26" customFormat="1" ht="12" x14ac:dyDescent="0.2">
      <c r="A17" s="59">
        <v>1</v>
      </c>
      <c r="B17" s="59">
        <v>2</v>
      </c>
      <c r="C17" s="59">
        <v>3</v>
      </c>
      <c r="D17" s="59">
        <v>4</v>
      </c>
      <c r="E17" s="59">
        <v>5</v>
      </c>
      <c r="F17" s="59">
        <v>6</v>
      </c>
      <c r="G17" s="59">
        <v>7</v>
      </c>
      <c r="H17" s="59">
        <v>8</v>
      </c>
      <c r="I17" s="59">
        <v>9</v>
      </c>
      <c r="J17" s="59">
        <v>10</v>
      </c>
      <c r="K17" s="59">
        <v>11</v>
      </c>
      <c r="L17" s="59">
        <v>12</v>
      </c>
      <c r="M17" s="59">
        <v>13</v>
      </c>
    </row>
    <row r="18" spans="1:17" s="73" customFormat="1" ht="21" collapsed="1" x14ac:dyDescent="0.15">
      <c r="A18" s="65">
        <v>0</v>
      </c>
      <c r="B18" s="66" t="s">
        <v>38</v>
      </c>
      <c r="C18" s="67" t="s">
        <v>39</v>
      </c>
      <c r="D18" s="76"/>
      <c r="E18" s="76"/>
      <c r="F18" s="76">
        <f>F19+F20+F22+F23+F24</f>
        <v>0</v>
      </c>
      <c r="G18" s="76">
        <f t="shared" ref="G18:M18" si="0">G19+G20+G22+G23+G24</f>
        <v>0</v>
      </c>
      <c r="H18" s="76">
        <f t="shared" si="0"/>
        <v>0</v>
      </c>
      <c r="I18" s="76">
        <f t="shared" si="0"/>
        <v>0</v>
      </c>
      <c r="J18" s="76">
        <f t="shared" si="0"/>
        <v>0</v>
      </c>
      <c r="K18" s="76">
        <f t="shared" si="0"/>
        <v>0</v>
      </c>
      <c r="L18" s="76">
        <f t="shared" si="0"/>
        <v>0</v>
      </c>
      <c r="M18" s="76">
        <f t="shared" si="0"/>
        <v>0</v>
      </c>
      <c r="N18" s="200"/>
      <c r="O18" s="200"/>
      <c r="P18" s="200"/>
      <c r="Q18" s="200"/>
    </row>
    <row r="19" spans="1:17" s="9" customFormat="1" ht="10.5" hidden="1" outlineLevel="1" x14ac:dyDescent="0.2">
      <c r="A19" s="74" t="s">
        <v>40</v>
      </c>
      <c r="B19" s="75" t="s">
        <v>41</v>
      </c>
      <c r="C19" s="76" t="s">
        <v>39</v>
      </c>
      <c r="D19" s="76"/>
      <c r="E19" s="76"/>
      <c r="F19" s="76">
        <f t="shared" ref="F19:M19" si="1">F26</f>
        <v>0</v>
      </c>
      <c r="G19" s="76">
        <f t="shared" si="1"/>
        <v>0</v>
      </c>
      <c r="H19" s="76">
        <f t="shared" si="1"/>
        <v>0</v>
      </c>
      <c r="I19" s="76">
        <f t="shared" si="1"/>
        <v>0</v>
      </c>
      <c r="J19" s="76">
        <f t="shared" si="1"/>
        <v>0</v>
      </c>
      <c r="K19" s="76">
        <f t="shared" si="1"/>
        <v>0</v>
      </c>
      <c r="L19" s="76">
        <f t="shared" si="1"/>
        <v>0</v>
      </c>
      <c r="M19" s="76">
        <f t="shared" si="1"/>
        <v>0</v>
      </c>
      <c r="N19" s="200"/>
      <c r="O19" s="200"/>
      <c r="P19" s="200"/>
      <c r="Q19" s="200"/>
    </row>
    <row r="20" spans="1:17" s="9" customFormat="1" ht="21" hidden="1" outlineLevel="1" x14ac:dyDescent="0.2">
      <c r="A20" s="74" t="s">
        <v>42</v>
      </c>
      <c r="B20" s="75" t="s">
        <v>43</v>
      </c>
      <c r="C20" s="76" t="s">
        <v>39</v>
      </c>
      <c r="D20" s="76"/>
      <c r="E20" s="76"/>
      <c r="F20" s="76">
        <f t="shared" ref="F20:M20" si="2">F31</f>
        <v>0</v>
      </c>
      <c r="G20" s="76">
        <f t="shared" si="2"/>
        <v>0</v>
      </c>
      <c r="H20" s="76">
        <f t="shared" si="2"/>
        <v>0</v>
      </c>
      <c r="I20" s="76">
        <f t="shared" si="2"/>
        <v>0</v>
      </c>
      <c r="J20" s="76">
        <f t="shared" si="2"/>
        <v>0</v>
      </c>
      <c r="K20" s="76">
        <f t="shared" si="2"/>
        <v>0</v>
      </c>
      <c r="L20" s="76">
        <f t="shared" si="2"/>
        <v>0</v>
      </c>
      <c r="M20" s="76">
        <f t="shared" si="2"/>
        <v>0</v>
      </c>
      <c r="N20" s="200"/>
      <c r="O20" s="200"/>
      <c r="P20" s="200"/>
      <c r="Q20" s="200"/>
    </row>
    <row r="21" spans="1:17" s="9" customFormat="1" ht="42" hidden="1" outlineLevel="1" x14ac:dyDescent="0.2">
      <c r="A21" s="74" t="s">
        <v>44</v>
      </c>
      <c r="B21" s="75" t="s">
        <v>45</v>
      </c>
      <c r="C21" s="76" t="s">
        <v>39</v>
      </c>
      <c r="D21" s="76" t="s">
        <v>46</v>
      </c>
      <c r="E21" s="76" t="s">
        <v>46</v>
      </c>
      <c r="F21" s="76" t="s">
        <v>46</v>
      </c>
      <c r="G21" s="76" t="s">
        <v>46</v>
      </c>
      <c r="H21" s="76" t="s">
        <v>46</v>
      </c>
      <c r="I21" s="76" t="s">
        <v>46</v>
      </c>
      <c r="J21" s="76" t="s">
        <v>46</v>
      </c>
      <c r="K21" s="76" t="s">
        <v>46</v>
      </c>
      <c r="L21" s="76" t="s">
        <v>46</v>
      </c>
      <c r="M21" s="76" t="s">
        <v>46</v>
      </c>
    </row>
    <row r="22" spans="1:17" s="9" customFormat="1" ht="21" hidden="1" outlineLevel="1" x14ac:dyDescent="0.2">
      <c r="A22" s="81" t="s">
        <v>47</v>
      </c>
      <c r="B22" s="75" t="s">
        <v>48</v>
      </c>
      <c r="C22" s="76" t="s">
        <v>39</v>
      </c>
      <c r="D22" s="76"/>
      <c r="E22" s="76"/>
      <c r="F22" s="76">
        <f t="shared" ref="F22:M22" si="3">F45</f>
        <v>0</v>
      </c>
      <c r="G22" s="76">
        <f t="shared" si="3"/>
        <v>0</v>
      </c>
      <c r="H22" s="76">
        <f t="shared" si="3"/>
        <v>0</v>
      </c>
      <c r="I22" s="76">
        <f t="shared" si="3"/>
        <v>0</v>
      </c>
      <c r="J22" s="76">
        <f t="shared" si="3"/>
        <v>0</v>
      </c>
      <c r="K22" s="76">
        <f t="shared" si="3"/>
        <v>0</v>
      </c>
      <c r="L22" s="76">
        <f t="shared" si="3"/>
        <v>0</v>
      </c>
      <c r="M22" s="76">
        <f t="shared" si="3"/>
        <v>0</v>
      </c>
    </row>
    <row r="23" spans="1:17" s="9" customFormat="1" ht="21" hidden="1" outlineLevel="1" x14ac:dyDescent="0.2">
      <c r="A23" s="81" t="s">
        <v>49</v>
      </c>
      <c r="B23" s="75" t="s">
        <v>50</v>
      </c>
      <c r="C23" s="76" t="s">
        <v>39</v>
      </c>
      <c r="D23" s="76"/>
      <c r="E23" s="76"/>
      <c r="F23" s="76">
        <f t="shared" ref="F23:M24" si="4">F53</f>
        <v>0</v>
      </c>
      <c r="G23" s="76">
        <f t="shared" si="4"/>
        <v>0</v>
      </c>
      <c r="H23" s="76">
        <f t="shared" si="4"/>
        <v>0</v>
      </c>
      <c r="I23" s="76">
        <f t="shared" si="4"/>
        <v>0</v>
      </c>
      <c r="J23" s="76">
        <f t="shared" si="4"/>
        <v>0</v>
      </c>
      <c r="K23" s="76">
        <f t="shared" si="4"/>
        <v>0</v>
      </c>
      <c r="L23" s="76">
        <f t="shared" si="4"/>
        <v>0</v>
      </c>
      <c r="M23" s="76">
        <f t="shared" si="4"/>
        <v>0</v>
      </c>
    </row>
    <row r="24" spans="1:17" s="9" customFormat="1" ht="10.5" hidden="1" outlineLevel="1" x14ac:dyDescent="0.2">
      <c r="A24" s="83" t="s">
        <v>51</v>
      </c>
      <c r="B24" s="84" t="s">
        <v>52</v>
      </c>
      <c r="C24" s="85" t="s">
        <v>39</v>
      </c>
      <c r="D24" s="76"/>
      <c r="E24" s="76"/>
      <c r="F24" s="76">
        <f t="shared" si="4"/>
        <v>0</v>
      </c>
      <c r="G24" s="76">
        <f t="shared" si="4"/>
        <v>0</v>
      </c>
      <c r="H24" s="76">
        <f t="shared" si="4"/>
        <v>0</v>
      </c>
      <c r="I24" s="76">
        <f t="shared" si="4"/>
        <v>0</v>
      </c>
      <c r="J24" s="76">
        <f t="shared" si="4"/>
        <v>0</v>
      </c>
      <c r="K24" s="76">
        <f t="shared" si="4"/>
        <v>0</v>
      </c>
      <c r="L24" s="76">
        <f t="shared" si="4"/>
        <v>0</v>
      </c>
      <c r="M24" s="76">
        <f t="shared" si="4"/>
        <v>0</v>
      </c>
    </row>
    <row r="25" spans="1:17" s="9" customFormat="1" ht="10.5" x14ac:dyDescent="0.2">
      <c r="A25" s="90">
        <v>1</v>
      </c>
      <c r="B25" s="75" t="s">
        <v>53</v>
      </c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</row>
    <row r="26" spans="1:17" s="9" customFormat="1" ht="21" collapsed="1" x14ac:dyDescent="0.2">
      <c r="A26" s="91" t="s">
        <v>54</v>
      </c>
      <c r="B26" s="92" t="s">
        <v>55</v>
      </c>
      <c r="C26" s="93" t="s">
        <v>39</v>
      </c>
      <c r="D26" s="110"/>
      <c r="E26" s="110"/>
      <c r="F26" s="110">
        <f>F27</f>
        <v>0</v>
      </c>
      <c r="G26" s="110">
        <f t="shared" ref="G26:L26" si="5">G27</f>
        <v>0</v>
      </c>
      <c r="H26" s="110">
        <f t="shared" si="5"/>
        <v>0</v>
      </c>
      <c r="I26" s="110">
        <f t="shared" si="5"/>
        <v>0</v>
      </c>
      <c r="J26" s="110">
        <f t="shared" si="5"/>
        <v>0</v>
      </c>
      <c r="K26" s="110">
        <f t="shared" si="5"/>
        <v>0</v>
      </c>
      <c r="L26" s="110">
        <f t="shared" si="5"/>
        <v>0</v>
      </c>
      <c r="M26" s="110">
        <f>M27</f>
        <v>0</v>
      </c>
    </row>
    <row r="27" spans="1:17" s="207" customFormat="1" ht="31.5" hidden="1" outlineLevel="1" x14ac:dyDescent="0.2">
      <c r="A27" s="205" t="s">
        <v>56</v>
      </c>
      <c r="B27" s="206" t="s">
        <v>57</v>
      </c>
      <c r="C27" s="67" t="s">
        <v>39</v>
      </c>
      <c r="D27" s="67"/>
      <c r="E27" s="67"/>
      <c r="F27" s="67">
        <f>F28+F29+F30</f>
        <v>0</v>
      </c>
      <c r="G27" s="67">
        <f t="shared" ref="G27:M27" si="6">G28+G29+G30</f>
        <v>0</v>
      </c>
      <c r="H27" s="67">
        <f t="shared" si="6"/>
        <v>0</v>
      </c>
      <c r="I27" s="67">
        <f t="shared" si="6"/>
        <v>0</v>
      </c>
      <c r="J27" s="67">
        <f t="shared" si="6"/>
        <v>0</v>
      </c>
      <c r="K27" s="67">
        <f t="shared" si="6"/>
        <v>0</v>
      </c>
      <c r="L27" s="67">
        <f t="shared" si="6"/>
        <v>0</v>
      </c>
      <c r="M27" s="67">
        <f t="shared" si="6"/>
        <v>0</v>
      </c>
    </row>
    <row r="28" spans="1:17" s="9" customFormat="1" ht="42" hidden="1" outlineLevel="2" x14ac:dyDescent="0.2">
      <c r="A28" s="106" t="s">
        <v>58</v>
      </c>
      <c r="B28" s="107" t="s">
        <v>59</v>
      </c>
      <c r="C28" s="101" t="s">
        <v>39</v>
      </c>
      <c r="D28" s="101"/>
      <c r="E28" s="101"/>
      <c r="F28" s="101"/>
      <c r="G28" s="101"/>
      <c r="H28" s="101"/>
      <c r="I28" s="101"/>
      <c r="J28" s="101"/>
      <c r="K28" s="101"/>
      <c r="L28" s="101"/>
      <c r="M28" s="101"/>
    </row>
    <row r="29" spans="1:17" s="9" customFormat="1" ht="42" hidden="1" outlineLevel="2" x14ac:dyDescent="0.2">
      <c r="A29" s="106" t="s">
        <v>60</v>
      </c>
      <c r="B29" s="107" t="s">
        <v>61</v>
      </c>
      <c r="C29" s="101" t="s">
        <v>39</v>
      </c>
      <c r="D29" s="101"/>
      <c r="E29" s="101"/>
      <c r="F29" s="101"/>
      <c r="G29" s="101"/>
      <c r="H29" s="101"/>
      <c r="I29" s="101"/>
      <c r="J29" s="101"/>
      <c r="K29" s="101"/>
      <c r="L29" s="101"/>
      <c r="M29" s="101"/>
    </row>
    <row r="30" spans="1:17" s="9" customFormat="1" ht="51.75" hidden="1" customHeight="1" outlineLevel="2" x14ac:dyDescent="0.2">
      <c r="A30" s="106" t="s">
        <v>62</v>
      </c>
      <c r="B30" s="107" t="s">
        <v>63</v>
      </c>
      <c r="C30" s="101" t="s">
        <v>39</v>
      </c>
      <c r="D30" s="101"/>
      <c r="E30" s="101"/>
      <c r="F30" s="101"/>
      <c r="G30" s="101"/>
      <c r="H30" s="101"/>
      <c r="I30" s="101"/>
      <c r="J30" s="101"/>
      <c r="K30" s="101"/>
      <c r="L30" s="101"/>
      <c r="M30" s="101"/>
    </row>
    <row r="31" spans="1:17" s="9" customFormat="1" ht="21" collapsed="1" x14ac:dyDescent="0.2">
      <c r="A31" s="108" t="s">
        <v>64</v>
      </c>
      <c r="B31" s="109" t="s">
        <v>65</v>
      </c>
      <c r="C31" s="110" t="s">
        <v>39</v>
      </c>
      <c r="D31" s="110"/>
      <c r="E31" s="110"/>
      <c r="F31" s="110">
        <f>F32+F34+F40</f>
        <v>0</v>
      </c>
      <c r="G31" s="110">
        <f t="shared" ref="G31:M31" si="7">G32+G34+G40</f>
        <v>0</v>
      </c>
      <c r="H31" s="110">
        <f t="shared" si="7"/>
        <v>0</v>
      </c>
      <c r="I31" s="110">
        <f t="shared" si="7"/>
        <v>0</v>
      </c>
      <c r="J31" s="110">
        <f t="shared" si="7"/>
        <v>0</v>
      </c>
      <c r="K31" s="110">
        <f t="shared" si="7"/>
        <v>0</v>
      </c>
      <c r="L31" s="110">
        <f t="shared" si="7"/>
        <v>0</v>
      </c>
      <c r="M31" s="110">
        <f t="shared" si="7"/>
        <v>0</v>
      </c>
    </row>
    <row r="32" spans="1:17" s="9" customFormat="1" ht="42" hidden="1" outlineLevel="1" x14ac:dyDescent="0.2">
      <c r="A32" s="81" t="s">
        <v>66</v>
      </c>
      <c r="B32" s="75" t="s">
        <v>67</v>
      </c>
      <c r="C32" s="76" t="s">
        <v>39</v>
      </c>
      <c r="D32" s="76"/>
      <c r="E32" s="76"/>
      <c r="F32" s="76">
        <f t="shared" ref="F32:M32" si="8">F33</f>
        <v>0</v>
      </c>
      <c r="G32" s="76">
        <f t="shared" si="8"/>
        <v>0</v>
      </c>
      <c r="H32" s="76">
        <f t="shared" si="8"/>
        <v>0</v>
      </c>
      <c r="I32" s="76">
        <f t="shared" si="8"/>
        <v>0</v>
      </c>
      <c r="J32" s="76">
        <f t="shared" si="8"/>
        <v>0</v>
      </c>
      <c r="K32" s="76">
        <f t="shared" si="8"/>
        <v>0</v>
      </c>
      <c r="L32" s="76">
        <f t="shared" si="8"/>
        <v>0</v>
      </c>
      <c r="M32" s="76">
        <f t="shared" si="8"/>
        <v>0</v>
      </c>
    </row>
    <row r="33" spans="1:13" s="9" customFormat="1" ht="10.5" hidden="1" outlineLevel="2" x14ac:dyDescent="0.2">
      <c r="A33" s="106" t="s">
        <v>68</v>
      </c>
      <c r="B33" s="107" t="s">
        <v>69</v>
      </c>
      <c r="C33" s="101" t="s">
        <v>70</v>
      </c>
      <c r="D33" s="101"/>
      <c r="E33" s="101"/>
      <c r="F33" s="101"/>
      <c r="G33" s="101"/>
      <c r="H33" s="101"/>
      <c r="I33" s="101"/>
      <c r="J33" s="101"/>
      <c r="K33" s="101"/>
      <c r="L33" s="101"/>
      <c r="M33" s="101"/>
    </row>
    <row r="34" spans="1:13" s="9" customFormat="1" ht="31.5" hidden="1" outlineLevel="1" x14ac:dyDescent="0.2">
      <c r="A34" s="81" t="s">
        <v>71</v>
      </c>
      <c r="B34" s="75" t="s">
        <v>72</v>
      </c>
      <c r="C34" s="76" t="s">
        <v>39</v>
      </c>
      <c r="D34" s="76"/>
      <c r="E34" s="76"/>
      <c r="F34" s="76">
        <f>SUM(F35:F38)</f>
        <v>0</v>
      </c>
      <c r="G34" s="76">
        <f t="shared" ref="G34:M34" si="9">SUM(G35:G38)</f>
        <v>0</v>
      </c>
      <c r="H34" s="76">
        <f t="shared" si="9"/>
        <v>0</v>
      </c>
      <c r="I34" s="76">
        <f t="shared" si="9"/>
        <v>0</v>
      </c>
      <c r="J34" s="76">
        <f t="shared" si="9"/>
        <v>0</v>
      </c>
      <c r="K34" s="76">
        <f t="shared" si="9"/>
        <v>0</v>
      </c>
      <c r="L34" s="76">
        <f t="shared" si="9"/>
        <v>0</v>
      </c>
      <c r="M34" s="76">
        <f t="shared" si="9"/>
        <v>0</v>
      </c>
    </row>
    <row r="35" spans="1:13" s="9" customFormat="1" ht="10.5" hidden="1" outlineLevel="2" x14ac:dyDescent="0.2">
      <c r="A35" s="106" t="s">
        <v>73</v>
      </c>
      <c r="B35" s="107" t="s">
        <v>74</v>
      </c>
      <c r="C35" s="101" t="s">
        <v>75</v>
      </c>
      <c r="D35" s="101"/>
      <c r="E35" s="101"/>
      <c r="F35" s="101"/>
      <c r="G35" s="101"/>
      <c r="H35" s="101"/>
      <c r="I35" s="101"/>
      <c r="J35" s="101"/>
      <c r="K35" s="101"/>
      <c r="L35" s="101"/>
      <c r="M35" s="101"/>
    </row>
    <row r="36" spans="1:13" s="9" customFormat="1" ht="10.5" hidden="1" outlineLevel="2" x14ac:dyDescent="0.2">
      <c r="A36" s="106" t="s">
        <v>76</v>
      </c>
      <c r="B36" s="107" t="s">
        <v>77</v>
      </c>
      <c r="C36" s="101" t="s">
        <v>78</v>
      </c>
      <c r="D36" s="101"/>
      <c r="E36" s="101"/>
      <c r="F36" s="101"/>
      <c r="G36" s="101"/>
      <c r="H36" s="101"/>
      <c r="I36" s="101"/>
      <c r="J36" s="101"/>
      <c r="K36" s="101"/>
      <c r="L36" s="101"/>
      <c r="M36" s="101"/>
    </row>
    <row r="37" spans="1:13" s="9" customFormat="1" ht="10.5" hidden="1" outlineLevel="2" x14ac:dyDescent="0.2">
      <c r="A37" s="106" t="s">
        <v>79</v>
      </c>
      <c r="B37" s="107" t="s">
        <v>80</v>
      </c>
      <c r="C37" s="101" t="s">
        <v>81</v>
      </c>
      <c r="D37" s="101"/>
      <c r="E37" s="101"/>
      <c r="F37" s="101"/>
      <c r="G37" s="101"/>
      <c r="H37" s="101"/>
      <c r="I37" s="101"/>
      <c r="J37" s="101"/>
      <c r="K37" s="101"/>
      <c r="L37" s="101"/>
      <c r="M37" s="101"/>
    </row>
    <row r="38" spans="1:13" s="9" customFormat="1" ht="10.5" hidden="1" outlineLevel="2" x14ac:dyDescent="0.2">
      <c r="A38" s="106" t="s">
        <v>82</v>
      </c>
      <c r="B38" s="107" t="s">
        <v>83</v>
      </c>
      <c r="C38" s="101" t="s">
        <v>84</v>
      </c>
      <c r="D38" s="101"/>
      <c r="E38" s="101"/>
      <c r="F38" s="101"/>
      <c r="G38" s="101"/>
      <c r="H38" s="101"/>
      <c r="I38" s="101"/>
      <c r="J38" s="101"/>
      <c r="K38" s="101"/>
      <c r="L38" s="101"/>
      <c r="M38" s="101"/>
    </row>
    <row r="39" spans="1:13" s="9" customFormat="1" ht="21" hidden="1" outlineLevel="1" x14ac:dyDescent="0.2">
      <c r="A39" s="81" t="s">
        <v>85</v>
      </c>
      <c r="B39" s="75" t="s">
        <v>86</v>
      </c>
      <c r="C39" s="76" t="s">
        <v>39</v>
      </c>
      <c r="D39" s="76" t="s">
        <v>46</v>
      </c>
      <c r="E39" s="76" t="s">
        <v>46</v>
      </c>
      <c r="F39" s="76" t="s">
        <v>46</v>
      </c>
      <c r="G39" s="76" t="s">
        <v>46</v>
      </c>
      <c r="H39" s="76" t="s">
        <v>46</v>
      </c>
      <c r="I39" s="76" t="s">
        <v>46</v>
      </c>
      <c r="J39" s="76" t="s">
        <v>46</v>
      </c>
      <c r="K39" s="76" t="s">
        <v>46</v>
      </c>
      <c r="L39" s="76" t="s">
        <v>46</v>
      </c>
      <c r="M39" s="76" t="s">
        <v>46</v>
      </c>
    </row>
    <row r="40" spans="1:13" s="9" customFormat="1" ht="31.5" hidden="1" outlineLevel="1" x14ac:dyDescent="0.2">
      <c r="A40" s="81" t="s">
        <v>87</v>
      </c>
      <c r="B40" s="75" t="s">
        <v>88</v>
      </c>
      <c r="C40" s="76" t="s">
        <v>39</v>
      </c>
      <c r="D40" s="76"/>
      <c r="E40" s="76"/>
      <c r="F40" s="76">
        <f t="shared" ref="F40:M40" si="10">SUM(F41:F43)</f>
        <v>0</v>
      </c>
      <c r="G40" s="76">
        <f t="shared" si="10"/>
        <v>0</v>
      </c>
      <c r="H40" s="76">
        <f t="shared" si="10"/>
        <v>0</v>
      </c>
      <c r="I40" s="76">
        <f t="shared" si="10"/>
        <v>0</v>
      </c>
      <c r="J40" s="76">
        <f t="shared" si="10"/>
        <v>0</v>
      </c>
      <c r="K40" s="76">
        <f t="shared" si="10"/>
        <v>0</v>
      </c>
      <c r="L40" s="76">
        <f t="shared" si="10"/>
        <v>0</v>
      </c>
      <c r="M40" s="76">
        <f t="shared" si="10"/>
        <v>0</v>
      </c>
    </row>
    <row r="41" spans="1:13" s="9" customFormat="1" ht="21" hidden="1" outlineLevel="2" x14ac:dyDescent="0.2">
      <c r="A41" s="106" t="s">
        <v>89</v>
      </c>
      <c r="B41" s="107" t="s">
        <v>90</v>
      </c>
      <c r="C41" s="101" t="s">
        <v>91</v>
      </c>
      <c r="D41" s="101"/>
      <c r="E41" s="101"/>
      <c r="F41" s="101"/>
      <c r="G41" s="101"/>
      <c r="H41" s="101"/>
      <c r="I41" s="101"/>
      <c r="J41" s="101"/>
      <c r="K41" s="101"/>
      <c r="L41" s="101"/>
      <c r="M41" s="101"/>
    </row>
    <row r="42" spans="1:13" s="9" customFormat="1" ht="31.5" hidden="1" outlineLevel="2" x14ac:dyDescent="0.2">
      <c r="A42" s="106" t="s">
        <v>92</v>
      </c>
      <c r="B42" s="107" t="s">
        <v>93</v>
      </c>
      <c r="C42" s="101" t="s">
        <v>94</v>
      </c>
      <c r="D42" s="101"/>
      <c r="E42" s="101"/>
      <c r="F42" s="101"/>
      <c r="G42" s="101"/>
      <c r="H42" s="101"/>
      <c r="I42" s="101"/>
      <c r="J42" s="101"/>
      <c r="K42" s="101"/>
      <c r="L42" s="101"/>
      <c r="M42" s="101"/>
    </row>
    <row r="43" spans="1:13" s="9" customFormat="1" ht="10.5" hidden="1" outlineLevel="2" x14ac:dyDescent="0.2">
      <c r="A43" s="106" t="s">
        <v>95</v>
      </c>
      <c r="B43" s="107" t="s">
        <v>99</v>
      </c>
      <c r="C43" s="101" t="s">
        <v>97</v>
      </c>
      <c r="D43" s="101"/>
      <c r="E43" s="101"/>
      <c r="F43" s="101"/>
      <c r="G43" s="101"/>
      <c r="H43" s="101"/>
      <c r="I43" s="101"/>
      <c r="J43" s="101"/>
      <c r="K43" s="101"/>
      <c r="L43" s="101"/>
      <c r="M43" s="101"/>
    </row>
    <row r="44" spans="1:13" s="9" customFormat="1" ht="42" x14ac:dyDescent="0.2">
      <c r="A44" s="108" t="s">
        <v>101</v>
      </c>
      <c r="B44" s="109" t="s">
        <v>45</v>
      </c>
      <c r="C44" s="110" t="s">
        <v>39</v>
      </c>
      <c r="D44" s="110" t="s">
        <v>46</v>
      </c>
      <c r="E44" s="110" t="s">
        <v>46</v>
      </c>
      <c r="F44" s="110" t="s">
        <v>46</v>
      </c>
      <c r="G44" s="110" t="s">
        <v>46</v>
      </c>
      <c r="H44" s="110" t="s">
        <v>46</v>
      </c>
      <c r="I44" s="110" t="s">
        <v>46</v>
      </c>
      <c r="J44" s="110" t="s">
        <v>46</v>
      </c>
      <c r="K44" s="110" t="s">
        <v>46</v>
      </c>
      <c r="L44" s="110" t="s">
        <v>46</v>
      </c>
      <c r="M44" s="110" t="s">
        <v>46</v>
      </c>
    </row>
    <row r="45" spans="1:13" s="9" customFormat="1" ht="21" collapsed="1" x14ac:dyDescent="0.2">
      <c r="A45" s="108" t="s">
        <v>102</v>
      </c>
      <c r="B45" s="109" t="s">
        <v>103</v>
      </c>
      <c r="C45" s="110" t="s">
        <v>39</v>
      </c>
      <c r="D45" s="110">
        <f t="shared" ref="D45:M45" si="11">D46+D49+D50+D51+D52+D48</f>
        <v>0</v>
      </c>
      <c r="E45" s="110">
        <f t="shared" si="11"/>
        <v>0</v>
      </c>
      <c r="F45" s="110">
        <f t="shared" si="11"/>
        <v>0</v>
      </c>
      <c r="G45" s="110">
        <f t="shared" si="11"/>
        <v>0</v>
      </c>
      <c r="H45" s="110">
        <f t="shared" si="11"/>
        <v>0</v>
      </c>
      <c r="I45" s="110">
        <f t="shared" si="11"/>
        <v>0</v>
      </c>
      <c r="J45" s="110">
        <f t="shared" si="11"/>
        <v>0</v>
      </c>
      <c r="K45" s="110">
        <f t="shared" si="11"/>
        <v>0</v>
      </c>
      <c r="L45" s="110">
        <f t="shared" si="11"/>
        <v>0</v>
      </c>
      <c r="M45" s="110">
        <f t="shared" si="11"/>
        <v>0</v>
      </c>
    </row>
    <row r="46" spans="1:13" s="9" customFormat="1" ht="21" hidden="1" outlineLevel="2" x14ac:dyDescent="0.2">
      <c r="A46" s="106" t="s">
        <v>104</v>
      </c>
      <c r="B46" s="107" t="s">
        <v>105</v>
      </c>
      <c r="C46" s="101" t="s">
        <v>106</v>
      </c>
      <c r="D46" s="101"/>
      <c r="E46" s="101"/>
      <c r="F46" s="101"/>
      <c r="G46" s="101"/>
      <c r="H46" s="101"/>
      <c r="I46" s="101"/>
      <c r="J46" s="101"/>
      <c r="K46" s="101"/>
      <c r="L46" s="101"/>
      <c r="M46" s="101"/>
    </row>
    <row r="47" spans="1:13" s="9" customFormat="1" ht="10.5" hidden="1" outlineLevel="3" x14ac:dyDescent="0.2">
      <c r="A47" s="106" t="s">
        <v>107</v>
      </c>
      <c r="B47" s="107" t="s">
        <v>108</v>
      </c>
      <c r="C47" s="101" t="s">
        <v>109</v>
      </c>
      <c r="D47" s="101"/>
      <c r="E47" s="101"/>
      <c r="F47" s="101"/>
      <c r="G47" s="101"/>
      <c r="H47" s="101"/>
      <c r="I47" s="101"/>
      <c r="J47" s="101"/>
      <c r="K47" s="101"/>
      <c r="L47" s="101"/>
      <c r="M47" s="101"/>
    </row>
    <row r="48" spans="1:13" s="9" customFormat="1" ht="10.5" hidden="1" outlineLevel="2" x14ac:dyDescent="0.2">
      <c r="A48" s="106" t="s">
        <v>110</v>
      </c>
      <c r="B48" s="107" t="s">
        <v>111</v>
      </c>
      <c r="C48" s="101" t="s">
        <v>112</v>
      </c>
      <c r="D48" s="101"/>
      <c r="E48" s="101"/>
      <c r="F48" s="101"/>
      <c r="G48" s="101"/>
      <c r="H48" s="101"/>
      <c r="I48" s="101"/>
      <c r="J48" s="101"/>
      <c r="K48" s="101"/>
      <c r="L48" s="101"/>
      <c r="M48" s="101"/>
    </row>
    <row r="49" spans="1:13" s="9" customFormat="1" ht="10.5" hidden="1" outlineLevel="2" x14ac:dyDescent="0.2">
      <c r="A49" s="106" t="s">
        <v>110</v>
      </c>
      <c r="B49" s="107" t="s">
        <v>113</v>
      </c>
      <c r="C49" s="101" t="s">
        <v>112</v>
      </c>
      <c r="D49" s="101"/>
      <c r="E49" s="101"/>
      <c r="F49" s="101"/>
      <c r="G49" s="101"/>
      <c r="H49" s="101"/>
      <c r="I49" s="101"/>
      <c r="J49" s="101"/>
      <c r="K49" s="101"/>
      <c r="L49" s="101"/>
      <c r="M49" s="101"/>
    </row>
    <row r="50" spans="1:13" s="9" customFormat="1" ht="10.5" hidden="1" outlineLevel="2" x14ac:dyDescent="0.2">
      <c r="A50" s="106" t="s">
        <v>114</v>
      </c>
      <c r="B50" s="107" t="s">
        <v>115</v>
      </c>
      <c r="C50" s="101" t="s">
        <v>116</v>
      </c>
      <c r="D50" s="101"/>
      <c r="E50" s="101"/>
      <c r="F50" s="101"/>
      <c r="G50" s="101"/>
      <c r="H50" s="101"/>
      <c r="I50" s="101"/>
      <c r="J50" s="101"/>
      <c r="K50" s="101"/>
      <c r="L50" s="101"/>
      <c r="M50" s="101"/>
    </row>
    <row r="51" spans="1:13" s="9" customFormat="1" ht="21" hidden="1" outlineLevel="2" x14ac:dyDescent="0.2">
      <c r="A51" s="106" t="s">
        <v>117</v>
      </c>
      <c r="B51" s="107" t="s">
        <v>118</v>
      </c>
      <c r="C51" s="101" t="s">
        <v>119</v>
      </c>
      <c r="D51" s="101"/>
      <c r="E51" s="101"/>
      <c r="F51" s="101"/>
      <c r="G51" s="101"/>
      <c r="H51" s="101"/>
      <c r="I51" s="101"/>
      <c r="J51" s="101"/>
      <c r="K51" s="101"/>
      <c r="L51" s="101"/>
      <c r="M51" s="101"/>
    </row>
    <row r="52" spans="1:13" s="9" customFormat="1" ht="10.5" hidden="1" outlineLevel="2" x14ac:dyDescent="0.2">
      <c r="A52" s="106" t="s">
        <v>120</v>
      </c>
      <c r="B52" s="107" t="s">
        <v>121</v>
      </c>
      <c r="C52" s="101" t="s">
        <v>122</v>
      </c>
      <c r="D52" s="101"/>
      <c r="E52" s="101"/>
      <c r="F52" s="101"/>
      <c r="G52" s="101"/>
      <c r="H52" s="101"/>
      <c r="I52" s="101"/>
      <c r="J52" s="101"/>
      <c r="K52" s="101"/>
      <c r="L52" s="101"/>
      <c r="M52" s="101"/>
    </row>
    <row r="53" spans="1:13" s="9" customFormat="1" ht="21" x14ac:dyDescent="0.2">
      <c r="A53" s="108" t="s">
        <v>123</v>
      </c>
      <c r="B53" s="109" t="s">
        <v>50</v>
      </c>
      <c r="C53" s="110" t="s">
        <v>39</v>
      </c>
      <c r="D53" s="110"/>
      <c r="E53" s="110"/>
      <c r="F53" s="110"/>
      <c r="G53" s="110"/>
      <c r="H53" s="110"/>
      <c r="I53" s="110"/>
      <c r="J53" s="110"/>
      <c r="K53" s="110"/>
      <c r="L53" s="110"/>
      <c r="M53" s="110"/>
    </row>
    <row r="54" spans="1:13" s="9" customFormat="1" ht="21" collapsed="1" x14ac:dyDescent="0.2">
      <c r="A54" s="108" t="s">
        <v>124</v>
      </c>
      <c r="B54" s="109" t="s">
        <v>125</v>
      </c>
      <c r="C54" s="110" t="s">
        <v>39</v>
      </c>
      <c r="D54" s="110"/>
      <c r="E54" s="110"/>
      <c r="F54" s="110">
        <f>SUM(F55:F57)</f>
        <v>0</v>
      </c>
      <c r="G54" s="110">
        <f t="shared" ref="G54:M54" si="12">SUM(G55:G57)</f>
        <v>0</v>
      </c>
      <c r="H54" s="110">
        <f t="shared" si="12"/>
        <v>0</v>
      </c>
      <c r="I54" s="110">
        <f t="shared" si="12"/>
        <v>0</v>
      </c>
      <c r="J54" s="110">
        <f t="shared" si="12"/>
        <v>0</v>
      </c>
      <c r="K54" s="110">
        <f t="shared" si="12"/>
        <v>0</v>
      </c>
      <c r="L54" s="110">
        <f t="shared" si="12"/>
        <v>0</v>
      </c>
      <c r="M54" s="110">
        <f t="shared" si="12"/>
        <v>0</v>
      </c>
    </row>
    <row r="55" spans="1:13" s="9" customFormat="1" ht="10.5" hidden="1" outlineLevel="2" x14ac:dyDescent="0.2">
      <c r="A55" s="106" t="s">
        <v>126</v>
      </c>
      <c r="B55" s="107" t="s">
        <v>127</v>
      </c>
      <c r="C55" s="101" t="s">
        <v>128</v>
      </c>
      <c r="D55" s="101"/>
      <c r="E55" s="101"/>
      <c r="F55" s="101"/>
      <c r="G55" s="101"/>
      <c r="H55" s="101"/>
      <c r="I55" s="101"/>
      <c r="J55" s="101"/>
      <c r="K55" s="101"/>
      <c r="L55" s="101"/>
      <c r="M55" s="101"/>
    </row>
    <row r="56" spans="1:13" s="9" customFormat="1" ht="10.5" hidden="1" outlineLevel="2" x14ac:dyDescent="0.2">
      <c r="A56" s="106" t="s">
        <v>129</v>
      </c>
      <c r="B56" s="107" t="s">
        <v>130</v>
      </c>
      <c r="C56" s="101" t="s">
        <v>131</v>
      </c>
      <c r="D56" s="101"/>
      <c r="E56" s="101"/>
      <c r="F56" s="101"/>
      <c r="G56" s="101"/>
      <c r="H56" s="101"/>
      <c r="I56" s="101"/>
      <c r="J56" s="101"/>
      <c r="K56" s="101"/>
      <c r="L56" s="101"/>
      <c r="M56" s="101"/>
    </row>
    <row r="57" spans="1:13" s="9" customFormat="1" ht="10.5" hidden="1" outlineLevel="2" x14ac:dyDescent="0.2">
      <c r="A57" s="106" t="s">
        <v>132</v>
      </c>
      <c r="B57" s="107" t="s">
        <v>133</v>
      </c>
      <c r="C57" s="101" t="s">
        <v>134</v>
      </c>
      <c r="D57" s="101"/>
      <c r="E57" s="101"/>
      <c r="F57" s="101"/>
      <c r="G57" s="101"/>
      <c r="H57" s="101"/>
      <c r="I57" s="101"/>
      <c r="J57" s="101"/>
      <c r="K57" s="101"/>
      <c r="L57" s="101"/>
      <c r="M57" s="101"/>
    </row>
    <row r="58" spans="1:13" s="9" customFormat="1" ht="10.5" x14ac:dyDescent="0.2"/>
  </sheetData>
  <mergeCells count="15">
    <mergeCell ref="F13:K13"/>
    <mergeCell ref="J2:M2"/>
    <mergeCell ref="A3:M3"/>
    <mergeCell ref="E7:K7"/>
    <mergeCell ref="E8:K8"/>
    <mergeCell ref="F12:M12"/>
    <mergeCell ref="H15:I15"/>
    <mergeCell ref="J15:K15"/>
    <mergeCell ref="L15:M15"/>
    <mergeCell ref="A15:A16"/>
    <mergeCell ref="B15:B16"/>
    <mergeCell ref="C15:C16"/>
    <mergeCell ref="D15:D16"/>
    <mergeCell ref="E15:E16"/>
    <mergeCell ref="F15:G15"/>
  </mergeCells>
  <pageMargins left="0.59055118110236227" right="0.39370078740157483" top="0.78740157480314965" bottom="0.39370078740157483" header="0.19685039370078741" footer="0.19685039370078741"/>
  <pageSetup paperSize="8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C60"/>
  <sheetViews>
    <sheetView zoomScale="115" zoomScaleNormal="100" zoomScaleSheetLayoutView="100" workbookViewId="0">
      <selection activeCell="Z40" sqref="Z40"/>
    </sheetView>
  </sheetViews>
  <sheetFormatPr defaultRowHeight="15.75" outlineLevelRow="3" x14ac:dyDescent="0.25"/>
  <cols>
    <col min="1" max="1" width="5.28515625" style="5" customWidth="1"/>
    <col min="2" max="2" width="18.140625" style="5" customWidth="1"/>
    <col min="3" max="3" width="9" style="5" customWidth="1"/>
    <col min="4" max="4" width="7.7109375" style="5" bestFit="1" customWidth="1"/>
    <col min="5" max="45" width="4" style="5" customWidth="1"/>
    <col min="46" max="16384" width="9.140625" style="5"/>
  </cols>
  <sheetData>
    <row r="1" spans="1:45" s="1" customFormat="1" ht="10.5" x14ac:dyDescent="0.2">
      <c r="AS1" s="2" t="s">
        <v>189</v>
      </c>
    </row>
    <row r="2" spans="1:45" s="1" customFormat="1" ht="19.5" customHeight="1" x14ac:dyDescent="0.2">
      <c r="AO2" s="391" t="s">
        <v>1</v>
      </c>
      <c r="AP2" s="391"/>
      <c r="AQ2" s="391"/>
      <c r="AR2" s="391"/>
      <c r="AS2" s="391"/>
    </row>
    <row r="3" spans="1:45" s="1" customFormat="1" ht="10.5" x14ac:dyDescent="0.2">
      <c r="A3" s="392" t="s">
        <v>190</v>
      </c>
      <c r="B3" s="392"/>
      <c r="C3" s="392"/>
      <c r="D3" s="392"/>
      <c r="E3" s="392"/>
      <c r="F3" s="392"/>
      <c r="G3" s="392"/>
      <c r="H3" s="392"/>
      <c r="I3" s="392"/>
      <c r="J3" s="392"/>
      <c r="K3" s="392"/>
      <c r="L3" s="392"/>
      <c r="M3" s="392"/>
      <c r="N3" s="392"/>
      <c r="O3" s="392"/>
      <c r="P3" s="392"/>
      <c r="Q3" s="392"/>
      <c r="R3" s="392"/>
      <c r="S3" s="392"/>
      <c r="T3" s="392"/>
      <c r="U3" s="392"/>
      <c r="V3" s="392"/>
      <c r="W3" s="392"/>
      <c r="X3" s="392"/>
      <c r="Y3" s="392"/>
      <c r="Z3" s="392"/>
      <c r="AA3" s="392"/>
      <c r="AB3" s="392"/>
      <c r="AC3" s="392"/>
      <c r="AD3" s="392"/>
      <c r="AE3" s="392"/>
      <c r="AF3" s="392"/>
      <c r="AG3" s="392"/>
      <c r="AH3" s="392"/>
      <c r="AI3" s="392"/>
      <c r="AJ3" s="392"/>
      <c r="AK3" s="392"/>
      <c r="AL3" s="392"/>
      <c r="AM3" s="392"/>
      <c r="AN3" s="392"/>
      <c r="AO3" s="392"/>
      <c r="AP3" s="392"/>
      <c r="AQ3" s="392"/>
      <c r="AR3" s="392"/>
      <c r="AS3" s="392"/>
    </row>
    <row r="4" spans="1:45" s="1" customFormat="1" ht="10.5" x14ac:dyDescent="0.2">
      <c r="T4" s="2" t="s">
        <v>3</v>
      </c>
      <c r="U4" s="393" t="s">
        <v>4</v>
      </c>
      <c r="V4" s="393"/>
    </row>
    <row r="5" spans="1:45" ht="9" customHeight="1" x14ac:dyDescent="0.25"/>
    <row r="6" spans="1:45" s="1" customFormat="1" ht="10.5" x14ac:dyDescent="0.2">
      <c r="R6" s="2" t="s">
        <v>5</v>
      </c>
      <c r="S6" s="394" t="s">
        <v>6</v>
      </c>
      <c r="T6" s="394"/>
      <c r="U6" s="394"/>
      <c r="V6" s="394"/>
      <c r="W6" s="394"/>
      <c r="X6" s="394"/>
      <c r="Y6" s="394"/>
      <c r="Z6" s="394"/>
      <c r="AA6" s="394"/>
      <c r="AB6" s="394"/>
      <c r="AC6" s="394"/>
    </row>
    <row r="7" spans="1:45" s="200" customFormat="1" ht="10.5" customHeight="1" x14ac:dyDescent="0.15">
      <c r="S7" s="395" t="s">
        <v>7</v>
      </c>
      <c r="T7" s="395"/>
      <c r="U7" s="395"/>
      <c r="V7" s="395"/>
      <c r="W7" s="395"/>
      <c r="X7" s="395"/>
      <c r="Y7" s="395"/>
      <c r="Z7" s="395"/>
      <c r="AA7" s="395"/>
      <c r="AB7" s="395"/>
      <c r="AC7" s="395"/>
      <c r="AD7" s="201"/>
      <c r="AE7" s="201"/>
    </row>
    <row r="8" spans="1:45" ht="9" customHeight="1" x14ac:dyDescent="0.25"/>
    <row r="9" spans="1:45" s="1" customFormat="1" ht="10.5" x14ac:dyDescent="0.2">
      <c r="U9" s="2" t="s">
        <v>8</v>
      </c>
      <c r="V9" s="396" t="s">
        <v>9</v>
      </c>
      <c r="W9" s="396"/>
      <c r="X9" s="1" t="s">
        <v>10</v>
      </c>
    </row>
    <row r="10" spans="1:45" ht="9" customHeight="1" x14ac:dyDescent="0.25"/>
    <row r="11" spans="1:45" s="1" customFormat="1" ht="42" customHeight="1" x14ac:dyDescent="0.2">
      <c r="S11" s="202" t="s">
        <v>11</v>
      </c>
      <c r="T11" s="384" t="s">
        <v>12</v>
      </c>
      <c r="U11" s="384"/>
      <c r="V11" s="384"/>
      <c r="W11" s="384"/>
      <c r="X11" s="384"/>
      <c r="Y11" s="384"/>
      <c r="Z11" s="384"/>
      <c r="AA11" s="384"/>
      <c r="AB11" s="384"/>
      <c r="AC11" s="384"/>
      <c r="AD11" s="384"/>
      <c r="AE11" s="384"/>
      <c r="AF11" s="384"/>
      <c r="AG11" s="384"/>
      <c r="AH11" s="384"/>
      <c r="AI11" s="384"/>
      <c r="AJ11" s="384"/>
      <c r="AK11" s="384"/>
      <c r="AL11" s="384"/>
      <c r="AM11" s="384"/>
      <c r="AN11" s="384"/>
      <c r="AO11" s="384"/>
      <c r="AP11" s="384"/>
    </row>
    <row r="12" spans="1:45" s="200" customFormat="1" ht="8.25" x14ac:dyDescent="0.15">
      <c r="T12" s="385" t="s">
        <v>13</v>
      </c>
      <c r="U12" s="385"/>
      <c r="V12" s="385"/>
      <c r="W12" s="385"/>
      <c r="X12" s="385"/>
      <c r="Y12" s="385"/>
      <c r="Z12" s="385"/>
      <c r="AA12" s="385"/>
      <c r="AB12" s="385"/>
      <c r="AC12" s="385"/>
      <c r="AD12" s="385"/>
      <c r="AE12" s="385"/>
      <c r="AF12" s="385"/>
      <c r="AG12" s="385"/>
    </row>
    <row r="13" spans="1:45" s="1" customFormat="1" ht="9" customHeight="1" x14ac:dyDescent="0.2">
      <c r="G13" s="7"/>
      <c r="H13" s="7"/>
      <c r="I13" s="7"/>
      <c r="J13" s="7"/>
      <c r="K13" s="7"/>
      <c r="L13" s="7"/>
      <c r="M13" s="7"/>
      <c r="N13" s="7"/>
      <c r="O13" s="7"/>
    </row>
    <row r="14" spans="1:45" s="200" customFormat="1" ht="15" customHeight="1" x14ac:dyDescent="0.15">
      <c r="A14" s="386" t="s">
        <v>140</v>
      </c>
      <c r="B14" s="386" t="s">
        <v>141</v>
      </c>
      <c r="C14" s="386" t="s">
        <v>16</v>
      </c>
      <c r="D14" s="388" t="s">
        <v>191</v>
      </c>
      <c r="E14" s="389"/>
      <c r="F14" s="389"/>
      <c r="G14" s="389"/>
      <c r="H14" s="389"/>
      <c r="I14" s="389"/>
      <c r="J14" s="389"/>
      <c r="K14" s="389"/>
      <c r="L14" s="389"/>
      <c r="M14" s="389"/>
      <c r="N14" s="389"/>
      <c r="O14" s="389"/>
      <c r="P14" s="389"/>
      <c r="Q14" s="389"/>
      <c r="R14" s="389"/>
      <c r="S14" s="389"/>
      <c r="T14" s="389"/>
      <c r="U14" s="389"/>
      <c r="V14" s="389"/>
      <c r="W14" s="389"/>
      <c r="X14" s="389"/>
      <c r="Y14" s="389"/>
      <c r="Z14" s="389"/>
      <c r="AA14" s="389"/>
      <c r="AB14" s="389"/>
      <c r="AC14" s="389"/>
      <c r="AD14" s="389"/>
      <c r="AE14" s="389"/>
      <c r="AF14" s="389"/>
      <c r="AG14" s="389"/>
      <c r="AH14" s="389"/>
      <c r="AI14" s="389"/>
      <c r="AJ14" s="389"/>
      <c r="AK14" s="389"/>
      <c r="AL14" s="389"/>
      <c r="AM14" s="389"/>
      <c r="AN14" s="389"/>
      <c r="AO14" s="389"/>
      <c r="AP14" s="389"/>
      <c r="AQ14" s="389"/>
      <c r="AR14" s="389"/>
      <c r="AS14" s="390"/>
    </row>
    <row r="15" spans="1:45" s="200" customFormat="1" ht="57.75" customHeight="1" x14ac:dyDescent="0.15">
      <c r="A15" s="387"/>
      <c r="B15" s="387"/>
      <c r="C15" s="387"/>
      <c r="D15" s="381" t="s">
        <v>192</v>
      </c>
      <c r="E15" s="382"/>
      <c r="F15" s="382"/>
      <c r="G15" s="382"/>
      <c r="H15" s="382"/>
      <c r="I15" s="383"/>
      <c r="J15" s="381" t="s">
        <v>193</v>
      </c>
      <c r="K15" s="382"/>
      <c r="L15" s="382"/>
      <c r="M15" s="382"/>
      <c r="N15" s="382"/>
      <c r="O15" s="383"/>
      <c r="P15" s="381" t="s">
        <v>194</v>
      </c>
      <c r="Q15" s="382"/>
      <c r="R15" s="382"/>
      <c r="S15" s="382"/>
      <c r="T15" s="382"/>
      <c r="U15" s="383"/>
      <c r="V15" s="381" t="s">
        <v>195</v>
      </c>
      <c r="W15" s="382"/>
      <c r="X15" s="382"/>
      <c r="Y15" s="382"/>
      <c r="Z15" s="382"/>
      <c r="AA15" s="383"/>
      <c r="AB15" s="381" t="s">
        <v>196</v>
      </c>
      <c r="AC15" s="382"/>
      <c r="AD15" s="382"/>
      <c r="AE15" s="382"/>
      <c r="AF15" s="382"/>
      <c r="AG15" s="383"/>
      <c r="AH15" s="381" t="s">
        <v>197</v>
      </c>
      <c r="AI15" s="382"/>
      <c r="AJ15" s="382"/>
      <c r="AK15" s="382"/>
      <c r="AL15" s="382"/>
      <c r="AM15" s="383"/>
      <c r="AN15" s="381" t="s">
        <v>198</v>
      </c>
      <c r="AO15" s="382"/>
      <c r="AP15" s="382"/>
      <c r="AQ15" s="382"/>
      <c r="AR15" s="382"/>
      <c r="AS15" s="383"/>
    </row>
    <row r="16" spans="1:45" s="200" customFormat="1" ht="60" customHeight="1" x14ac:dyDescent="0.15">
      <c r="A16" s="387"/>
      <c r="B16" s="387"/>
      <c r="C16" s="387"/>
      <c r="D16" s="379" t="s">
        <v>199</v>
      </c>
      <c r="E16" s="380"/>
      <c r="F16" s="379" t="s">
        <v>199</v>
      </c>
      <c r="G16" s="380"/>
      <c r="H16" s="379" t="s">
        <v>200</v>
      </c>
      <c r="I16" s="380"/>
      <c r="J16" s="379" t="s">
        <v>199</v>
      </c>
      <c r="K16" s="380"/>
      <c r="L16" s="379" t="s">
        <v>199</v>
      </c>
      <c r="M16" s="380"/>
      <c r="N16" s="379" t="s">
        <v>200</v>
      </c>
      <c r="O16" s="380"/>
      <c r="P16" s="379" t="s">
        <v>199</v>
      </c>
      <c r="Q16" s="380"/>
      <c r="R16" s="379" t="s">
        <v>199</v>
      </c>
      <c r="S16" s="380"/>
      <c r="T16" s="379" t="s">
        <v>200</v>
      </c>
      <c r="U16" s="380"/>
      <c r="V16" s="379" t="s">
        <v>199</v>
      </c>
      <c r="W16" s="380"/>
      <c r="X16" s="379" t="s">
        <v>199</v>
      </c>
      <c r="Y16" s="380"/>
      <c r="Z16" s="379" t="s">
        <v>200</v>
      </c>
      <c r="AA16" s="380"/>
      <c r="AB16" s="379" t="s">
        <v>199</v>
      </c>
      <c r="AC16" s="380"/>
      <c r="AD16" s="379" t="s">
        <v>199</v>
      </c>
      <c r="AE16" s="380"/>
      <c r="AF16" s="379" t="s">
        <v>200</v>
      </c>
      <c r="AG16" s="380"/>
      <c r="AH16" s="379" t="s">
        <v>199</v>
      </c>
      <c r="AI16" s="380"/>
      <c r="AJ16" s="379" t="s">
        <v>199</v>
      </c>
      <c r="AK16" s="380"/>
      <c r="AL16" s="379" t="s">
        <v>200</v>
      </c>
      <c r="AM16" s="380"/>
      <c r="AN16" s="379" t="s">
        <v>199</v>
      </c>
      <c r="AO16" s="380"/>
      <c r="AP16" s="379" t="s">
        <v>199</v>
      </c>
      <c r="AQ16" s="380"/>
      <c r="AR16" s="379" t="s">
        <v>200</v>
      </c>
      <c r="AS16" s="380"/>
    </row>
    <row r="17" spans="1:55" s="200" customFormat="1" ht="24" customHeight="1" x14ac:dyDescent="0.15">
      <c r="A17" s="387"/>
      <c r="B17" s="387"/>
      <c r="C17" s="387"/>
      <c r="D17" s="203" t="s">
        <v>25</v>
      </c>
      <c r="E17" s="203" t="s">
        <v>26</v>
      </c>
      <c r="F17" s="203" t="s">
        <v>25</v>
      </c>
      <c r="G17" s="203" t="s">
        <v>26</v>
      </c>
      <c r="H17" s="203" t="s">
        <v>25</v>
      </c>
      <c r="I17" s="203" t="s">
        <v>26</v>
      </c>
      <c r="J17" s="203" t="s">
        <v>25</v>
      </c>
      <c r="K17" s="203" t="s">
        <v>26</v>
      </c>
      <c r="L17" s="203" t="s">
        <v>25</v>
      </c>
      <c r="M17" s="203" t="s">
        <v>26</v>
      </c>
      <c r="N17" s="203" t="s">
        <v>25</v>
      </c>
      <c r="O17" s="203" t="s">
        <v>26</v>
      </c>
      <c r="P17" s="203" t="s">
        <v>25</v>
      </c>
      <c r="Q17" s="203" t="s">
        <v>26</v>
      </c>
      <c r="R17" s="203" t="s">
        <v>25</v>
      </c>
      <c r="S17" s="203" t="s">
        <v>26</v>
      </c>
      <c r="T17" s="203" t="s">
        <v>25</v>
      </c>
      <c r="U17" s="203" t="s">
        <v>26</v>
      </c>
      <c r="V17" s="203" t="s">
        <v>25</v>
      </c>
      <c r="W17" s="203" t="s">
        <v>26</v>
      </c>
      <c r="X17" s="203" t="s">
        <v>25</v>
      </c>
      <c r="Y17" s="203" t="s">
        <v>26</v>
      </c>
      <c r="Z17" s="203" t="s">
        <v>25</v>
      </c>
      <c r="AA17" s="203" t="s">
        <v>26</v>
      </c>
      <c r="AB17" s="203" t="s">
        <v>25</v>
      </c>
      <c r="AC17" s="203" t="s">
        <v>26</v>
      </c>
      <c r="AD17" s="203" t="s">
        <v>25</v>
      </c>
      <c r="AE17" s="203" t="s">
        <v>26</v>
      </c>
      <c r="AF17" s="203" t="s">
        <v>25</v>
      </c>
      <c r="AG17" s="203" t="s">
        <v>26</v>
      </c>
      <c r="AH17" s="203" t="s">
        <v>25</v>
      </c>
      <c r="AI17" s="203" t="s">
        <v>26</v>
      </c>
      <c r="AJ17" s="203" t="s">
        <v>25</v>
      </c>
      <c r="AK17" s="203" t="s">
        <v>26</v>
      </c>
      <c r="AL17" s="203" t="s">
        <v>25</v>
      </c>
      <c r="AM17" s="203" t="s">
        <v>26</v>
      </c>
      <c r="AN17" s="203" t="s">
        <v>25</v>
      </c>
      <c r="AO17" s="203" t="s">
        <v>26</v>
      </c>
      <c r="AP17" s="203" t="s">
        <v>25</v>
      </c>
      <c r="AQ17" s="203" t="s">
        <v>26</v>
      </c>
      <c r="AR17" s="203" t="s">
        <v>25</v>
      </c>
      <c r="AS17" s="203" t="s">
        <v>26</v>
      </c>
    </row>
    <row r="18" spans="1:55" s="200" customFormat="1" ht="8.25" x14ac:dyDescent="0.15">
      <c r="A18" s="204">
        <v>1</v>
      </c>
      <c r="B18" s="204">
        <v>2</v>
      </c>
      <c r="C18" s="204">
        <v>3</v>
      </c>
      <c r="D18" s="204" t="s">
        <v>201</v>
      </c>
      <c r="E18" s="204" t="s">
        <v>202</v>
      </c>
      <c r="F18" s="204" t="s">
        <v>203</v>
      </c>
      <c r="G18" s="204" t="s">
        <v>204</v>
      </c>
      <c r="H18" s="204" t="s">
        <v>205</v>
      </c>
      <c r="I18" s="204" t="s">
        <v>205</v>
      </c>
      <c r="J18" s="204" t="s">
        <v>206</v>
      </c>
      <c r="K18" s="204" t="s">
        <v>207</v>
      </c>
      <c r="L18" s="204" t="s">
        <v>208</v>
      </c>
      <c r="M18" s="204" t="s">
        <v>209</v>
      </c>
      <c r="N18" s="204" t="s">
        <v>210</v>
      </c>
      <c r="O18" s="204" t="s">
        <v>210</v>
      </c>
      <c r="P18" s="204" t="s">
        <v>211</v>
      </c>
      <c r="Q18" s="204" t="s">
        <v>212</v>
      </c>
      <c r="R18" s="204" t="s">
        <v>213</v>
      </c>
      <c r="S18" s="204" t="s">
        <v>214</v>
      </c>
      <c r="T18" s="204" t="s">
        <v>215</v>
      </c>
      <c r="U18" s="204" t="s">
        <v>215</v>
      </c>
      <c r="V18" s="204" t="s">
        <v>216</v>
      </c>
      <c r="W18" s="204" t="s">
        <v>217</v>
      </c>
      <c r="X18" s="204" t="s">
        <v>218</v>
      </c>
      <c r="Y18" s="204" t="s">
        <v>219</v>
      </c>
      <c r="Z18" s="204" t="s">
        <v>220</v>
      </c>
      <c r="AA18" s="204" t="s">
        <v>220</v>
      </c>
      <c r="AB18" s="204" t="s">
        <v>221</v>
      </c>
      <c r="AC18" s="204" t="s">
        <v>222</v>
      </c>
      <c r="AD18" s="204" t="s">
        <v>223</v>
      </c>
      <c r="AE18" s="204" t="s">
        <v>224</v>
      </c>
      <c r="AF18" s="204" t="s">
        <v>225</v>
      </c>
      <c r="AG18" s="204" t="s">
        <v>225</v>
      </c>
      <c r="AH18" s="204" t="s">
        <v>226</v>
      </c>
      <c r="AI18" s="204" t="s">
        <v>227</v>
      </c>
      <c r="AJ18" s="204" t="s">
        <v>228</v>
      </c>
      <c r="AK18" s="204" t="s">
        <v>229</v>
      </c>
      <c r="AL18" s="204" t="s">
        <v>230</v>
      </c>
      <c r="AM18" s="204" t="s">
        <v>230</v>
      </c>
      <c r="AN18" s="204" t="s">
        <v>231</v>
      </c>
      <c r="AO18" s="204" t="s">
        <v>232</v>
      </c>
      <c r="AP18" s="204" t="s">
        <v>233</v>
      </c>
      <c r="AQ18" s="204" t="s">
        <v>234</v>
      </c>
      <c r="AR18" s="204" t="s">
        <v>235</v>
      </c>
      <c r="AS18" s="204" t="s">
        <v>235</v>
      </c>
    </row>
    <row r="19" spans="1:55" s="73" customFormat="1" ht="21" x14ac:dyDescent="0.15">
      <c r="A19" s="65">
        <v>0</v>
      </c>
      <c r="B19" s="66" t="s">
        <v>38</v>
      </c>
      <c r="C19" s="67" t="s">
        <v>39</v>
      </c>
      <c r="D19" s="76">
        <f t="shared" ref="D19:AS19" si="0">D20+D21+D23+D24+D25</f>
        <v>0</v>
      </c>
      <c r="E19" s="76">
        <f t="shared" si="0"/>
        <v>0</v>
      </c>
      <c r="F19" s="76">
        <f t="shared" si="0"/>
        <v>0</v>
      </c>
      <c r="G19" s="76">
        <f t="shared" si="0"/>
        <v>0</v>
      </c>
      <c r="H19" s="76">
        <f t="shared" si="0"/>
        <v>0</v>
      </c>
      <c r="I19" s="76">
        <f t="shared" si="0"/>
        <v>0</v>
      </c>
      <c r="J19" s="76">
        <f t="shared" si="0"/>
        <v>0</v>
      </c>
      <c r="K19" s="76">
        <f t="shared" si="0"/>
        <v>0</v>
      </c>
      <c r="L19" s="76">
        <f t="shared" si="0"/>
        <v>0</v>
      </c>
      <c r="M19" s="76">
        <f t="shared" si="0"/>
        <v>0</v>
      </c>
      <c r="N19" s="76">
        <f t="shared" si="0"/>
        <v>0</v>
      </c>
      <c r="O19" s="76">
        <f t="shared" si="0"/>
        <v>0</v>
      </c>
      <c r="P19" s="76">
        <f t="shared" si="0"/>
        <v>0</v>
      </c>
      <c r="Q19" s="76">
        <f t="shared" si="0"/>
        <v>0</v>
      </c>
      <c r="R19" s="76">
        <f t="shared" si="0"/>
        <v>0</v>
      </c>
      <c r="S19" s="76">
        <f t="shared" si="0"/>
        <v>0</v>
      </c>
      <c r="T19" s="76">
        <f t="shared" si="0"/>
        <v>0</v>
      </c>
      <c r="U19" s="76">
        <f t="shared" si="0"/>
        <v>0</v>
      </c>
      <c r="V19" s="76">
        <f t="shared" si="0"/>
        <v>0</v>
      </c>
      <c r="W19" s="76">
        <f t="shared" si="0"/>
        <v>0</v>
      </c>
      <c r="X19" s="76">
        <f t="shared" si="0"/>
        <v>0</v>
      </c>
      <c r="Y19" s="76">
        <f t="shared" si="0"/>
        <v>0</v>
      </c>
      <c r="Z19" s="76">
        <f t="shared" si="0"/>
        <v>0</v>
      </c>
      <c r="AA19" s="76">
        <f t="shared" si="0"/>
        <v>0</v>
      </c>
      <c r="AB19" s="76">
        <f t="shared" si="0"/>
        <v>0</v>
      </c>
      <c r="AC19" s="76">
        <f t="shared" si="0"/>
        <v>0</v>
      </c>
      <c r="AD19" s="76">
        <f t="shared" si="0"/>
        <v>0</v>
      </c>
      <c r="AE19" s="76">
        <f t="shared" si="0"/>
        <v>0</v>
      </c>
      <c r="AF19" s="76">
        <f t="shared" si="0"/>
        <v>0</v>
      </c>
      <c r="AG19" s="76">
        <f t="shared" si="0"/>
        <v>0</v>
      </c>
      <c r="AH19" s="76">
        <f t="shared" si="0"/>
        <v>0</v>
      </c>
      <c r="AI19" s="76">
        <f t="shared" si="0"/>
        <v>0</v>
      </c>
      <c r="AJ19" s="76">
        <f t="shared" si="0"/>
        <v>0</v>
      </c>
      <c r="AK19" s="76">
        <f t="shared" si="0"/>
        <v>0</v>
      </c>
      <c r="AL19" s="76">
        <f t="shared" si="0"/>
        <v>0</v>
      </c>
      <c r="AM19" s="76">
        <f t="shared" si="0"/>
        <v>0</v>
      </c>
      <c r="AN19" s="76">
        <f t="shared" si="0"/>
        <v>0</v>
      </c>
      <c r="AO19" s="76">
        <f t="shared" si="0"/>
        <v>0</v>
      </c>
      <c r="AP19" s="76">
        <f t="shared" si="0"/>
        <v>0</v>
      </c>
      <c r="AQ19" s="76">
        <f t="shared" si="0"/>
        <v>0</v>
      </c>
      <c r="AR19" s="76">
        <f t="shared" si="0"/>
        <v>0</v>
      </c>
      <c r="AS19" s="76">
        <f t="shared" si="0"/>
        <v>0</v>
      </c>
      <c r="AT19" s="200"/>
      <c r="AU19" s="200"/>
      <c r="AV19" s="200"/>
      <c r="AW19" s="200"/>
      <c r="AX19" s="200"/>
      <c r="AY19" s="200"/>
      <c r="AZ19" s="200"/>
      <c r="BA19" s="200"/>
      <c r="BB19" s="200"/>
      <c r="BC19" s="200"/>
    </row>
    <row r="20" spans="1:55" s="9" customFormat="1" ht="21" outlineLevel="1" x14ac:dyDescent="0.2">
      <c r="A20" s="74" t="s">
        <v>40</v>
      </c>
      <c r="B20" s="75" t="s">
        <v>41</v>
      </c>
      <c r="C20" s="76" t="s">
        <v>39</v>
      </c>
      <c r="D20" s="76">
        <f t="shared" ref="D20:AS20" si="1">D27</f>
        <v>0</v>
      </c>
      <c r="E20" s="76">
        <f t="shared" si="1"/>
        <v>0</v>
      </c>
      <c r="F20" s="76">
        <f t="shared" si="1"/>
        <v>0</v>
      </c>
      <c r="G20" s="76">
        <f t="shared" si="1"/>
        <v>0</v>
      </c>
      <c r="H20" s="76">
        <f t="shared" si="1"/>
        <v>0</v>
      </c>
      <c r="I20" s="76">
        <f t="shared" si="1"/>
        <v>0</v>
      </c>
      <c r="J20" s="76">
        <f t="shared" si="1"/>
        <v>0</v>
      </c>
      <c r="K20" s="76">
        <f t="shared" si="1"/>
        <v>0</v>
      </c>
      <c r="L20" s="76">
        <f t="shared" si="1"/>
        <v>0</v>
      </c>
      <c r="M20" s="76">
        <f t="shared" si="1"/>
        <v>0</v>
      </c>
      <c r="N20" s="76">
        <f t="shared" si="1"/>
        <v>0</v>
      </c>
      <c r="O20" s="76">
        <f t="shared" si="1"/>
        <v>0</v>
      </c>
      <c r="P20" s="76">
        <f t="shared" si="1"/>
        <v>0</v>
      </c>
      <c r="Q20" s="76">
        <f t="shared" si="1"/>
        <v>0</v>
      </c>
      <c r="R20" s="76">
        <f t="shared" si="1"/>
        <v>0</v>
      </c>
      <c r="S20" s="76">
        <f t="shared" si="1"/>
        <v>0</v>
      </c>
      <c r="T20" s="76">
        <f t="shared" si="1"/>
        <v>0</v>
      </c>
      <c r="U20" s="76">
        <f t="shared" si="1"/>
        <v>0</v>
      </c>
      <c r="V20" s="76">
        <f t="shared" si="1"/>
        <v>0</v>
      </c>
      <c r="W20" s="76">
        <f t="shared" si="1"/>
        <v>0</v>
      </c>
      <c r="X20" s="76">
        <f t="shared" si="1"/>
        <v>0</v>
      </c>
      <c r="Y20" s="76">
        <f t="shared" si="1"/>
        <v>0</v>
      </c>
      <c r="Z20" s="76">
        <f t="shared" si="1"/>
        <v>0</v>
      </c>
      <c r="AA20" s="76">
        <f t="shared" si="1"/>
        <v>0</v>
      </c>
      <c r="AB20" s="76">
        <f t="shared" si="1"/>
        <v>0</v>
      </c>
      <c r="AC20" s="76">
        <f t="shared" si="1"/>
        <v>0</v>
      </c>
      <c r="AD20" s="76">
        <f t="shared" si="1"/>
        <v>0</v>
      </c>
      <c r="AE20" s="76">
        <f t="shared" si="1"/>
        <v>0</v>
      </c>
      <c r="AF20" s="76">
        <f t="shared" si="1"/>
        <v>0</v>
      </c>
      <c r="AG20" s="76">
        <f t="shared" si="1"/>
        <v>0</v>
      </c>
      <c r="AH20" s="76">
        <f t="shared" si="1"/>
        <v>0</v>
      </c>
      <c r="AI20" s="76">
        <f t="shared" si="1"/>
        <v>0</v>
      </c>
      <c r="AJ20" s="76">
        <f t="shared" si="1"/>
        <v>0</v>
      </c>
      <c r="AK20" s="76">
        <f t="shared" si="1"/>
        <v>0</v>
      </c>
      <c r="AL20" s="76">
        <f t="shared" si="1"/>
        <v>0</v>
      </c>
      <c r="AM20" s="76">
        <f t="shared" si="1"/>
        <v>0</v>
      </c>
      <c r="AN20" s="76">
        <f t="shared" si="1"/>
        <v>0</v>
      </c>
      <c r="AO20" s="76">
        <f t="shared" si="1"/>
        <v>0</v>
      </c>
      <c r="AP20" s="76">
        <f t="shared" si="1"/>
        <v>0</v>
      </c>
      <c r="AQ20" s="76">
        <f t="shared" si="1"/>
        <v>0</v>
      </c>
      <c r="AR20" s="76">
        <f t="shared" si="1"/>
        <v>0</v>
      </c>
      <c r="AS20" s="76">
        <f t="shared" si="1"/>
        <v>0</v>
      </c>
      <c r="AT20" s="200"/>
      <c r="AU20" s="200"/>
      <c r="AV20" s="200"/>
      <c r="AW20" s="200"/>
      <c r="AX20" s="200"/>
      <c r="AY20" s="200"/>
      <c r="AZ20" s="200"/>
      <c r="BA20" s="200"/>
      <c r="BB20" s="200"/>
      <c r="BC20" s="200"/>
    </row>
    <row r="21" spans="1:55" s="9" customFormat="1" ht="31.5" outlineLevel="1" x14ac:dyDescent="0.2">
      <c r="A21" s="74" t="s">
        <v>42</v>
      </c>
      <c r="B21" s="75" t="s">
        <v>43</v>
      </c>
      <c r="C21" s="76" t="s">
        <v>39</v>
      </c>
      <c r="D21" s="76">
        <f t="shared" ref="D21:AS21" si="2">D32</f>
        <v>0</v>
      </c>
      <c r="E21" s="76">
        <f t="shared" si="2"/>
        <v>0</v>
      </c>
      <c r="F21" s="76">
        <f t="shared" si="2"/>
        <v>0</v>
      </c>
      <c r="G21" s="76">
        <f t="shared" si="2"/>
        <v>0</v>
      </c>
      <c r="H21" s="76">
        <f t="shared" si="2"/>
        <v>0</v>
      </c>
      <c r="I21" s="76">
        <f t="shared" si="2"/>
        <v>0</v>
      </c>
      <c r="J21" s="76">
        <f t="shared" si="2"/>
        <v>0</v>
      </c>
      <c r="K21" s="76">
        <f t="shared" si="2"/>
        <v>0</v>
      </c>
      <c r="L21" s="76">
        <f t="shared" si="2"/>
        <v>0</v>
      </c>
      <c r="M21" s="76">
        <f t="shared" si="2"/>
        <v>0</v>
      </c>
      <c r="N21" s="76">
        <f t="shared" si="2"/>
        <v>0</v>
      </c>
      <c r="O21" s="76">
        <f t="shared" si="2"/>
        <v>0</v>
      </c>
      <c r="P21" s="76">
        <f t="shared" si="2"/>
        <v>0</v>
      </c>
      <c r="Q21" s="76">
        <f t="shared" si="2"/>
        <v>0</v>
      </c>
      <c r="R21" s="76">
        <f t="shared" si="2"/>
        <v>0</v>
      </c>
      <c r="S21" s="76">
        <f t="shared" si="2"/>
        <v>0</v>
      </c>
      <c r="T21" s="76">
        <f t="shared" si="2"/>
        <v>0</v>
      </c>
      <c r="U21" s="76">
        <f t="shared" si="2"/>
        <v>0</v>
      </c>
      <c r="V21" s="76">
        <f t="shared" si="2"/>
        <v>0</v>
      </c>
      <c r="W21" s="76">
        <f t="shared" si="2"/>
        <v>0</v>
      </c>
      <c r="X21" s="76">
        <f t="shared" si="2"/>
        <v>0</v>
      </c>
      <c r="Y21" s="76">
        <f t="shared" si="2"/>
        <v>0</v>
      </c>
      <c r="Z21" s="76">
        <f t="shared" si="2"/>
        <v>0</v>
      </c>
      <c r="AA21" s="76">
        <f t="shared" si="2"/>
        <v>0</v>
      </c>
      <c r="AB21" s="76">
        <f t="shared" si="2"/>
        <v>0</v>
      </c>
      <c r="AC21" s="76">
        <f t="shared" si="2"/>
        <v>0</v>
      </c>
      <c r="AD21" s="76">
        <f t="shared" si="2"/>
        <v>0</v>
      </c>
      <c r="AE21" s="76">
        <f t="shared" si="2"/>
        <v>0</v>
      </c>
      <c r="AF21" s="76">
        <f t="shared" si="2"/>
        <v>0</v>
      </c>
      <c r="AG21" s="76">
        <f t="shared" si="2"/>
        <v>0</v>
      </c>
      <c r="AH21" s="76">
        <f t="shared" si="2"/>
        <v>0</v>
      </c>
      <c r="AI21" s="76">
        <f t="shared" si="2"/>
        <v>0</v>
      </c>
      <c r="AJ21" s="76">
        <f t="shared" si="2"/>
        <v>0</v>
      </c>
      <c r="AK21" s="76">
        <f t="shared" si="2"/>
        <v>0</v>
      </c>
      <c r="AL21" s="76">
        <f t="shared" si="2"/>
        <v>0</v>
      </c>
      <c r="AM21" s="76">
        <f t="shared" si="2"/>
        <v>0</v>
      </c>
      <c r="AN21" s="76">
        <f t="shared" si="2"/>
        <v>0</v>
      </c>
      <c r="AO21" s="76">
        <f t="shared" si="2"/>
        <v>0</v>
      </c>
      <c r="AP21" s="76">
        <f t="shared" si="2"/>
        <v>0</v>
      </c>
      <c r="AQ21" s="76">
        <f t="shared" si="2"/>
        <v>0</v>
      </c>
      <c r="AR21" s="76">
        <f t="shared" si="2"/>
        <v>0</v>
      </c>
      <c r="AS21" s="76">
        <f t="shared" si="2"/>
        <v>0</v>
      </c>
      <c r="AV21" s="200"/>
      <c r="AW21" s="200"/>
      <c r="AX21" s="200"/>
      <c r="AY21" s="200"/>
      <c r="AZ21" s="200"/>
      <c r="BA21" s="200"/>
      <c r="BB21" s="200"/>
      <c r="BC21" s="200"/>
    </row>
    <row r="22" spans="1:55" s="9" customFormat="1" ht="63" outlineLevel="1" x14ac:dyDescent="0.2">
      <c r="A22" s="74" t="s">
        <v>44</v>
      </c>
      <c r="B22" s="75" t="s">
        <v>45</v>
      </c>
      <c r="C22" s="76" t="s">
        <v>39</v>
      </c>
      <c r="D22" s="76" t="s">
        <v>46</v>
      </c>
      <c r="E22" s="76" t="s">
        <v>46</v>
      </c>
      <c r="F22" s="76" t="s">
        <v>46</v>
      </c>
      <c r="G22" s="76" t="s">
        <v>46</v>
      </c>
      <c r="H22" s="76" t="s">
        <v>46</v>
      </c>
      <c r="I22" s="76" t="s">
        <v>46</v>
      </c>
      <c r="J22" s="76" t="s">
        <v>46</v>
      </c>
      <c r="K22" s="76" t="s">
        <v>46</v>
      </c>
      <c r="L22" s="76" t="s">
        <v>46</v>
      </c>
      <c r="M22" s="76" t="s">
        <v>46</v>
      </c>
      <c r="N22" s="76" t="s">
        <v>46</v>
      </c>
      <c r="O22" s="76" t="s">
        <v>46</v>
      </c>
      <c r="P22" s="76" t="s">
        <v>46</v>
      </c>
      <c r="Q22" s="76" t="s">
        <v>46</v>
      </c>
      <c r="R22" s="76" t="s">
        <v>46</v>
      </c>
      <c r="S22" s="76" t="s">
        <v>46</v>
      </c>
      <c r="T22" s="76" t="s">
        <v>46</v>
      </c>
      <c r="U22" s="76" t="s">
        <v>46</v>
      </c>
      <c r="V22" s="76" t="s">
        <v>46</v>
      </c>
      <c r="W22" s="76" t="s">
        <v>46</v>
      </c>
      <c r="X22" s="76" t="s">
        <v>46</v>
      </c>
      <c r="Y22" s="76" t="s">
        <v>46</v>
      </c>
      <c r="Z22" s="76" t="s">
        <v>46</v>
      </c>
      <c r="AA22" s="76" t="s">
        <v>46</v>
      </c>
      <c r="AB22" s="76" t="s">
        <v>46</v>
      </c>
      <c r="AC22" s="76" t="s">
        <v>46</v>
      </c>
      <c r="AD22" s="76" t="s">
        <v>46</v>
      </c>
      <c r="AE22" s="76" t="s">
        <v>46</v>
      </c>
      <c r="AF22" s="76" t="s">
        <v>46</v>
      </c>
      <c r="AG22" s="76" t="s">
        <v>46</v>
      </c>
      <c r="AH22" s="76" t="s">
        <v>46</v>
      </c>
      <c r="AI22" s="76" t="s">
        <v>46</v>
      </c>
      <c r="AJ22" s="76" t="s">
        <v>46</v>
      </c>
      <c r="AK22" s="76" t="s">
        <v>46</v>
      </c>
      <c r="AL22" s="76" t="s">
        <v>46</v>
      </c>
      <c r="AM22" s="76" t="s">
        <v>46</v>
      </c>
      <c r="AN22" s="76" t="s">
        <v>46</v>
      </c>
      <c r="AO22" s="76" t="s">
        <v>46</v>
      </c>
      <c r="AP22" s="76" t="s">
        <v>46</v>
      </c>
      <c r="AQ22" s="76" t="s">
        <v>46</v>
      </c>
      <c r="AR22" s="76" t="s">
        <v>46</v>
      </c>
      <c r="AS22" s="76" t="s">
        <v>46</v>
      </c>
    </row>
    <row r="23" spans="1:55" s="9" customFormat="1" ht="31.5" outlineLevel="1" x14ac:dyDescent="0.2">
      <c r="A23" s="81" t="s">
        <v>47</v>
      </c>
      <c r="B23" s="75" t="s">
        <v>48</v>
      </c>
      <c r="C23" s="76" t="s">
        <v>39</v>
      </c>
      <c r="D23" s="76">
        <f t="shared" ref="D23:AS23" si="3">D47</f>
        <v>0</v>
      </c>
      <c r="E23" s="76">
        <f t="shared" si="3"/>
        <v>0</v>
      </c>
      <c r="F23" s="76">
        <f t="shared" si="3"/>
        <v>0</v>
      </c>
      <c r="G23" s="76">
        <f t="shared" si="3"/>
        <v>0</v>
      </c>
      <c r="H23" s="76">
        <f t="shared" si="3"/>
        <v>0</v>
      </c>
      <c r="I23" s="76">
        <f t="shared" si="3"/>
        <v>0</v>
      </c>
      <c r="J23" s="76">
        <f t="shared" si="3"/>
        <v>0</v>
      </c>
      <c r="K23" s="76">
        <f t="shared" si="3"/>
        <v>0</v>
      </c>
      <c r="L23" s="76">
        <f t="shared" si="3"/>
        <v>0</v>
      </c>
      <c r="M23" s="76">
        <f t="shared" si="3"/>
        <v>0</v>
      </c>
      <c r="N23" s="76">
        <f t="shared" si="3"/>
        <v>0</v>
      </c>
      <c r="O23" s="76">
        <f t="shared" si="3"/>
        <v>0</v>
      </c>
      <c r="P23" s="76">
        <f t="shared" si="3"/>
        <v>0</v>
      </c>
      <c r="Q23" s="76">
        <f t="shared" si="3"/>
        <v>0</v>
      </c>
      <c r="R23" s="76">
        <f t="shared" si="3"/>
        <v>0</v>
      </c>
      <c r="S23" s="76">
        <f t="shared" si="3"/>
        <v>0</v>
      </c>
      <c r="T23" s="76">
        <f t="shared" si="3"/>
        <v>0</v>
      </c>
      <c r="U23" s="76">
        <f t="shared" si="3"/>
        <v>0</v>
      </c>
      <c r="V23" s="76">
        <f t="shared" si="3"/>
        <v>0</v>
      </c>
      <c r="W23" s="76">
        <f t="shared" si="3"/>
        <v>0</v>
      </c>
      <c r="X23" s="76">
        <f t="shared" si="3"/>
        <v>0</v>
      </c>
      <c r="Y23" s="76">
        <f t="shared" si="3"/>
        <v>0</v>
      </c>
      <c r="Z23" s="76">
        <f t="shared" si="3"/>
        <v>0</v>
      </c>
      <c r="AA23" s="76">
        <f t="shared" si="3"/>
        <v>0</v>
      </c>
      <c r="AB23" s="76">
        <f t="shared" si="3"/>
        <v>0</v>
      </c>
      <c r="AC23" s="76">
        <f t="shared" si="3"/>
        <v>0</v>
      </c>
      <c r="AD23" s="76">
        <f t="shared" si="3"/>
        <v>0</v>
      </c>
      <c r="AE23" s="76">
        <f t="shared" si="3"/>
        <v>0</v>
      </c>
      <c r="AF23" s="76">
        <f t="shared" si="3"/>
        <v>0</v>
      </c>
      <c r="AG23" s="76">
        <f t="shared" si="3"/>
        <v>0</v>
      </c>
      <c r="AH23" s="76">
        <f t="shared" si="3"/>
        <v>0</v>
      </c>
      <c r="AI23" s="76">
        <f t="shared" si="3"/>
        <v>0</v>
      </c>
      <c r="AJ23" s="76">
        <f t="shared" si="3"/>
        <v>0</v>
      </c>
      <c r="AK23" s="76">
        <f t="shared" si="3"/>
        <v>0</v>
      </c>
      <c r="AL23" s="76">
        <f t="shared" si="3"/>
        <v>0</v>
      </c>
      <c r="AM23" s="76">
        <f t="shared" si="3"/>
        <v>0</v>
      </c>
      <c r="AN23" s="76">
        <f t="shared" si="3"/>
        <v>0</v>
      </c>
      <c r="AO23" s="76">
        <f t="shared" si="3"/>
        <v>0</v>
      </c>
      <c r="AP23" s="76">
        <f t="shared" si="3"/>
        <v>0</v>
      </c>
      <c r="AQ23" s="76">
        <f t="shared" si="3"/>
        <v>0</v>
      </c>
      <c r="AR23" s="76">
        <f t="shared" si="3"/>
        <v>0</v>
      </c>
      <c r="AS23" s="76">
        <f t="shared" si="3"/>
        <v>0</v>
      </c>
    </row>
    <row r="24" spans="1:55" s="9" customFormat="1" ht="42" outlineLevel="1" x14ac:dyDescent="0.2">
      <c r="A24" s="81" t="s">
        <v>49</v>
      </c>
      <c r="B24" s="75" t="s">
        <v>50</v>
      </c>
      <c r="C24" s="76" t="s">
        <v>39</v>
      </c>
      <c r="D24" s="76">
        <f t="shared" ref="D24:AS25" si="4">D55</f>
        <v>0</v>
      </c>
      <c r="E24" s="76">
        <f t="shared" si="4"/>
        <v>0</v>
      </c>
      <c r="F24" s="76">
        <f t="shared" si="4"/>
        <v>0</v>
      </c>
      <c r="G24" s="76">
        <f t="shared" si="4"/>
        <v>0</v>
      </c>
      <c r="H24" s="76">
        <f t="shared" si="4"/>
        <v>0</v>
      </c>
      <c r="I24" s="76">
        <f t="shared" si="4"/>
        <v>0</v>
      </c>
      <c r="J24" s="76">
        <f t="shared" si="4"/>
        <v>0</v>
      </c>
      <c r="K24" s="76">
        <f t="shared" si="4"/>
        <v>0</v>
      </c>
      <c r="L24" s="76">
        <f t="shared" si="4"/>
        <v>0</v>
      </c>
      <c r="M24" s="76">
        <f t="shared" si="4"/>
        <v>0</v>
      </c>
      <c r="N24" s="76">
        <f t="shared" si="4"/>
        <v>0</v>
      </c>
      <c r="O24" s="76">
        <f t="shared" si="4"/>
        <v>0</v>
      </c>
      <c r="P24" s="76">
        <f t="shared" si="4"/>
        <v>0</v>
      </c>
      <c r="Q24" s="76">
        <f t="shared" si="4"/>
        <v>0</v>
      </c>
      <c r="R24" s="76">
        <f t="shared" si="4"/>
        <v>0</v>
      </c>
      <c r="S24" s="76">
        <f t="shared" si="4"/>
        <v>0</v>
      </c>
      <c r="T24" s="76">
        <f t="shared" si="4"/>
        <v>0</v>
      </c>
      <c r="U24" s="76">
        <f t="shared" si="4"/>
        <v>0</v>
      </c>
      <c r="V24" s="76">
        <f t="shared" si="4"/>
        <v>0</v>
      </c>
      <c r="W24" s="76">
        <f t="shared" si="4"/>
        <v>0</v>
      </c>
      <c r="X24" s="76">
        <f t="shared" si="4"/>
        <v>0</v>
      </c>
      <c r="Y24" s="76">
        <f t="shared" si="4"/>
        <v>0</v>
      </c>
      <c r="Z24" s="76">
        <f t="shared" si="4"/>
        <v>0</v>
      </c>
      <c r="AA24" s="76">
        <f t="shared" si="4"/>
        <v>0</v>
      </c>
      <c r="AB24" s="76">
        <f t="shared" si="4"/>
        <v>0</v>
      </c>
      <c r="AC24" s="76">
        <f t="shared" si="4"/>
        <v>0</v>
      </c>
      <c r="AD24" s="76">
        <f t="shared" si="4"/>
        <v>0</v>
      </c>
      <c r="AE24" s="76">
        <f t="shared" si="4"/>
        <v>0</v>
      </c>
      <c r="AF24" s="76">
        <f t="shared" si="4"/>
        <v>0</v>
      </c>
      <c r="AG24" s="76">
        <f t="shared" si="4"/>
        <v>0</v>
      </c>
      <c r="AH24" s="76">
        <f t="shared" si="4"/>
        <v>0</v>
      </c>
      <c r="AI24" s="76">
        <f t="shared" si="4"/>
        <v>0</v>
      </c>
      <c r="AJ24" s="76">
        <f t="shared" si="4"/>
        <v>0</v>
      </c>
      <c r="AK24" s="76">
        <f t="shared" si="4"/>
        <v>0</v>
      </c>
      <c r="AL24" s="76">
        <f t="shared" si="4"/>
        <v>0</v>
      </c>
      <c r="AM24" s="76">
        <f t="shared" si="4"/>
        <v>0</v>
      </c>
      <c r="AN24" s="76">
        <f t="shared" si="4"/>
        <v>0</v>
      </c>
      <c r="AO24" s="76">
        <f t="shared" si="4"/>
        <v>0</v>
      </c>
      <c r="AP24" s="76">
        <f t="shared" si="4"/>
        <v>0</v>
      </c>
      <c r="AQ24" s="76">
        <f t="shared" si="4"/>
        <v>0</v>
      </c>
      <c r="AR24" s="76">
        <f t="shared" si="4"/>
        <v>0</v>
      </c>
      <c r="AS24" s="76">
        <f t="shared" si="4"/>
        <v>0</v>
      </c>
    </row>
    <row r="25" spans="1:55" s="9" customFormat="1" ht="21" outlineLevel="1" x14ac:dyDescent="0.2">
      <c r="A25" s="83" t="s">
        <v>51</v>
      </c>
      <c r="B25" s="84" t="s">
        <v>52</v>
      </c>
      <c r="C25" s="85" t="s">
        <v>39</v>
      </c>
      <c r="D25" s="76">
        <f t="shared" si="4"/>
        <v>0</v>
      </c>
      <c r="E25" s="76">
        <f t="shared" si="4"/>
        <v>0</v>
      </c>
      <c r="F25" s="76">
        <f t="shared" si="4"/>
        <v>0</v>
      </c>
      <c r="G25" s="76">
        <f t="shared" si="4"/>
        <v>0</v>
      </c>
      <c r="H25" s="76">
        <f t="shared" si="4"/>
        <v>0</v>
      </c>
      <c r="I25" s="76">
        <f t="shared" si="4"/>
        <v>0</v>
      </c>
      <c r="J25" s="76">
        <f t="shared" si="4"/>
        <v>0</v>
      </c>
      <c r="K25" s="76">
        <f t="shared" si="4"/>
        <v>0</v>
      </c>
      <c r="L25" s="76">
        <f t="shared" si="4"/>
        <v>0</v>
      </c>
      <c r="M25" s="76">
        <f t="shared" si="4"/>
        <v>0</v>
      </c>
      <c r="N25" s="76">
        <f t="shared" si="4"/>
        <v>0</v>
      </c>
      <c r="O25" s="76">
        <f t="shared" si="4"/>
        <v>0</v>
      </c>
      <c r="P25" s="76">
        <f t="shared" si="4"/>
        <v>0</v>
      </c>
      <c r="Q25" s="76">
        <f t="shared" si="4"/>
        <v>0</v>
      </c>
      <c r="R25" s="76">
        <f t="shared" si="4"/>
        <v>0</v>
      </c>
      <c r="S25" s="76">
        <f t="shared" si="4"/>
        <v>0</v>
      </c>
      <c r="T25" s="76">
        <f t="shared" si="4"/>
        <v>0</v>
      </c>
      <c r="U25" s="76">
        <f t="shared" si="4"/>
        <v>0</v>
      </c>
      <c r="V25" s="76">
        <f t="shared" si="4"/>
        <v>0</v>
      </c>
      <c r="W25" s="76">
        <f t="shared" si="4"/>
        <v>0</v>
      </c>
      <c r="X25" s="76">
        <f t="shared" si="4"/>
        <v>0</v>
      </c>
      <c r="Y25" s="76">
        <f t="shared" si="4"/>
        <v>0</v>
      </c>
      <c r="Z25" s="76">
        <f t="shared" si="4"/>
        <v>0</v>
      </c>
      <c r="AA25" s="76">
        <f t="shared" si="4"/>
        <v>0</v>
      </c>
      <c r="AB25" s="76">
        <f t="shared" si="4"/>
        <v>0</v>
      </c>
      <c r="AC25" s="76">
        <f t="shared" si="4"/>
        <v>0</v>
      </c>
      <c r="AD25" s="76">
        <f t="shared" si="4"/>
        <v>0</v>
      </c>
      <c r="AE25" s="76">
        <f t="shared" si="4"/>
        <v>0</v>
      </c>
      <c r="AF25" s="76">
        <f t="shared" si="4"/>
        <v>0</v>
      </c>
      <c r="AG25" s="76">
        <f t="shared" si="4"/>
        <v>0</v>
      </c>
      <c r="AH25" s="76">
        <f t="shared" si="4"/>
        <v>0</v>
      </c>
      <c r="AI25" s="76">
        <f t="shared" si="4"/>
        <v>0</v>
      </c>
      <c r="AJ25" s="76">
        <f t="shared" si="4"/>
        <v>0</v>
      </c>
      <c r="AK25" s="76">
        <f t="shared" si="4"/>
        <v>0</v>
      </c>
      <c r="AL25" s="76">
        <f t="shared" si="4"/>
        <v>0</v>
      </c>
      <c r="AM25" s="76">
        <f t="shared" si="4"/>
        <v>0</v>
      </c>
      <c r="AN25" s="76">
        <f t="shared" si="4"/>
        <v>0</v>
      </c>
      <c r="AO25" s="76">
        <f t="shared" si="4"/>
        <v>0</v>
      </c>
      <c r="AP25" s="76">
        <f t="shared" si="4"/>
        <v>0</v>
      </c>
      <c r="AQ25" s="76">
        <f t="shared" si="4"/>
        <v>0</v>
      </c>
      <c r="AR25" s="76">
        <f t="shared" si="4"/>
        <v>0</v>
      </c>
      <c r="AS25" s="76">
        <f t="shared" si="4"/>
        <v>0</v>
      </c>
    </row>
    <row r="26" spans="1:55" s="9" customFormat="1" ht="10.5" x14ac:dyDescent="0.2">
      <c r="A26" s="90">
        <v>1</v>
      </c>
      <c r="B26" s="75" t="s">
        <v>53</v>
      </c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6"/>
      <c r="AD26" s="76"/>
      <c r="AE26" s="76"/>
      <c r="AF26" s="76"/>
      <c r="AG26" s="76"/>
      <c r="AH26" s="76"/>
      <c r="AI26" s="76"/>
      <c r="AJ26" s="76"/>
      <c r="AK26" s="76"/>
      <c r="AL26" s="76"/>
      <c r="AM26" s="76"/>
      <c r="AN26" s="76"/>
      <c r="AO26" s="76"/>
      <c r="AP26" s="76"/>
      <c r="AQ26" s="76"/>
      <c r="AR26" s="76"/>
      <c r="AS26" s="76"/>
    </row>
    <row r="27" spans="1:55" s="9" customFormat="1" ht="31.5" x14ac:dyDescent="0.2">
      <c r="A27" s="91" t="s">
        <v>54</v>
      </c>
      <c r="B27" s="92" t="s">
        <v>55</v>
      </c>
      <c r="C27" s="93" t="s">
        <v>39</v>
      </c>
      <c r="D27" s="110">
        <f>D28</f>
        <v>0</v>
      </c>
      <c r="E27" s="110">
        <f t="shared" ref="E27:AS27" si="5">E28</f>
        <v>0</v>
      </c>
      <c r="F27" s="110">
        <f t="shared" si="5"/>
        <v>0</v>
      </c>
      <c r="G27" s="110">
        <f t="shared" si="5"/>
        <v>0</v>
      </c>
      <c r="H27" s="110">
        <f t="shared" si="5"/>
        <v>0</v>
      </c>
      <c r="I27" s="110">
        <f t="shared" si="5"/>
        <v>0</v>
      </c>
      <c r="J27" s="110">
        <f t="shared" si="5"/>
        <v>0</v>
      </c>
      <c r="K27" s="110">
        <f t="shared" si="5"/>
        <v>0</v>
      </c>
      <c r="L27" s="110">
        <f t="shared" si="5"/>
        <v>0</v>
      </c>
      <c r="M27" s="110">
        <f t="shared" si="5"/>
        <v>0</v>
      </c>
      <c r="N27" s="110">
        <f t="shared" si="5"/>
        <v>0</v>
      </c>
      <c r="O27" s="110">
        <f t="shared" si="5"/>
        <v>0</v>
      </c>
      <c r="P27" s="110">
        <f t="shared" si="5"/>
        <v>0</v>
      </c>
      <c r="Q27" s="110">
        <f t="shared" si="5"/>
        <v>0</v>
      </c>
      <c r="R27" s="110">
        <f t="shared" si="5"/>
        <v>0</v>
      </c>
      <c r="S27" s="110">
        <f t="shared" si="5"/>
        <v>0</v>
      </c>
      <c r="T27" s="110">
        <f t="shared" si="5"/>
        <v>0</v>
      </c>
      <c r="U27" s="110">
        <f t="shared" si="5"/>
        <v>0</v>
      </c>
      <c r="V27" s="110">
        <f t="shared" si="5"/>
        <v>0</v>
      </c>
      <c r="W27" s="110">
        <f t="shared" si="5"/>
        <v>0</v>
      </c>
      <c r="X27" s="110">
        <f t="shared" si="5"/>
        <v>0</v>
      </c>
      <c r="Y27" s="110">
        <f t="shared" si="5"/>
        <v>0</v>
      </c>
      <c r="Z27" s="110">
        <f t="shared" si="5"/>
        <v>0</v>
      </c>
      <c r="AA27" s="110">
        <f t="shared" si="5"/>
        <v>0</v>
      </c>
      <c r="AB27" s="110">
        <f t="shared" si="5"/>
        <v>0</v>
      </c>
      <c r="AC27" s="110">
        <f t="shared" si="5"/>
        <v>0</v>
      </c>
      <c r="AD27" s="110">
        <f t="shared" si="5"/>
        <v>0</v>
      </c>
      <c r="AE27" s="110">
        <f t="shared" si="5"/>
        <v>0</v>
      </c>
      <c r="AF27" s="110">
        <f t="shared" si="5"/>
        <v>0</v>
      </c>
      <c r="AG27" s="110">
        <f t="shared" si="5"/>
        <v>0</v>
      </c>
      <c r="AH27" s="110">
        <f t="shared" si="5"/>
        <v>0</v>
      </c>
      <c r="AI27" s="110">
        <f t="shared" si="5"/>
        <v>0</v>
      </c>
      <c r="AJ27" s="110">
        <f t="shared" si="5"/>
        <v>0</v>
      </c>
      <c r="AK27" s="110">
        <f t="shared" si="5"/>
        <v>0</v>
      </c>
      <c r="AL27" s="110">
        <f t="shared" si="5"/>
        <v>0</v>
      </c>
      <c r="AM27" s="110">
        <f t="shared" si="5"/>
        <v>0</v>
      </c>
      <c r="AN27" s="110">
        <f t="shared" si="5"/>
        <v>0</v>
      </c>
      <c r="AO27" s="110">
        <f t="shared" si="5"/>
        <v>0</v>
      </c>
      <c r="AP27" s="110">
        <f t="shared" si="5"/>
        <v>0</v>
      </c>
      <c r="AQ27" s="110">
        <f t="shared" si="5"/>
        <v>0</v>
      </c>
      <c r="AR27" s="110">
        <f t="shared" si="5"/>
        <v>0</v>
      </c>
      <c r="AS27" s="110">
        <f t="shared" si="5"/>
        <v>0</v>
      </c>
    </row>
    <row r="28" spans="1:55" s="207" customFormat="1" ht="52.5" outlineLevel="1" x14ac:dyDescent="0.2">
      <c r="A28" s="205" t="s">
        <v>56</v>
      </c>
      <c r="B28" s="206" t="s">
        <v>57</v>
      </c>
      <c r="C28" s="67" t="s">
        <v>39</v>
      </c>
      <c r="D28" s="67">
        <f>D29+D30+D31</f>
        <v>0</v>
      </c>
      <c r="E28" s="67">
        <f t="shared" ref="E28:AS28" si="6">E29+E30+E31</f>
        <v>0</v>
      </c>
      <c r="F28" s="67">
        <f t="shared" si="6"/>
        <v>0</v>
      </c>
      <c r="G28" s="67">
        <f t="shared" si="6"/>
        <v>0</v>
      </c>
      <c r="H28" s="67">
        <f t="shared" si="6"/>
        <v>0</v>
      </c>
      <c r="I28" s="67">
        <f t="shared" si="6"/>
        <v>0</v>
      </c>
      <c r="J28" s="67">
        <f t="shared" si="6"/>
        <v>0</v>
      </c>
      <c r="K28" s="67">
        <f t="shared" si="6"/>
        <v>0</v>
      </c>
      <c r="L28" s="67">
        <f t="shared" si="6"/>
        <v>0</v>
      </c>
      <c r="M28" s="67">
        <f t="shared" si="6"/>
        <v>0</v>
      </c>
      <c r="N28" s="67">
        <f t="shared" si="6"/>
        <v>0</v>
      </c>
      <c r="O28" s="67">
        <f t="shared" si="6"/>
        <v>0</v>
      </c>
      <c r="P28" s="67">
        <f t="shared" si="6"/>
        <v>0</v>
      </c>
      <c r="Q28" s="67">
        <f t="shared" si="6"/>
        <v>0</v>
      </c>
      <c r="R28" s="67">
        <f t="shared" si="6"/>
        <v>0</v>
      </c>
      <c r="S28" s="67">
        <f t="shared" si="6"/>
        <v>0</v>
      </c>
      <c r="T28" s="67">
        <f t="shared" si="6"/>
        <v>0</v>
      </c>
      <c r="U28" s="67">
        <f t="shared" si="6"/>
        <v>0</v>
      </c>
      <c r="V28" s="67">
        <f t="shared" si="6"/>
        <v>0</v>
      </c>
      <c r="W28" s="67">
        <f t="shared" si="6"/>
        <v>0</v>
      </c>
      <c r="X28" s="67">
        <f t="shared" si="6"/>
        <v>0</v>
      </c>
      <c r="Y28" s="67">
        <f t="shared" si="6"/>
        <v>0</v>
      </c>
      <c r="Z28" s="67">
        <f t="shared" si="6"/>
        <v>0</v>
      </c>
      <c r="AA28" s="67">
        <f t="shared" si="6"/>
        <v>0</v>
      </c>
      <c r="AB28" s="67">
        <f t="shared" si="6"/>
        <v>0</v>
      </c>
      <c r="AC28" s="67">
        <f t="shared" si="6"/>
        <v>0</v>
      </c>
      <c r="AD28" s="67">
        <f t="shared" si="6"/>
        <v>0</v>
      </c>
      <c r="AE28" s="67">
        <f t="shared" si="6"/>
        <v>0</v>
      </c>
      <c r="AF28" s="67">
        <f t="shared" si="6"/>
        <v>0</v>
      </c>
      <c r="AG28" s="67">
        <f t="shared" si="6"/>
        <v>0</v>
      </c>
      <c r="AH28" s="67">
        <f t="shared" si="6"/>
        <v>0</v>
      </c>
      <c r="AI28" s="67">
        <f t="shared" si="6"/>
        <v>0</v>
      </c>
      <c r="AJ28" s="67">
        <f t="shared" si="6"/>
        <v>0</v>
      </c>
      <c r="AK28" s="67">
        <f t="shared" si="6"/>
        <v>0</v>
      </c>
      <c r="AL28" s="67">
        <f t="shared" si="6"/>
        <v>0</v>
      </c>
      <c r="AM28" s="67">
        <f t="shared" si="6"/>
        <v>0</v>
      </c>
      <c r="AN28" s="67">
        <f t="shared" si="6"/>
        <v>0</v>
      </c>
      <c r="AO28" s="67">
        <f t="shared" si="6"/>
        <v>0</v>
      </c>
      <c r="AP28" s="67">
        <f t="shared" si="6"/>
        <v>0</v>
      </c>
      <c r="AQ28" s="67">
        <f t="shared" si="6"/>
        <v>0</v>
      </c>
      <c r="AR28" s="67">
        <f t="shared" si="6"/>
        <v>0</v>
      </c>
      <c r="AS28" s="67">
        <f t="shared" si="6"/>
        <v>0</v>
      </c>
    </row>
    <row r="29" spans="1:55" s="9" customFormat="1" ht="63" outlineLevel="2" x14ac:dyDescent="0.2">
      <c r="A29" s="106" t="s">
        <v>58</v>
      </c>
      <c r="B29" s="107" t="s">
        <v>59</v>
      </c>
      <c r="C29" s="101" t="s">
        <v>39</v>
      </c>
      <c r="D29" s="101"/>
      <c r="E29" s="101"/>
      <c r="F29" s="101"/>
      <c r="G29" s="101"/>
      <c r="H29" s="101"/>
      <c r="I29" s="101"/>
      <c r="J29" s="101"/>
      <c r="K29" s="101"/>
      <c r="L29" s="101"/>
      <c r="M29" s="101"/>
      <c r="N29" s="101"/>
      <c r="O29" s="101"/>
      <c r="P29" s="101"/>
      <c r="Q29" s="101"/>
      <c r="R29" s="101"/>
      <c r="S29" s="101"/>
      <c r="T29" s="101"/>
      <c r="U29" s="101"/>
      <c r="V29" s="101"/>
      <c r="W29" s="101"/>
      <c r="X29" s="101"/>
      <c r="Y29" s="101"/>
      <c r="Z29" s="101"/>
      <c r="AA29" s="101"/>
      <c r="AB29" s="101"/>
      <c r="AC29" s="101"/>
      <c r="AD29" s="101"/>
      <c r="AE29" s="101"/>
      <c r="AF29" s="101"/>
      <c r="AG29" s="101"/>
      <c r="AH29" s="101"/>
      <c r="AI29" s="101"/>
      <c r="AJ29" s="101"/>
      <c r="AK29" s="101"/>
      <c r="AL29" s="101"/>
      <c r="AM29" s="101"/>
      <c r="AN29" s="101"/>
      <c r="AO29" s="101"/>
      <c r="AP29" s="101"/>
      <c r="AQ29" s="101"/>
      <c r="AR29" s="101"/>
      <c r="AS29" s="101"/>
    </row>
    <row r="30" spans="1:55" s="9" customFormat="1" ht="63" outlineLevel="2" x14ac:dyDescent="0.2">
      <c r="A30" s="106" t="s">
        <v>60</v>
      </c>
      <c r="B30" s="107" t="s">
        <v>61</v>
      </c>
      <c r="C30" s="101" t="s">
        <v>39</v>
      </c>
      <c r="D30" s="101"/>
      <c r="E30" s="101"/>
      <c r="F30" s="101"/>
      <c r="G30" s="101"/>
      <c r="H30" s="101"/>
      <c r="I30" s="101"/>
      <c r="J30" s="101"/>
      <c r="K30" s="101"/>
      <c r="L30" s="101"/>
      <c r="M30" s="101"/>
      <c r="N30" s="101"/>
      <c r="O30" s="101"/>
      <c r="P30" s="101"/>
      <c r="Q30" s="101"/>
      <c r="R30" s="101"/>
      <c r="S30" s="101"/>
      <c r="T30" s="101"/>
      <c r="U30" s="101"/>
      <c r="V30" s="101"/>
      <c r="W30" s="101"/>
      <c r="X30" s="101"/>
      <c r="Y30" s="101"/>
      <c r="Z30" s="101"/>
      <c r="AA30" s="101"/>
      <c r="AB30" s="101"/>
      <c r="AC30" s="101"/>
      <c r="AD30" s="101"/>
      <c r="AE30" s="101"/>
      <c r="AF30" s="101"/>
      <c r="AG30" s="101"/>
      <c r="AH30" s="101"/>
      <c r="AI30" s="101"/>
      <c r="AJ30" s="101"/>
      <c r="AK30" s="101"/>
      <c r="AL30" s="101"/>
      <c r="AM30" s="101"/>
      <c r="AN30" s="101"/>
      <c r="AO30" s="101"/>
      <c r="AP30" s="101"/>
      <c r="AQ30" s="101"/>
      <c r="AR30" s="101"/>
      <c r="AS30" s="101"/>
    </row>
    <row r="31" spans="1:55" s="9" customFormat="1" ht="51.75" customHeight="1" outlineLevel="2" x14ac:dyDescent="0.2">
      <c r="A31" s="106" t="s">
        <v>62</v>
      </c>
      <c r="B31" s="107" t="s">
        <v>63</v>
      </c>
      <c r="C31" s="101" t="s">
        <v>39</v>
      </c>
      <c r="D31" s="101"/>
      <c r="E31" s="101"/>
      <c r="F31" s="101"/>
      <c r="G31" s="101"/>
      <c r="H31" s="101"/>
      <c r="I31" s="101"/>
      <c r="J31" s="101"/>
      <c r="K31" s="101"/>
      <c r="L31" s="101"/>
      <c r="M31" s="101"/>
      <c r="N31" s="101"/>
      <c r="O31" s="101"/>
      <c r="P31" s="101"/>
      <c r="Q31" s="101"/>
      <c r="R31" s="101"/>
      <c r="S31" s="101"/>
      <c r="T31" s="101"/>
      <c r="U31" s="101"/>
      <c r="V31" s="101"/>
      <c r="W31" s="101"/>
      <c r="X31" s="101"/>
      <c r="Y31" s="101"/>
      <c r="Z31" s="101"/>
      <c r="AA31" s="101"/>
      <c r="AB31" s="101"/>
      <c r="AC31" s="101"/>
      <c r="AD31" s="101"/>
      <c r="AE31" s="101"/>
      <c r="AF31" s="101"/>
      <c r="AG31" s="101"/>
      <c r="AH31" s="101"/>
      <c r="AI31" s="101"/>
      <c r="AJ31" s="101"/>
      <c r="AK31" s="101"/>
      <c r="AL31" s="101"/>
      <c r="AM31" s="101"/>
      <c r="AN31" s="101"/>
      <c r="AO31" s="101"/>
      <c r="AP31" s="101"/>
      <c r="AQ31" s="101"/>
      <c r="AR31" s="101"/>
      <c r="AS31" s="101"/>
    </row>
    <row r="32" spans="1:55" s="9" customFormat="1" ht="42" x14ac:dyDescent="0.2">
      <c r="A32" s="108" t="s">
        <v>64</v>
      </c>
      <c r="B32" s="109" t="s">
        <v>65</v>
      </c>
      <c r="C32" s="110" t="s">
        <v>39</v>
      </c>
      <c r="D32" s="110">
        <f t="shared" ref="D32:AS32" si="7">D33+D35+D41</f>
        <v>0</v>
      </c>
      <c r="E32" s="110">
        <f t="shared" si="7"/>
        <v>0</v>
      </c>
      <c r="F32" s="110">
        <f t="shared" si="7"/>
        <v>0</v>
      </c>
      <c r="G32" s="110">
        <f t="shared" si="7"/>
        <v>0</v>
      </c>
      <c r="H32" s="110">
        <f t="shared" si="7"/>
        <v>0</v>
      </c>
      <c r="I32" s="110">
        <f t="shared" si="7"/>
        <v>0</v>
      </c>
      <c r="J32" s="110">
        <f t="shared" si="7"/>
        <v>0</v>
      </c>
      <c r="K32" s="110">
        <f t="shared" si="7"/>
        <v>0</v>
      </c>
      <c r="L32" s="110">
        <f t="shared" si="7"/>
        <v>0</v>
      </c>
      <c r="M32" s="110">
        <f t="shared" si="7"/>
        <v>0</v>
      </c>
      <c r="N32" s="110">
        <f t="shared" si="7"/>
        <v>0</v>
      </c>
      <c r="O32" s="110">
        <f t="shared" si="7"/>
        <v>0</v>
      </c>
      <c r="P32" s="110">
        <f t="shared" si="7"/>
        <v>0</v>
      </c>
      <c r="Q32" s="110">
        <f t="shared" si="7"/>
        <v>0</v>
      </c>
      <c r="R32" s="110">
        <f t="shared" si="7"/>
        <v>0</v>
      </c>
      <c r="S32" s="110">
        <f t="shared" si="7"/>
        <v>0</v>
      </c>
      <c r="T32" s="110">
        <f t="shared" si="7"/>
        <v>0</v>
      </c>
      <c r="U32" s="110">
        <f t="shared" si="7"/>
        <v>0</v>
      </c>
      <c r="V32" s="110">
        <f t="shared" si="7"/>
        <v>0</v>
      </c>
      <c r="W32" s="110">
        <f t="shared" si="7"/>
        <v>0</v>
      </c>
      <c r="X32" s="110">
        <f t="shared" si="7"/>
        <v>0</v>
      </c>
      <c r="Y32" s="110">
        <f t="shared" si="7"/>
        <v>0</v>
      </c>
      <c r="Z32" s="110">
        <f t="shared" si="7"/>
        <v>0</v>
      </c>
      <c r="AA32" s="110">
        <f t="shared" si="7"/>
        <v>0</v>
      </c>
      <c r="AB32" s="110">
        <f t="shared" si="7"/>
        <v>0</v>
      </c>
      <c r="AC32" s="110">
        <f t="shared" si="7"/>
        <v>0</v>
      </c>
      <c r="AD32" s="110">
        <f t="shared" si="7"/>
        <v>0</v>
      </c>
      <c r="AE32" s="110">
        <f t="shared" si="7"/>
        <v>0</v>
      </c>
      <c r="AF32" s="110">
        <f t="shared" si="7"/>
        <v>0</v>
      </c>
      <c r="AG32" s="110">
        <f t="shared" si="7"/>
        <v>0</v>
      </c>
      <c r="AH32" s="110">
        <f t="shared" si="7"/>
        <v>0</v>
      </c>
      <c r="AI32" s="110">
        <f t="shared" si="7"/>
        <v>0</v>
      </c>
      <c r="AJ32" s="110">
        <f t="shared" si="7"/>
        <v>0</v>
      </c>
      <c r="AK32" s="110">
        <f t="shared" si="7"/>
        <v>0</v>
      </c>
      <c r="AL32" s="110">
        <f t="shared" si="7"/>
        <v>0</v>
      </c>
      <c r="AM32" s="110">
        <f t="shared" si="7"/>
        <v>0</v>
      </c>
      <c r="AN32" s="110">
        <f t="shared" si="7"/>
        <v>0</v>
      </c>
      <c r="AO32" s="110">
        <f t="shared" si="7"/>
        <v>0</v>
      </c>
      <c r="AP32" s="110">
        <f t="shared" si="7"/>
        <v>0</v>
      </c>
      <c r="AQ32" s="110">
        <f t="shared" si="7"/>
        <v>0</v>
      </c>
      <c r="AR32" s="110">
        <f t="shared" si="7"/>
        <v>0</v>
      </c>
      <c r="AS32" s="110">
        <f t="shared" si="7"/>
        <v>0</v>
      </c>
    </row>
    <row r="33" spans="1:45" s="9" customFormat="1" ht="73.5" outlineLevel="1" x14ac:dyDescent="0.2">
      <c r="A33" s="81" t="s">
        <v>66</v>
      </c>
      <c r="B33" s="75" t="s">
        <v>67</v>
      </c>
      <c r="C33" s="76" t="s">
        <v>39</v>
      </c>
      <c r="D33" s="76">
        <f t="shared" ref="D33:AS33" si="8">D34</f>
        <v>0</v>
      </c>
      <c r="E33" s="76">
        <f t="shared" si="8"/>
        <v>0</v>
      </c>
      <c r="F33" s="76">
        <f t="shared" si="8"/>
        <v>0</v>
      </c>
      <c r="G33" s="76">
        <f t="shared" si="8"/>
        <v>0</v>
      </c>
      <c r="H33" s="76">
        <f t="shared" si="8"/>
        <v>0</v>
      </c>
      <c r="I33" s="76">
        <f t="shared" si="8"/>
        <v>0</v>
      </c>
      <c r="J33" s="76">
        <f t="shared" si="8"/>
        <v>0</v>
      </c>
      <c r="K33" s="76">
        <f t="shared" si="8"/>
        <v>0</v>
      </c>
      <c r="L33" s="76">
        <f t="shared" si="8"/>
        <v>0</v>
      </c>
      <c r="M33" s="76">
        <f t="shared" si="8"/>
        <v>0</v>
      </c>
      <c r="N33" s="76">
        <f t="shared" si="8"/>
        <v>0</v>
      </c>
      <c r="O33" s="76">
        <f t="shared" si="8"/>
        <v>0</v>
      </c>
      <c r="P33" s="76">
        <f t="shared" si="8"/>
        <v>0</v>
      </c>
      <c r="Q33" s="76">
        <f t="shared" si="8"/>
        <v>0</v>
      </c>
      <c r="R33" s="76">
        <f t="shared" si="8"/>
        <v>0</v>
      </c>
      <c r="S33" s="76">
        <f t="shared" si="8"/>
        <v>0</v>
      </c>
      <c r="T33" s="76">
        <f t="shared" si="8"/>
        <v>0</v>
      </c>
      <c r="U33" s="76">
        <f t="shared" si="8"/>
        <v>0</v>
      </c>
      <c r="V33" s="76">
        <f t="shared" si="8"/>
        <v>0</v>
      </c>
      <c r="W33" s="76">
        <f t="shared" si="8"/>
        <v>0</v>
      </c>
      <c r="X33" s="76">
        <f t="shared" si="8"/>
        <v>0</v>
      </c>
      <c r="Y33" s="76">
        <f t="shared" si="8"/>
        <v>0</v>
      </c>
      <c r="Z33" s="76">
        <f t="shared" si="8"/>
        <v>0</v>
      </c>
      <c r="AA33" s="76">
        <f t="shared" si="8"/>
        <v>0</v>
      </c>
      <c r="AB33" s="76">
        <f t="shared" si="8"/>
        <v>0</v>
      </c>
      <c r="AC33" s="76">
        <f t="shared" si="8"/>
        <v>0</v>
      </c>
      <c r="AD33" s="76">
        <f t="shared" si="8"/>
        <v>0</v>
      </c>
      <c r="AE33" s="76">
        <f t="shared" si="8"/>
        <v>0</v>
      </c>
      <c r="AF33" s="76">
        <f t="shared" si="8"/>
        <v>0</v>
      </c>
      <c r="AG33" s="76">
        <f t="shared" si="8"/>
        <v>0</v>
      </c>
      <c r="AH33" s="76">
        <f t="shared" si="8"/>
        <v>0</v>
      </c>
      <c r="AI33" s="76">
        <f t="shared" si="8"/>
        <v>0</v>
      </c>
      <c r="AJ33" s="76">
        <f t="shared" si="8"/>
        <v>0</v>
      </c>
      <c r="AK33" s="76">
        <f t="shared" si="8"/>
        <v>0</v>
      </c>
      <c r="AL33" s="76">
        <f t="shared" si="8"/>
        <v>0</v>
      </c>
      <c r="AM33" s="76">
        <f t="shared" si="8"/>
        <v>0</v>
      </c>
      <c r="AN33" s="76">
        <f t="shared" si="8"/>
        <v>0</v>
      </c>
      <c r="AO33" s="76">
        <f t="shared" si="8"/>
        <v>0</v>
      </c>
      <c r="AP33" s="76">
        <f t="shared" si="8"/>
        <v>0</v>
      </c>
      <c r="AQ33" s="76">
        <f t="shared" si="8"/>
        <v>0</v>
      </c>
      <c r="AR33" s="76">
        <f t="shared" si="8"/>
        <v>0</v>
      </c>
      <c r="AS33" s="76">
        <f t="shared" si="8"/>
        <v>0</v>
      </c>
    </row>
    <row r="34" spans="1:45" s="9" customFormat="1" ht="10.5" outlineLevel="2" x14ac:dyDescent="0.2">
      <c r="A34" s="106" t="s">
        <v>68</v>
      </c>
      <c r="B34" s="107" t="s">
        <v>69</v>
      </c>
      <c r="C34" s="101" t="s">
        <v>70</v>
      </c>
      <c r="D34" s="101"/>
      <c r="E34" s="101"/>
      <c r="F34" s="101"/>
      <c r="G34" s="101"/>
      <c r="H34" s="101"/>
      <c r="I34" s="101"/>
      <c r="J34" s="101"/>
      <c r="K34" s="101"/>
      <c r="L34" s="101"/>
      <c r="M34" s="101"/>
      <c r="N34" s="101"/>
      <c r="O34" s="101"/>
      <c r="P34" s="101"/>
      <c r="Q34" s="101"/>
      <c r="R34" s="101"/>
      <c r="S34" s="101"/>
      <c r="T34" s="101"/>
      <c r="U34" s="101"/>
      <c r="V34" s="101"/>
      <c r="W34" s="101"/>
      <c r="X34" s="101"/>
      <c r="Y34" s="101"/>
      <c r="Z34" s="101"/>
      <c r="AA34" s="101"/>
      <c r="AB34" s="101"/>
      <c r="AC34" s="101"/>
      <c r="AD34" s="101"/>
      <c r="AE34" s="101"/>
      <c r="AF34" s="101"/>
      <c r="AG34" s="101"/>
      <c r="AH34" s="101"/>
      <c r="AI34" s="101"/>
      <c r="AJ34" s="101"/>
      <c r="AK34" s="101"/>
      <c r="AL34" s="101"/>
      <c r="AM34" s="101"/>
      <c r="AN34" s="101"/>
      <c r="AO34" s="101"/>
      <c r="AP34" s="101"/>
      <c r="AQ34" s="101"/>
      <c r="AR34" s="101"/>
      <c r="AS34" s="101"/>
    </row>
    <row r="35" spans="1:45" s="9" customFormat="1" ht="52.5" outlineLevel="1" x14ac:dyDescent="0.2">
      <c r="A35" s="81" t="s">
        <v>71</v>
      </c>
      <c r="B35" s="75" t="s">
        <v>72</v>
      </c>
      <c r="C35" s="76" t="s">
        <v>39</v>
      </c>
      <c r="D35" s="76">
        <f t="shared" ref="D35" si="9">SUM(D36:D39)</f>
        <v>0</v>
      </c>
      <c r="E35" s="76">
        <f t="shared" ref="E35:AS35" si="10">SUM(E36:E39)</f>
        <v>0</v>
      </c>
      <c r="F35" s="76">
        <f t="shared" si="10"/>
        <v>0</v>
      </c>
      <c r="G35" s="76">
        <f t="shared" si="10"/>
        <v>0</v>
      </c>
      <c r="H35" s="76">
        <f t="shared" si="10"/>
        <v>0</v>
      </c>
      <c r="I35" s="76">
        <f t="shared" si="10"/>
        <v>0</v>
      </c>
      <c r="J35" s="76">
        <f t="shared" si="10"/>
        <v>0</v>
      </c>
      <c r="K35" s="76">
        <f t="shared" si="10"/>
        <v>0</v>
      </c>
      <c r="L35" s="76">
        <f t="shared" si="10"/>
        <v>0</v>
      </c>
      <c r="M35" s="76">
        <f t="shared" si="10"/>
        <v>0</v>
      </c>
      <c r="N35" s="76">
        <f t="shared" si="10"/>
        <v>0</v>
      </c>
      <c r="O35" s="76">
        <f t="shared" si="10"/>
        <v>0</v>
      </c>
      <c r="P35" s="76">
        <f t="shared" si="10"/>
        <v>0</v>
      </c>
      <c r="Q35" s="76">
        <f t="shared" si="10"/>
        <v>0</v>
      </c>
      <c r="R35" s="76">
        <f t="shared" si="10"/>
        <v>0</v>
      </c>
      <c r="S35" s="76">
        <f t="shared" si="10"/>
        <v>0</v>
      </c>
      <c r="T35" s="76">
        <f t="shared" si="10"/>
        <v>0</v>
      </c>
      <c r="U35" s="76">
        <f t="shared" si="10"/>
        <v>0</v>
      </c>
      <c r="V35" s="76">
        <f t="shared" si="10"/>
        <v>0</v>
      </c>
      <c r="W35" s="76">
        <f t="shared" si="10"/>
        <v>0</v>
      </c>
      <c r="X35" s="76">
        <f t="shared" si="10"/>
        <v>0</v>
      </c>
      <c r="Y35" s="76">
        <f t="shared" si="10"/>
        <v>0</v>
      </c>
      <c r="Z35" s="76">
        <f t="shared" si="10"/>
        <v>0</v>
      </c>
      <c r="AA35" s="76">
        <f t="shared" si="10"/>
        <v>0</v>
      </c>
      <c r="AB35" s="76">
        <f t="shared" si="10"/>
        <v>0</v>
      </c>
      <c r="AC35" s="76">
        <f t="shared" si="10"/>
        <v>0</v>
      </c>
      <c r="AD35" s="76">
        <f t="shared" si="10"/>
        <v>0</v>
      </c>
      <c r="AE35" s="76">
        <f t="shared" si="10"/>
        <v>0</v>
      </c>
      <c r="AF35" s="76">
        <f t="shared" si="10"/>
        <v>0</v>
      </c>
      <c r="AG35" s="76">
        <f t="shared" si="10"/>
        <v>0</v>
      </c>
      <c r="AH35" s="76">
        <f t="shared" si="10"/>
        <v>0</v>
      </c>
      <c r="AI35" s="76">
        <f t="shared" si="10"/>
        <v>0</v>
      </c>
      <c r="AJ35" s="76">
        <f t="shared" si="10"/>
        <v>0</v>
      </c>
      <c r="AK35" s="76">
        <f t="shared" si="10"/>
        <v>0</v>
      </c>
      <c r="AL35" s="76">
        <f t="shared" si="10"/>
        <v>0</v>
      </c>
      <c r="AM35" s="76">
        <f t="shared" si="10"/>
        <v>0</v>
      </c>
      <c r="AN35" s="76">
        <f t="shared" si="10"/>
        <v>0</v>
      </c>
      <c r="AO35" s="76">
        <f t="shared" si="10"/>
        <v>0</v>
      </c>
      <c r="AP35" s="76">
        <f t="shared" si="10"/>
        <v>0</v>
      </c>
      <c r="AQ35" s="76">
        <f t="shared" si="10"/>
        <v>0</v>
      </c>
      <c r="AR35" s="76">
        <f t="shared" si="10"/>
        <v>0</v>
      </c>
      <c r="AS35" s="76">
        <f t="shared" si="10"/>
        <v>0</v>
      </c>
    </row>
    <row r="36" spans="1:45" s="9" customFormat="1" ht="21" outlineLevel="2" x14ac:dyDescent="0.2">
      <c r="A36" s="106" t="s">
        <v>73</v>
      </c>
      <c r="B36" s="107" t="s">
        <v>74</v>
      </c>
      <c r="C36" s="101" t="s">
        <v>75</v>
      </c>
      <c r="D36" s="101"/>
      <c r="E36" s="101"/>
      <c r="F36" s="101"/>
      <c r="G36" s="101"/>
      <c r="H36" s="101"/>
      <c r="I36" s="101"/>
      <c r="J36" s="101"/>
      <c r="K36" s="101"/>
      <c r="L36" s="101"/>
      <c r="M36" s="101"/>
      <c r="N36" s="101"/>
      <c r="O36" s="101"/>
      <c r="P36" s="101"/>
      <c r="Q36" s="101"/>
      <c r="R36" s="101"/>
      <c r="S36" s="101"/>
      <c r="T36" s="101"/>
      <c r="U36" s="101"/>
      <c r="V36" s="101"/>
      <c r="W36" s="101"/>
      <c r="X36" s="101"/>
      <c r="Y36" s="101"/>
      <c r="Z36" s="101"/>
      <c r="AA36" s="101"/>
      <c r="AB36" s="101"/>
      <c r="AC36" s="101"/>
      <c r="AD36" s="101"/>
      <c r="AE36" s="101"/>
      <c r="AF36" s="101"/>
      <c r="AG36" s="101"/>
      <c r="AH36" s="101"/>
      <c r="AI36" s="101"/>
      <c r="AJ36" s="101"/>
      <c r="AK36" s="101"/>
      <c r="AL36" s="101"/>
      <c r="AM36" s="101"/>
      <c r="AN36" s="101"/>
      <c r="AO36" s="101"/>
      <c r="AP36" s="101"/>
      <c r="AQ36" s="101"/>
      <c r="AR36" s="101"/>
      <c r="AS36" s="101"/>
    </row>
    <row r="37" spans="1:45" s="9" customFormat="1" ht="21" outlineLevel="2" x14ac:dyDescent="0.2">
      <c r="A37" s="106" t="s">
        <v>76</v>
      </c>
      <c r="B37" s="107" t="s">
        <v>77</v>
      </c>
      <c r="C37" s="101" t="s">
        <v>78</v>
      </c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01"/>
      <c r="U37" s="101"/>
      <c r="V37" s="101"/>
      <c r="W37" s="101"/>
      <c r="X37" s="101"/>
      <c r="Y37" s="101"/>
      <c r="Z37" s="101"/>
      <c r="AA37" s="101"/>
      <c r="AB37" s="101"/>
      <c r="AC37" s="101"/>
      <c r="AD37" s="101"/>
      <c r="AE37" s="101"/>
      <c r="AF37" s="101"/>
      <c r="AG37" s="101"/>
      <c r="AH37" s="101"/>
      <c r="AI37" s="101"/>
      <c r="AJ37" s="101"/>
      <c r="AK37" s="101"/>
      <c r="AL37" s="101"/>
      <c r="AM37" s="101"/>
      <c r="AN37" s="101"/>
      <c r="AO37" s="101"/>
      <c r="AP37" s="101"/>
      <c r="AQ37" s="101"/>
      <c r="AR37" s="101"/>
      <c r="AS37" s="101"/>
    </row>
    <row r="38" spans="1:45" s="9" customFormat="1" ht="21" outlineLevel="2" x14ac:dyDescent="0.2">
      <c r="A38" s="106" t="s">
        <v>79</v>
      </c>
      <c r="B38" s="107" t="s">
        <v>80</v>
      </c>
      <c r="C38" s="101" t="s">
        <v>81</v>
      </c>
      <c r="D38" s="101"/>
      <c r="E38" s="101"/>
      <c r="F38" s="101"/>
      <c r="G38" s="101"/>
      <c r="H38" s="101"/>
      <c r="I38" s="101"/>
      <c r="J38" s="101"/>
      <c r="K38" s="101"/>
      <c r="L38" s="101"/>
      <c r="M38" s="101"/>
      <c r="N38" s="101"/>
      <c r="O38" s="101"/>
      <c r="P38" s="101"/>
      <c r="Q38" s="101"/>
      <c r="R38" s="101"/>
      <c r="S38" s="101"/>
      <c r="T38" s="101"/>
      <c r="U38" s="101"/>
      <c r="V38" s="101"/>
      <c r="W38" s="101"/>
      <c r="X38" s="101"/>
      <c r="Y38" s="101"/>
      <c r="Z38" s="101"/>
      <c r="AA38" s="101"/>
      <c r="AB38" s="101"/>
      <c r="AC38" s="101"/>
      <c r="AD38" s="101"/>
      <c r="AE38" s="101"/>
      <c r="AF38" s="101"/>
      <c r="AG38" s="101"/>
      <c r="AH38" s="101"/>
      <c r="AI38" s="101"/>
      <c r="AJ38" s="101"/>
      <c r="AK38" s="101"/>
      <c r="AL38" s="101"/>
      <c r="AM38" s="101"/>
      <c r="AN38" s="101"/>
      <c r="AO38" s="101"/>
      <c r="AP38" s="101"/>
      <c r="AQ38" s="101"/>
      <c r="AR38" s="101"/>
      <c r="AS38" s="101"/>
    </row>
    <row r="39" spans="1:45" s="9" customFormat="1" ht="21" outlineLevel="2" x14ac:dyDescent="0.2">
      <c r="A39" s="106" t="s">
        <v>82</v>
      </c>
      <c r="B39" s="107" t="s">
        <v>83</v>
      </c>
      <c r="C39" s="101" t="s">
        <v>84</v>
      </c>
      <c r="D39" s="101"/>
      <c r="E39" s="101"/>
      <c r="F39" s="101"/>
      <c r="G39" s="101"/>
      <c r="H39" s="101"/>
      <c r="I39" s="101"/>
      <c r="J39" s="101"/>
      <c r="K39" s="101"/>
      <c r="L39" s="101"/>
      <c r="M39" s="101"/>
      <c r="N39" s="101"/>
      <c r="O39" s="101"/>
      <c r="P39" s="101"/>
      <c r="Q39" s="101"/>
      <c r="R39" s="101"/>
      <c r="S39" s="101"/>
      <c r="T39" s="101"/>
      <c r="U39" s="101"/>
      <c r="V39" s="101"/>
      <c r="W39" s="101"/>
      <c r="X39" s="101"/>
      <c r="Y39" s="101"/>
      <c r="Z39" s="101"/>
      <c r="AA39" s="101"/>
      <c r="AB39" s="101"/>
      <c r="AC39" s="101"/>
      <c r="AD39" s="101"/>
      <c r="AE39" s="101"/>
      <c r="AF39" s="101"/>
      <c r="AG39" s="101"/>
      <c r="AH39" s="101"/>
      <c r="AI39" s="101"/>
      <c r="AJ39" s="101"/>
      <c r="AK39" s="101"/>
      <c r="AL39" s="101"/>
      <c r="AM39" s="101"/>
      <c r="AN39" s="101"/>
      <c r="AO39" s="101"/>
      <c r="AP39" s="101"/>
      <c r="AQ39" s="101"/>
      <c r="AR39" s="101"/>
      <c r="AS39" s="101"/>
    </row>
    <row r="40" spans="1:45" s="9" customFormat="1" ht="42" outlineLevel="1" x14ac:dyDescent="0.2">
      <c r="A40" s="81" t="s">
        <v>85</v>
      </c>
      <c r="B40" s="75" t="s">
        <v>86</v>
      </c>
      <c r="C40" s="76" t="s">
        <v>39</v>
      </c>
      <c r="D40" s="76" t="s">
        <v>46</v>
      </c>
      <c r="E40" s="76" t="s">
        <v>46</v>
      </c>
      <c r="F40" s="76" t="s">
        <v>46</v>
      </c>
      <c r="G40" s="76" t="s">
        <v>46</v>
      </c>
      <c r="H40" s="76" t="s">
        <v>46</v>
      </c>
      <c r="I40" s="76" t="s">
        <v>46</v>
      </c>
      <c r="J40" s="76" t="s">
        <v>46</v>
      </c>
      <c r="K40" s="76" t="s">
        <v>46</v>
      </c>
      <c r="L40" s="76" t="s">
        <v>46</v>
      </c>
      <c r="M40" s="76" t="s">
        <v>46</v>
      </c>
      <c r="N40" s="76" t="s">
        <v>46</v>
      </c>
      <c r="O40" s="76" t="s">
        <v>46</v>
      </c>
      <c r="P40" s="76" t="s">
        <v>46</v>
      </c>
      <c r="Q40" s="76" t="s">
        <v>46</v>
      </c>
      <c r="R40" s="76" t="s">
        <v>46</v>
      </c>
      <c r="S40" s="76" t="s">
        <v>46</v>
      </c>
      <c r="T40" s="76" t="s">
        <v>46</v>
      </c>
      <c r="U40" s="76" t="s">
        <v>46</v>
      </c>
      <c r="V40" s="76" t="s">
        <v>46</v>
      </c>
      <c r="W40" s="76" t="s">
        <v>46</v>
      </c>
      <c r="X40" s="76" t="s">
        <v>46</v>
      </c>
      <c r="Y40" s="76" t="s">
        <v>46</v>
      </c>
      <c r="Z40" s="76" t="s">
        <v>46</v>
      </c>
      <c r="AA40" s="76" t="s">
        <v>46</v>
      </c>
      <c r="AB40" s="76" t="s">
        <v>46</v>
      </c>
      <c r="AC40" s="76" t="s">
        <v>46</v>
      </c>
      <c r="AD40" s="76" t="s">
        <v>46</v>
      </c>
      <c r="AE40" s="76" t="s">
        <v>46</v>
      </c>
      <c r="AF40" s="76" t="s">
        <v>46</v>
      </c>
      <c r="AG40" s="76" t="s">
        <v>46</v>
      </c>
      <c r="AH40" s="76" t="s">
        <v>46</v>
      </c>
      <c r="AI40" s="76" t="s">
        <v>46</v>
      </c>
      <c r="AJ40" s="76" t="s">
        <v>46</v>
      </c>
      <c r="AK40" s="76" t="s">
        <v>46</v>
      </c>
      <c r="AL40" s="76" t="s">
        <v>46</v>
      </c>
      <c r="AM40" s="76" t="s">
        <v>46</v>
      </c>
      <c r="AN40" s="76" t="s">
        <v>46</v>
      </c>
      <c r="AO40" s="76" t="s">
        <v>46</v>
      </c>
      <c r="AP40" s="76" t="s">
        <v>46</v>
      </c>
      <c r="AQ40" s="76" t="s">
        <v>46</v>
      </c>
      <c r="AR40" s="76" t="s">
        <v>46</v>
      </c>
      <c r="AS40" s="76" t="s">
        <v>46</v>
      </c>
    </row>
    <row r="41" spans="1:45" s="9" customFormat="1" ht="52.5" outlineLevel="1" x14ac:dyDescent="0.2">
      <c r="A41" s="81" t="s">
        <v>87</v>
      </c>
      <c r="B41" s="75" t="s">
        <v>88</v>
      </c>
      <c r="C41" s="76" t="s">
        <v>39</v>
      </c>
      <c r="D41" s="76">
        <f t="shared" ref="D41:AS41" si="11">SUM(D42:D45)</f>
        <v>0</v>
      </c>
      <c r="E41" s="76">
        <f t="shared" si="11"/>
        <v>0</v>
      </c>
      <c r="F41" s="76">
        <f t="shared" si="11"/>
        <v>0</v>
      </c>
      <c r="G41" s="76">
        <f t="shared" si="11"/>
        <v>0</v>
      </c>
      <c r="H41" s="76">
        <f t="shared" si="11"/>
        <v>0</v>
      </c>
      <c r="I41" s="76">
        <f t="shared" si="11"/>
        <v>0</v>
      </c>
      <c r="J41" s="76">
        <f t="shared" si="11"/>
        <v>0</v>
      </c>
      <c r="K41" s="76">
        <f t="shared" si="11"/>
        <v>0</v>
      </c>
      <c r="L41" s="76">
        <f t="shared" si="11"/>
        <v>0</v>
      </c>
      <c r="M41" s="76">
        <f t="shared" si="11"/>
        <v>0</v>
      </c>
      <c r="N41" s="76">
        <f t="shared" si="11"/>
        <v>0</v>
      </c>
      <c r="O41" s="76">
        <f t="shared" si="11"/>
        <v>0</v>
      </c>
      <c r="P41" s="76">
        <f t="shared" si="11"/>
        <v>0</v>
      </c>
      <c r="Q41" s="76">
        <f t="shared" si="11"/>
        <v>0</v>
      </c>
      <c r="R41" s="76">
        <f t="shared" si="11"/>
        <v>0</v>
      </c>
      <c r="S41" s="76">
        <f t="shared" si="11"/>
        <v>0</v>
      </c>
      <c r="T41" s="76">
        <f t="shared" si="11"/>
        <v>0</v>
      </c>
      <c r="U41" s="76">
        <f t="shared" si="11"/>
        <v>0</v>
      </c>
      <c r="V41" s="76">
        <f t="shared" si="11"/>
        <v>0</v>
      </c>
      <c r="W41" s="76">
        <f t="shared" si="11"/>
        <v>0</v>
      </c>
      <c r="X41" s="76">
        <f t="shared" si="11"/>
        <v>0</v>
      </c>
      <c r="Y41" s="76">
        <f t="shared" si="11"/>
        <v>0</v>
      </c>
      <c r="Z41" s="76">
        <f t="shared" si="11"/>
        <v>0</v>
      </c>
      <c r="AA41" s="76">
        <f t="shared" si="11"/>
        <v>0</v>
      </c>
      <c r="AB41" s="76">
        <f t="shared" si="11"/>
        <v>0</v>
      </c>
      <c r="AC41" s="76">
        <f t="shared" si="11"/>
        <v>0</v>
      </c>
      <c r="AD41" s="76">
        <f t="shared" si="11"/>
        <v>0</v>
      </c>
      <c r="AE41" s="76">
        <f t="shared" si="11"/>
        <v>0</v>
      </c>
      <c r="AF41" s="76">
        <f t="shared" si="11"/>
        <v>0</v>
      </c>
      <c r="AG41" s="76">
        <f t="shared" si="11"/>
        <v>0</v>
      </c>
      <c r="AH41" s="76">
        <f t="shared" si="11"/>
        <v>0</v>
      </c>
      <c r="AI41" s="76">
        <f t="shared" si="11"/>
        <v>0</v>
      </c>
      <c r="AJ41" s="76">
        <f t="shared" si="11"/>
        <v>0</v>
      </c>
      <c r="AK41" s="76">
        <f t="shared" si="11"/>
        <v>0</v>
      </c>
      <c r="AL41" s="76">
        <f t="shared" si="11"/>
        <v>0</v>
      </c>
      <c r="AM41" s="76">
        <f t="shared" si="11"/>
        <v>0</v>
      </c>
      <c r="AN41" s="76">
        <f t="shared" si="11"/>
        <v>0</v>
      </c>
      <c r="AO41" s="76">
        <f t="shared" si="11"/>
        <v>0</v>
      </c>
      <c r="AP41" s="76">
        <f t="shared" si="11"/>
        <v>0</v>
      </c>
      <c r="AQ41" s="76">
        <f t="shared" si="11"/>
        <v>0</v>
      </c>
      <c r="AR41" s="76">
        <f t="shared" si="11"/>
        <v>0</v>
      </c>
      <c r="AS41" s="76">
        <f t="shared" si="11"/>
        <v>0</v>
      </c>
    </row>
    <row r="42" spans="1:45" s="9" customFormat="1" ht="31.5" outlineLevel="2" x14ac:dyDescent="0.2">
      <c r="A42" s="106" t="s">
        <v>89</v>
      </c>
      <c r="B42" s="107" t="s">
        <v>90</v>
      </c>
      <c r="C42" s="101" t="s">
        <v>91</v>
      </c>
      <c r="D42" s="101"/>
      <c r="E42" s="101"/>
      <c r="F42" s="101"/>
      <c r="G42" s="101"/>
      <c r="H42" s="101"/>
      <c r="I42" s="101"/>
      <c r="J42" s="101"/>
      <c r="K42" s="101"/>
      <c r="L42" s="101"/>
      <c r="M42" s="101"/>
      <c r="N42" s="101"/>
      <c r="O42" s="101"/>
      <c r="P42" s="101"/>
      <c r="Q42" s="101"/>
      <c r="R42" s="101"/>
      <c r="S42" s="101"/>
      <c r="T42" s="101"/>
      <c r="U42" s="101"/>
      <c r="V42" s="101"/>
      <c r="W42" s="101"/>
      <c r="X42" s="101"/>
      <c r="Y42" s="101"/>
      <c r="Z42" s="101"/>
      <c r="AA42" s="101"/>
      <c r="AB42" s="101"/>
      <c r="AC42" s="101"/>
      <c r="AD42" s="101"/>
      <c r="AE42" s="101"/>
      <c r="AF42" s="101"/>
      <c r="AG42" s="101"/>
      <c r="AH42" s="101"/>
      <c r="AI42" s="101"/>
      <c r="AJ42" s="101"/>
      <c r="AK42" s="101"/>
      <c r="AL42" s="101"/>
      <c r="AM42" s="101"/>
      <c r="AN42" s="101"/>
      <c r="AO42" s="101"/>
      <c r="AP42" s="101"/>
      <c r="AQ42" s="101"/>
      <c r="AR42" s="101"/>
      <c r="AS42" s="101"/>
    </row>
    <row r="43" spans="1:45" s="9" customFormat="1" ht="52.5" outlineLevel="2" x14ac:dyDescent="0.2">
      <c r="A43" s="106" t="s">
        <v>92</v>
      </c>
      <c r="B43" s="107" t="s">
        <v>93</v>
      </c>
      <c r="C43" s="101" t="s">
        <v>94</v>
      </c>
      <c r="D43" s="101"/>
      <c r="E43" s="101"/>
      <c r="F43" s="101"/>
      <c r="G43" s="101"/>
      <c r="H43" s="101"/>
      <c r="I43" s="101"/>
      <c r="J43" s="101"/>
      <c r="K43" s="101"/>
      <c r="L43" s="101"/>
      <c r="M43" s="101"/>
      <c r="N43" s="101"/>
      <c r="O43" s="101"/>
      <c r="P43" s="101"/>
      <c r="Q43" s="101"/>
      <c r="R43" s="101"/>
      <c r="S43" s="101"/>
      <c r="T43" s="101"/>
      <c r="U43" s="101"/>
      <c r="V43" s="101"/>
      <c r="W43" s="101"/>
      <c r="X43" s="101"/>
      <c r="Y43" s="101"/>
      <c r="Z43" s="101"/>
      <c r="AA43" s="101"/>
      <c r="AB43" s="101"/>
      <c r="AC43" s="101"/>
      <c r="AD43" s="101"/>
      <c r="AE43" s="101"/>
      <c r="AF43" s="101"/>
      <c r="AG43" s="101"/>
      <c r="AH43" s="101"/>
      <c r="AI43" s="101"/>
      <c r="AJ43" s="101"/>
      <c r="AK43" s="101"/>
      <c r="AL43" s="101"/>
      <c r="AM43" s="101"/>
      <c r="AN43" s="101"/>
      <c r="AO43" s="101"/>
      <c r="AP43" s="101"/>
      <c r="AQ43" s="101"/>
      <c r="AR43" s="101"/>
      <c r="AS43" s="101"/>
    </row>
    <row r="44" spans="1:45" s="9" customFormat="1" ht="10.5" outlineLevel="2" x14ac:dyDescent="0.2">
      <c r="A44" s="106"/>
      <c r="B44" s="107"/>
      <c r="C44" s="101"/>
      <c r="D44" s="101"/>
      <c r="E44" s="101"/>
      <c r="F44" s="101"/>
      <c r="G44" s="101"/>
      <c r="H44" s="101"/>
      <c r="I44" s="101"/>
      <c r="J44" s="101"/>
      <c r="K44" s="101"/>
      <c r="L44" s="101"/>
      <c r="M44" s="101"/>
      <c r="N44" s="101"/>
      <c r="O44" s="101"/>
      <c r="P44" s="101"/>
      <c r="Q44" s="101"/>
      <c r="R44" s="101"/>
      <c r="S44" s="101"/>
      <c r="T44" s="101"/>
      <c r="U44" s="101"/>
      <c r="V44" s="101"/>
      <c r="W44" s="101"/>
      <c r="X44" s="101"/>
      <c r="Y44" s="101"/>
      <c r="Z44" s="101"/>
      <c r="AA44" s="101"/>
      <c r="AB44" s="101"/>
      <c r="AC44" s="101"/>
      <c r="AD44" s="101"/>
      <c r="AE44" s="101"/>
      <c r="AF44" s="101"/>
      <c r="AG44" s="101"/>
      <c r="AH44" s="101"/>
      <c r="AI44" s="101"/>
      <c r="AJ44" s="101"/>
      <c r="AK44" s="101"/>
      <c r="AL44" s="101"/>
      <c r="AM44" s="101"/>
      <c r="AN44" s="101"/>
      <c r="AO44" s="101"/>
      <c r="AP44" s="101"/>
      <c r="AQ44" s="101"/>
      <c r="AR44" s="101"/>
      <c r="AS44" s="101"/>
    </row>
    <row r="45" spans="1:45" s="9" customFormat="1" ht="21" outlineLevel="2" x14ac:dyDescent="0.2">
      <c r="A45" s="106" t="s">
        <v>95</v>
      </c>
      <c r="B45" s="107" t="s">
        <v>99</v>
      </c>
      <c r="C45" s="101" t="s">
        <v>97</v>
      </c>
      <c r="D45" s="101"/>
      <c r="E45" s="101"/>
      <c r="F45" s="101"/>
      <c r="G45" s="101"/>
      <c r="H45" s="101"/>
      <c r="I45" s="101"/>
      <c r="J45" s="101"/>
      <c r="K45" s="101"/>
      <c r="L45" s="101"/>
      <c r="M45" s="101"/>
      <c r="N45" s="101"/>
      <c r="O45" s="101"/>
      <c r="P45" s="101"/>
      <c r="Q45" s="101"/>
      <c r="R45" s="101"/>
      <c r="S45" s="101"/>
      <c r="T45" s="101"/>
      <c r="U45" s="101"/>
      <c r="V45" s="101"/>
      <c r="W45" s="101"/>
      <c r="X45" s="101"/>
      <c r="Y45" s="101"/>
      <c r="Z45" s="101"/>
      <c r="AA45" s="101"/>
      <c r="AB45" s="101"/>
      <c r="AC45" s="101"/>
      <c r="AD45" s="101"/>
      <c r="AE45" s="101"/>
      <c r="AF45" s="101"/>
      <c r="AG45" s="101"/>
      <c r="AH45" s="101"/>
      <c r="AI45" s="101"/>
      <c r="AJ45" s="101"/>
      <c r="AK45" s="101"/>
      <c r="AL45" s="101"/>
      <c r="AM45" s="101"/>
      <c r="AN45" s="101"/>
      <c r="AO45" s="101"/>
      <c r="AP45" s="101"/>
      <c r="AQ45" s="101"/>
      <c r="AR45" s="101"/>
      <c r="AS45" s="101"/>
    </row>
    <row r="46" spans="1:45" s="9" customFormat="1" ht="63" x14ac:dyDescent="0.2">
      <c r="A46" s="108" t="s">
        <v>101</v>
      </c>
      <c r="B46" s="109" t="s">
        <v>45</v>
      </c>
      <c r="C46" s="110" t="s">
        <v>39</v>
      </c>
      <c r="D46" s="110" t="s">
        <v>46</v>
      </c>
      <c r="E46" s="110" t="s">
        <v>46</v>
      </c>
      <c r="F46" s="110" t="s">
        <v>46</v>
      </c>
      <c r="G46" s="110" t="s">
        <v>46</v>
      </c>
      <c r="H46" s="110" t="s">
        <v>46</v>
      </c>
      <c r="I46" s="110" t="s">
        <v>46</v>
      </c>
      <c r="J46" s="110" t="s">
        <v>46</v>
      </c>
      <c r="K46" s="110" t="s">
        <v>46</v>
      </c>
      <c r="L46" s="110" t="s">
        <v>46</v>
      </c>
      <c r="M46" s="110" t="s">
        <v>46</v>
      </c>
      <c r="N46" s="110" t="s">
        <v>46</v>
      </c>
      <c r="O46" s="110" t="s">
        <v>46</v>
      </c>
      <c r="P46" s="110" t="s">
        <v>46</v>
      </c>
      <c r="Q46" s="110" t="s">
        <v>46</v>
      </c>
      <c r="R46" s="110" t="s">
        <v>46</v>
      </c>
      <c r="S46" s="110" t="s">
        <v>46</v>
      </c>
      <c r="T46" s="110" t="s">
        <v>46</v>
      </c>
      <c r="U46" s="110" t="s">
        <v>46</v>
      </c>
      <c r="V46" s="110" t="s">
        <v>46</v>
      </c>
      <c r="W46" s="110" t="s">
        <v>46</v>
      </c>
      <c r="X46" s="110" t="s">
        <v>46</v>
      </c>
      <c r="Y46" s="110" t="s">
        <v>46</v>
      </c>
      <c r="Z46" s="110" t="s">
        <v>46</v>
      </c>
      <c r="AA46" s="110" t="s">
        <v>46</v>
      </c>
      <c r="AB46" s="110" t="s">
        <v>46</v>
      </c>
      <c r="AC46" s="110" t="s">
        <v>46</v>
      </c>
      <c r="AD46" s="110" t="s">
        <v>46</v>
      </c>
      <c r="AE46" s="110" t="s">
        <v>46</v>
      </c>
      <c r="AF46" s="110" t="s">
        <v>46</v>
      </c>
      <c r="AG46" s="110" t="s">
        <v>46</v>
      </c>
      <c r="AH46" s="110" t="s">
        <v>46</v>
      </c>
      <c r="AI46" s="110" t="s">
        <v>46</v>
      </c>
      <c r="AJ46" s="110" t="s">
        <v>46</v>
      </c>
      <c r="AK46" s="110" t="s">
        <v>46</v>
      </c>
      <c r="AL46" s="110" t="s">
        <v>46</v>
      </c>
      <c r="AM46" s="110" t="s">
        <v>46</v>
      </c>
      <c r="AN46" s="110" t="s">
        <v>46</v>
      </c>
      <c r="AO46" s="110" t="s">
        <v>46</v>
      </c>
      <c r="AP46" s="110" t="s">
        <v>46</v>
      </c>
      <c r="AQ46" s="110" t="s">
        <v>46</v>
      </c>
      <c r="AR46" s="110" t="s">
        <v>46</v>
      </c>
      <c r="AS46" s="110" t="s">
        <v>46</v>
      </c>
    </row>
    <row r="47" spans="1:45" s="9" customFormat="1" ht="31.5" x14ac:dyDescent="0.2">
      <c r="A47" s="108" t="s">
        <v>102</v>
      </c>
      <c r="B47" s="109" t="s">
        <v>103</v>
      </c>
      <c r="C47" s="110" t="s">
        <v>39</v>
      </c>
      <c r="D47" s="110">
        <f t="shared" ref="D47:AS47" si="12">D48+D51+D52+D53+D54+D50</f>
        <v>0</v>
      </c>
      <c r="E47" s="110">
        <f t="shared" si="12"/>
        <v>0</v>
      </c>
      <c r="F47" s="110">
        <f t="shared" si="12"/>
        <v>0</v>
      </c>
      <c r="G47" s="110">
        <f t="shared" si="12"/>
        <v>0</v>
      </c>
      <c r="H47" s="110">
        <f t="shared" si="12"/>
        <v>0</v>
      </c>
      <c r="I47" s="110">
        <f t="shared" si="12"/>
        <v>0</v>
      </c>
      <c r="J47" s="110">
        <f t="shared" si="12"/>
        <v>0</v>
      </c>
      <c r="K47" s="110">
        <f t="shared" si="12"/>
        <v>0</v>
      </c>
      <c r="L47" s="110">
        <f t="shared" si="12"/>
        <v>0</v>
      </c>
      <c r="M47" s="110">
        <f t="shared" si="12"/>
        <v>0</v>
      </c>
      <c r="N47" s="110">
        <f t="shared" si="12"/>
        <v>0</v>
      </c>
      <c r="O47" s="110">
        <f t="shared" si="12"/>
        <v>0</v>
      </c>
      <c r="P47" s="110">
        <f t="shared" si="12"/>
        <v>0</v>
      </c>
      <c r="Q47" s="110">
        <f t="shared" si="12"/>
        <v>0</v>
      </c>
      <c r="R47" s="110">
        <f t="shared" si="12"/>
        <v>0</v>
      </c>
      <c r="S47" s="110">
        <f t="shared" si="12"/>
        <v>0</v>
      </c>
      <c r="T47" s="110">
        <f t="shared" si="12"/>
        <v>0</v>
      </c>
      <c r="U47" s="110">
        <f t="shared" si="12"/>
        <v>0</v>
      </c>
      <c r="V47" s="110">
        <f t="shared" si="12"/>
        <v>0</v>
      </c>
      <c r="W47" s="110">
        <f t="shared" si="12"/>
        <v>0</v>
      </c>
      <c r="X47" s="110">
        <f t="shared" si="12"/>
        <v>0</v>
      </c>
      <c r="Y47" s="110">
        <f t="shared" si="12"/>
        <v>0</v>
      </c>
      <c r="Z47" s="110">
        <f t="shared" si="12"/>
        <v>0</v>
      </c>
      <c r="AA47" s="110">
        <f t="shared" si="12"/>
        <v>0</v>
      </c>
      <c r="AB47" s="110">
        <f t="shared" si="12"/>
        <v>0</v>
      </c>
      <c r="AC47" s="110">
        <f t="shared" si="12"/>
        <v>0</v>
      </c>
      <c r="AD47" s="110">
        <f t="shared" si="12"/>
        <v>0</v>
      </c>
      <c r="AE47" s="110">
        <f t="shared" si="12"/>
        <v>0</v>
      </c>
      <c r="AF47" s="110">
        <f t="shared" si="12"/>
        <v>0</v>
      </c>
      <c r="AG47" s="110">
        <f t="shared" si="12"/>
        <v>0</v>
      </c>
      <c r="AH47" s="110">
        <f t="shared" si="12"/>
        <v>0</v>
      </c>
      <c r="AI47" s="110">
        <f t="shared" si="12"/>
        <v>0</v>
      </c>
      <c r="AJ47" s="110">
        <f t="shared" si="12"/>
        <v>0</v>
      </c>
      <c r="AK47" s="110">
        <f t="shared" si="12"/>
        <v>0</v>
      </c>
      <c r="AL47" s="110">
        <f t="shared" si="12"/>
        <v>0</v>
      </c>
      <c r="AM47" s="110">
        <f t="shared" si="12"/>
        <v>0</v>
      </c>
      <c r="AN47" s="110">
        <f t="shared" si="12"/>
        <v>0</v>
      </c>
      <c r="AO47" s="110">
        <f t="shared" si="12"/>
        <v>0</v>
      </c>
      <c r="AP47" s="110">
        <f t="shared" si="12"/>
        <v>0</v>
      </c>
      <c r="AQ47" s="110">
        <f t="shared" si="12"/>
        <v>0</v>
      </c>
      <c r="AR47" s="110">
        <f t="shared" si="12"/>
        <v>0</v>
      </c>
      <c r="AS47" s="110">
        <f t="shared" si="12"/>
        <v>0</v>
      </c>
    </row>
    <row r="48" spans="1:45" s="9" customFormat="1" ht="31.5" outlineLevel="2" x14ac:dyDescent="0.2">
      <c r="A48" s="106" t="s">
        <v>104</v>
      </c>
      <c r="B48" s="107" t="s">
        <v>105</v>
      </c>
      <c r="C48" s="101" t="s">
        <v>106</v>
      </c>
      <c r="D48" s="101"/>
      <c r="E48" s="101"/>
      <c r="F48" s="101"/>
      <c r="G48" s="101"/>
      <c r="H48" s="101"/>
      <c r="I48" s="101"/>
      <c r="J48" s="101"/>
      <c r="K48" s="101"/>
      <c r="L48" s="101"/>
      <c r="M48" s="101"/>
      <c r="N48" s="101"/>
      <c r="O48" s="101"/>
      <c r="P48" s="101"/>
      <c r="Q48" s="101"/>
      <c r="R48" s="101"/>
      <c r="S48" s="101"/>
      <c r="T48" s="101"/>
      <c r="U48" s="101"/>
      <c r="V48" s="101"/>
      <c r="W48" s="101"/>
      <c r="X48" s="101"/>
      <c r="Y48" s="101"/>
      <c r="Z48" s="101"/>
      <c r="AA48" s="101"/>
      <c r="AB48" s="101"/>
      <c r="AC48" s="101"/>
      <c r="AD48" s="101"/>
      <c r="AE48" s="101"/>
      <c r="AF48" s="101"/>
      <c r="AG48" s="101"/>
      <c r="AH48" s="101"/>
      <c r="AI48" s="101"/>
      <c r="AJ48" s="101"/>
      <c r="AK48" s="101"/>
      <c r="AL48" s="101"/>
      <c r="AM48" s="101"/>
      <c r="AN48" s="101"/>
      <c r="AO48" s="101"/>
      <c r="AP48" s="101"/>
      <c r="AQ48" s="101"/>
      <c r="AR48" s="101"/>
      <c r="AS48" s="101"/>
    </row>
    <row r="49" spans="1:45" s="9" customFormat="1" ht="10.5" outlineLevel="3" x14ac:dyDescent="0.2">
      <c r="A49" s="106" t="s">
        <v>107</v>
      </c>
      <c r="B49" s="107" t="s">
        <v>108</v>
      </c>
      <c r="C49" s="101" t="s">
        <v>109</v>
      </c>
      <c r="D49" s="101"/>
      <c r="E49" s="101"/>
      <c r="F49" s="101"/>
      <c r="G49" s="101"/>
      <c r="H49" s="101"/>
      <c r="I49" s="101"/>
      <c r="J49" s="101"/>
      <c r="K49" s="101"/>
      <c r="L49" s="101"/>
      <c r="M49" s="101"/>
      <c r="N49" s="101"/>
      <c r="O49" s="101"/>
      <c r="P49" s="101"/>
      <c r="Q49" s="101"/>
      <c r="R49" s="101"/>
      <c r="S49" s="101"/>
      <c r="T49" s="101"/>
      <c r="U49" s="101"/>
      <c r="V49" s="101"/>
      <c r="W49" s="101"/>
      <c r="X49" s="101"/>
      <c r="Y49" s="101"/>
      <c r="Z49" s="101"/>
      <c r="AA49" s="101"/>
      <c r="AB49" s="101"/>
      <c r="AC49" s="101"/>
      <c r="AD49" s="101"/>
      <c r="AE49" s="101"/>
      <c r="AF49" s="101"/>
      <c r="AG49" s="101"/>
      <c r="AH49" s="101"/>
      <c r="AI49" s="101"/>
      <c r="AJ49" s="101"/>
      <c r="AK49" s="101"/>
      <c r="AL49" s="101"/>
      <c r="AM49" s="101"/>
      <c r="AN49" s="101"/>
      <c r="AO49" s="101"/>
      <c r="AP49" s="101"/>
      <c r="AQ49" s="101"/>
      <c r="AR49" s="101"/>
      <c r="AS49" s="101"/>
    </row>
    <row r="50" spans="1:45" s="9" customFormat="1" ht="21" outlineLevel="2" x14ac:dyDescent="0.2">
      <c r="A50" s="106" t="s">
        <v>110</v>
      </c>
      <c r="B50" s="107" t="s">
        <v>111</v>
      </c>
      <c r="C50" s="101" t="s">
        <v>112</v>
      </c>
      <c r="D50" s="101"/>
      <c r="E50" s="101"/>
      <c r="F50" s="101"/>
      <c r="G50" s="101"/>
      <c r="H50" s="101"/>
      <c r="I50" s="101"/>
      <c r="J50" s="101"/>
      <c r="K50" s="101"/>
      <c r="L50" s="101"/>
      <c r="M50" s="101"/>
      <c r="N50" s="101"/>
      <c r="O50" s="101"/>
      <c r="P50" s="101"/>
      <c r="Q50" s="101"/>
      <c r="R50" s="101"/>
      <c r="S50" s="101"/>
      <c r="T50" s="101"/>
      <c r="U50" s="101"/>
      <c r="V50" s="101"/>
      <c r="W50" s="101"/>
      <c r="X50" s="101"/>
      <c r="Y50" s="101"/>
      <c r="Z50" s="101"/>
      <c r="AA50" s="101"/>
      <c r="AB50" s="101"/>
      <c r="AC50" s="101"/>
      <c r="AD50" s="101"/>
      <c r="AE50" s="101"/>
      <c r="AF50" s="101"/>
      <c r="AG50" s="101"/>
      <c r="AH50" s="101"/>
      <c r="AI50" s="101"/>
      <c r="AJ50" s="101"/>
      <c r="AK50" s="101"/>
      <c r="AL50" s="101"/>
      <c r="AM50" s="101"/>
      <c r="AN50" s="101"/>
      <c r="AO50" s="101"/>
      <c r="AP50" s="101"/>
      <c r="AQ50" s="101"/>
      <c r="AR50" s="101"/>
      <c r="AS50" s="101"/>
    </row>
    <row r="51" spans="1:45" s="9" customFormat="1" ht="31.5" outlineLevel="2" x14ac:dyDescent="0.2">
      <c r="A51" s="106" t="s">
        <v>110</v>
      </c>
      <c r="B51" s="107" t="s">
        <v>113</v>
      </c>
      <c r="C51" s="101" t="s">
        <v>112</v>
      </c>
      <c r="D51" s="101"/>
      <c r="E51" s="101"/>
      <c r="F51" s="101"/>
      <c r="G51" s="101"/>
      <c r="H51" s="101"/>
      <c r="I51" s="101"/>
      <c r="J51" s="101"/>
      <c r="K51" s="101"/>
      <c r="L51" s="101"/>
      <c r="M51" s="101"/>
      <c r="N51" s="101"/>
      <c r="O51" s="101"/>
      <c r="P51" s="101"/>
      <c r="Q51" s="101"/>
      <c r="R51" s="101"/>
      <c r="S51" s="101"/>
      <c r="T51" s="101"/>
      <c r="U51" s="101"/>
      <c r="V51" s="101"/>
      <c r="W51" s="101"/>
      <c r="X51" s="101"/>
      <c r="Y51" s="101"/>
      <c r="Z51" s="101"/>
      <c r="AA51" s="101"/>
      <c r="AB51" s="101"/>
      <c r="AC51" s="101"/>
      <c r="AD51" s="101"/>
      <c r="AE51" s="101"/>
      <c r="AF51" s="101"/>
      <c r="AG51" s="101"/>
      <c r="AH51" s="101"/>
      <c r="AI51" s="101"/>
      <c r="AJ51" s="101"/>
      <c r="AK51" s="101"/>
      <c r="AL51" s="101"/>
      <c r="AM51" s="101"/>
      <c r="AN51" s="101"/>
      <c r="AO51" s="101"/>
      <c r="AP51" s="101"/>
      <c r="AQ51" s="101"/>
      <c r="AR51" s="101"/>
      <c r="AS51" s="101"/>
    </row>
    <row r="52" spans="1:45" s="9" customFormat="1" ht="31.5" outlineLevel="2" x14ac:dyDescent="0.2">
      <c r="A52" s="106" t="s">
        <v>114</v>
      </c>
      <c r="B52" s="107" t="s">
        <v>115</v>
      </c>
      <c r="C52" s="101" t="s">
        <v>116</v>
      </c>
      <c r="D52" s="101"/>
      <c r="E52" s="101"/>
      <c r="F52" s="101"/>
      <c r="G52" s="101"/>
      <c r="H52" s="101"/>
      <c r="I52" s="101"/>
      <c r="J52" s="101"/>
      <c r="K52" s="101"/>
      <c r="L52" s="101"/>
      <c r="M52" s="101"/>
      <c r="N52" s="101"/>
      <c r="O52" s="101"/>
      <c r="P52" s="101"/>
      <c r="Q52" s="101"/>
      <c r="R52" s="101"/>
      <c r="S52" s="101"/>
      <c r="T52" s="101"/>
      <c r="U52" s="101"/>
      <c r="V52" s="101"/>
      <c r="W52" s="101"/>
      <c r="X52" s="101"/>
      <c r="Y52" s="101"/>
      <c r="Z52" s="101"/>
      <c r="AA52" s="101"/>
      <c r="AB52" s="101"/>
      <c r="AC52" s="101"/>
      <c r="AD52" s="101"/>
      <c r="AE52" s="101"/>
      <c r="AF52" s="101"/>
      <c r="AG52" s="101"/>
      <c r="AH52" s="101"/>
      <c r="AI52" s="101"/>
      <c r="AJ52" s="101"/>
      <c r="AK52" s="101"/>
      <c r="AL52" s="101"/>
      <c r="AM52" s="101"/>
      <c r="AN52" s="101"/>
      <c r="AO52" s="101"/>
      <c r="AP52" s="101"/>
      <c r="AQ52" s="101"/>
      <c r="AR52" s="101"/>
      <c r="AS52" s="101"/>
    </row>
    <row r="53" spans="1:45" s="9" customFormat="1" ht="21" outlineLevel="2" x14ac:dyDescent="0.2">
      <c r="A53" s="106" t="s">
        <v>117</v>
      </c>
      <c r="B53" s="107" t="s">
        <v>118</v>
      </c>
      <c r="C53" s="101" t="s">
        <v>119</v>
      </c>
      <c r="D53" s="101"/>
      <c r="E53" s="101"/>
      <c r="F53" s="101"/>
      <c r="G53" s="101"/>
      <c r="H53" s="101"/>
      <c r="I53" s="101"/>
      <c r="J53" s="101"/>
      <c r="K53" s="101"/>
      <c r="L53" s="101"/>
      <c r="M53" s="101"/>
      <c r="N53" s="101"/>
      <c r="O53" s="101"/>
      <c r="P53" s="101"/>
      <c r="Q53" s="101"/>
      <c r="R53" s="101"/>
      <c r="S53" s="101"/>
      <c r="T53" s="101"/>
      <c r="U53" s="101"/>
      <c r="V53" s="101"/>
      <c r="W53" s="101"/>
      <c r="X53" s="101"/>
      <c r="Y53" s="101"/>
      <c r="Z53" s="101"/>
      <c r="AA53" s="101"/>
      <c r="AB53" s="101"/>
      <c r="AC53" s="101"/>
      <c r="AD53" s="101"/>
      <c r="AE53" s="101"/>
      <c r="AF53" s="101"/>
      <c r="AG53" s="101"/>
      <c r="AH53" s="101"/>
      <c r="AI53" s="101"/>
      <c r="AJ53" s="101"/>
      <c r="AK53" s="101"/>
      <c r="AL53" s="101"/>
      <c r="AM53" s="101"/>
      <c r="AN53" s="101"/>
      <c r="AO53" s="101"/>
      <c r="AP53" s="101"/>
      <c r="AQ53" s="101"/>
      <c r="AR53" s="101"/>
      <c r="AS53" s="101"/>
    </row>
    <row r="54" spans="1:45" s="9" customFormat="1" ht="31.5" outlineLevel="2" x14ac:dyDescent="0.2">
      <c r="A54" s="106" t="s">
        <v>120</v>
      </c>
      <c r="B54" s="107" t="s">
        <v>121</v>
      </c>
      <c r="C54" s="101" t="s">
        <v>122</v>
      </c>
      <c r="D54" s="101"/>
      <c r="E54" s="101"/>
      <c r="F54" s="101"/>
      <c r="G54" s="101"/>
      <c r="H54" s="101"/>
      <c r="I54" s="101"/>
      <c r="J54" s="101"/>
      <c r="K54" s="101"/>
      <c r="L54" s="101"/>
      <c r="M54" s="101"/>
      <c r="N54" s="101"/>
      <c r="O54" s="101"/>
      <c r="P54" s="101"/>
      <c r="Q54" s="101"/>
      <c r="R54" s="101"/>
      <c r="S54" s="101"/>
      <c r="T54" s="101"/>
      <c r="U54" s="101"/>
      <c r="V54" s="101"/>
      <c r="W54" s="101"/>
      <c r="X54" s="101"/>
      <c r="Y54" s="101"/>
      <c r="Z54" s="101"/>
      <c r="AA54" s="101"/>
      <c r="AB54" s="101"/>
      <c r="AC54" s="101"/>
      <c r="AD54" s="101"/>
      <c r="AE54" s="101"/>
      <c r="AF54" s="101"/>
      <c r="AG54" s="101"/>
      <c r="AH54" s="101"/>
      <c r="AI54" s="101"/>
      <c r="AJ54" s="101"/>
      <c r="AK54" s="101"/>
      <c r="AL54" s="101"/>
      <c r="AM54" s="101"/>
      <c r="AN54" s="101"/>
      <c r="AO54" s="101"/>
      <c r="AP54" s="101"/>
      <c r="AQ54" s="101"/>
      <c r="AR54" s="101"/>
      <c r="AS54" s="101"/>
    </row>
    <row r="55" spans="1:45" s="9" customFormat="1" ht="42" x14ac:dyDescent="0.2">
      <c r="A55" s="108" t="s">
        <v>123</v>
      </c>
      <c r="B55" s="109" t="s">
        <v>50</v>
      </c>
      <c r="C55" s="110" t="s">
        <v>39</v>
      </c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10"/>
      <c r="AQ55" s="110"/>
      <c r="AR55" s="110"/>
      <c r="AS55" s="110"/>
    </row>
    <row r="56" spans="1:45" s="9" customFormat="1" ht="21" x14ac:dyDescent="0.2">
      <c r="A56" s="108" t="s">
        <v>124</v>
      </c>
      <c r="B56" s="109" t="s">
        <v>125</v>
      </c>
      <c r="C56" s="110" t="s">
        <v>39</v>
      </c>
      <c r="D56" s="110">
        <f t="shared" ref="D56" si="13">SUM(D57:D59)</f>
        <v>0</v>
      </c>
      <c r="E56" s="110">
        <f t="shared" ref="E56:AS56" si="14">SUM(E57:E59)</f>
        <v>0</v>
      </c>
      <c r="F56" s="110">
        <f t="shared" si="14"/>
        <v>0</v>
      </c>
      <c r="G56" s="110">
        <f t="shared" si="14"/>
        <v>0</v>
      </c>
      <c r="H56" s="110">
        <f t="shared" si="14"/>
        <v>0</v>
      </c>
      <c r="I56" s="110">
        <f t="shared" si="14"/>
        <v>0</v>
      </c>
      <c r="J56" s="110">
        <f t="shared" si="14"/>
        <v>0</v>
      </c>
      <c r="K56" s="110">
        <f t="shared" si="14"/>
        <v>0</v>
      </c>
      <c r="L56" s="110">
        <f t="shared" si="14"/>
        <v>0</v>
      </c>
      <c r="M56" s="110">
        <f t="shared" si="14"/>
        <v>0</v>
      </c>
      <c r="N56" s="110">
        <f t="shared" si="14"/>
        <v>0</v>
      </c>
      <c r="O56" s="110">
        <f t="shared" si="14"/>
        <v>0</v>
      </c>
      <c r="P56" s="110">
        <f t="shared" si="14"/>
        <v>0</v>
      </c>
      <c r="Q56" s="110">
        <f t="shared" si="14"/>
        <v>0</v>
      </c>
      <c r="R56" s="110">
        <f t="shared" si="14"/>
        <v>0</v>
      </c>
      <c r="S56" s="110">
        <f t="shared" si="14"/>
        <v>0</v>
      </c>
      <c r="T56" s="110">
        <f t="shared" si="14"/>
        <v>0</v>
      </c>
      <c r="U56" s="110">
        <f t="shared" si="14"/>
        <v>0</v>
      </c>
      <c r="V56" s="110">
        <f t="shared" si="14"/>
        <v>0</v>
      </c>
      <c r="W56" s="110">
        <f t="shared" si="14"/>
        <v>0</v>
      </c>
      <c r="X56" s="110">
        <f t="shared" si="14"/>
        <v>0</v>
      </c>
      <c r="Y56" s="110">
        <f t="shared" si="14"/>
        <v>0</v>
      </c>
      <c r="Z56" s="110">
        <f t="shared" si="14"/>
        <v>0</v>
      </c>
      <c r="AA56" s="110">
        <f t="shared" si="14"/>
        <v>0</v>
      </c>
      <c r="AB56" s="110">
        <f t="shared" si="14"/>
        <v>0</v>
      </c>
      <c r="AC56" s="110">
        <f t="shared" si="14"/>
        <v>0</v>
      </c>
      <c r="AD56" s="110">
        <f t="shared" si="14"/>
        <v>0</v>
      </c>
      <c r="AE56" s="110">
        <f t="shared" si="14"/>
        <v>0</v>
      </c>
      <c r="AF56" s="110">
        <f t="shared" si="14"/>
        <v>0</v>
      </c>
      <c r="AG56" s="110">
        <f t="shared" si="14"/>
        <v>0</v>
      </c>
      <c r="AH56" s="110">
        <f t="shared" si="14"/>
        <v>0</v>
      </c>
      <c r="AI56" s="110">
        <f t="shared" si="14"/>
        <v>0</v>
      </c>
      <c r="AJ56" s="110">
        <f t="shared" si="14"/>
        <v>0</v>
      </c>
      <c r="AK56" s="110">
        <f t="shared" si="14"/>
        <v>0</v>
      </c>
      <c r="AL56" s="110">
        <f t="shared" si="14"/>
        <v>0</v>
      </c>
      <c r="AM56" s="110">
        <f t="shared" si="14"/>
        <v>0</v>
      </c>
      <c r="AN56" s="110">
        <f t="shared" si="14"/>
        <v>0</v>
      </c>
      <c r="AO56" s="110">
        <f t="shared" si="14"/>
        <v>0</v>
      </c>
      <c r="AP56" s="110">
        <f t="shared" si="14"/>
        <v>0</v>
      </c>
      <c r="AQ56" s="110">
        <f t="shared" si="14"/>
        <v>0</v>
      </c>
      <c r="AR56" s="110">
        <f t="shared" si="14"/>
        <v>0</v>
      </c>
      <c r="AS56" s="110">
        <f t="shared" si="14"/>
        <v>0</v>
      </c>
    </row>
    <row r="57" spans="1:45" s="9" customFormat="1" ht="31.5" outlineLevel="2" x14ac:dyDescent="0.2">
      <c r="A57" s="106" t="s">
        <v>126</v>
      </c>
      <c r="B57" s="107" t="s">
        <v>127</v>
      </c>
      <c r="C57" s="101" t="s">
        <v>128</v>
      </c>
      <c r="D57" s="101"/>
      <c r="E57" s="101"/>
      <c r="F57" s="101"/>
      <c r="G57" s="101"/>
      <c r="H57" s="101"/>
      <c r="I57" s="101"/>
      <c r="J57" s="101"/>
      <c r="K57" s="101"/>
      <c r="L57" s="101"/>
      <c r="M57" s="101"/>
      <c r="N57" s="101"/>
      <c r="O57" s="101"/>
      <c r="P57" s="101"/>
      <c r="Q57" s="101"/>
      <c r="R57" s="101"/>
      <c r="S57" s="101"/>
      <c r="T57" s="101"/>
      <c r="U57" s="101"/>
      <c r="V57" s="101"/>
      <c r="W57" s="101"/>
      <c r="X57" s="101"/>
      <c r="Y57" s="101"/>
      <c r="Z57" s="101"/>
      <c r="AA57" s="101"/>
      <c r="AB57" s="101"/>
      <c r="AC57" s="101"/>
      <c r="AD57" s="101"/>
      <c r="AE57" s="101"/>
      <c r="AF57" s="101"/>
      <c r="AG57" s="101"/>
      <c r="AH57" s="101"/>
      <c r="AI57" s="101"/>
      <c r="AJ57" s="101"/>
      <c r="AK57" s="101"/>
      <c r="AL57" s="101"/>
      <c r="AM57" s="101"/>
      <c r="AN57" s="101"/>
      <c r="AO57" s="101"/>
      <c r="AP57" s="101"/>
      <c r="AQ57" s="101"/>
      <c r="AR57" s="101"/>
      <c r="AS57" s="101"/>
    </row>
    <row r="58" spans="1:45" s="9" customFormat="1" ht="21" outlineLevel="2" x14ac:dyDescent="0.2">
      <c r="A58" s="106" t="s">
        <v>129</v>
      </c>
      <c r="B58" s="107" t="s">
        <v>130</v>
      </c>
      <c r="C58" s="101" t="s">
        <v>131</v>
      </c>
      <c r="D58" s="101"/>
      <c r="E58" s="101"/>
      <c r="F58" s="101"/>
      <c r="G58" s="101"/>
      <c r="H58" s="101"/>
      <c r="I58" s="101"/>
      <c r="J58" s="101"/>
      <c r="K58" s="101"/>
      <c r="L58" s="101"/>
      <c r="M58" s="101"/>
      <c r="N58" s="101"/>
      <c r="O58" s="101"/>
      <c r="P58" s="101"/>
      <c r="Q58" s="101"/>
      <c r="R58" s="101"/>
      <c r="S58" s="101"/>
      <c r="T58" s="101"/>
      <c r="U58" s="101"/>
      <c r="V58" s="101"/>
      <c r="W58" s="101"/>
      <c r="X58" s="101"/>
      <c r="Y58" s="101"/>
      <c r="Z58" s="101"/>
      <c r="AA58" s="101"/>
      <c r="AB58" s="101"/>
      <c r="AC58" s="101"/>
      <c r="AD58" s="101"/>
      <c r="AE58" s="101"/>
      <c r="AF58" s="101"/>
      <c r="AG58" s="101"/>
      <c r="AH58" s="101"/>
      <c r="AI58" s="101"/>
      <c r="AJ58" s="101"/>
      <c r="AK58" s="101"/>
      <c r="AL58" s="101"/>
      <c r="AM58" s="101"/>
      <c r="AN58" s="101"/>
      <c r="AO58" s="101"/>
      <c r="AP58" s="101"/>
      <c r="AQ58" s="101"/>
      <c r="AR58" s="101"/>
      <c r="AS58" s="101"/>
    </row>
    <row r="59" spans="1:45" s="9" customFormat="1" ht="10.5" outlineLevel="2" x14ac:dyDescent="0.2">
      <c r="A59" s="106" t="s">
        <v>132</v>
      </c>
      <c r="B59" s="107" t="s">
        <v>133</v>
      </c>
      <c r="C59" s="101" t="s">
        <v>134</v>
      </c>
      <c r="D59" s="101"/>
      <c r="E59" s="101"/>
      <c r="F59" s="101"/>
      <c r="G59" s="101"/>
      <c r="H59" s="101"/>
      <c r="I59" s="101"/>
      <c r="J59" s="101"/>
      <c r="K59" s="101"/>
      <c r="L59" s="101"/>
      <c r="M59" s="101"/>
      <c r="N59" s="101"/>
      <c r="O59" s="101"/>
      <c r="P59" s="101"/>
      <c r="Q59" s="101"/>
      <c r="R59" s="101"/>
      <c r="S59" s="101"/>
      <c r="T59" s="101"/>
      <c r="U59" s="101"/>
      <c r="V59" s="101"/>
      <c r="W59" s="101"/>
      <c r="X59" s="101"/>
      <c r="Y59" s="101"/>
      <c r="Z59" s="101"/>
      <c r="AA59" s="101"/>
      <c r="AB59" s="101"/>
      <c r="AC59" s="101"/>
      <c r="AD59" s="101"/>
      <c r="AE59" s="101"/>
      <c r="AF59" s="101"/>
      <c r="AG59" s="101"/>
      <c r="AH59" s="101"/>
      <c r="AI59" s="101"/>
      <c r="AJ59" s="101"/>
      <c r="AK59" s="101"/>
      <c r="AL59" s="101"/>
      <c r="AM59" s="101"/>
      <c r="AN59" s="101"/>
      <c r="AO59" s="101"/>
      <c r="AP59" s="101"/>
      <c r="AQ59" s="101"/>
      <c r="AR59" s="101"/>
      <c r="AS59" s="101"/>
    </row>
    <row r="60" spans="1:45" s="9" customFormat="1" ht="10.5" x14ac:dyDescent="0.2"/>
  </sheetData>
  <autoFilter ref="A17:BC59"/>
  <mergeCells count="40">
    <mergeCell ref="V9:W9"/>
    <mergeCell ref="AO2:AS2"/>
    <mergeCell ref="A3:AS3"/>
    <mergeCell ref="U4:V4"/>
    <mergeCell ref="S6:AC6"/>
    <mergeCell ref="S7:AC7"/>
    <mergeCell ref="T11:AP11"/>
    <mergeCell ref="T12:AG12"/>
    <mergeCell ref="A14:A17"/>
    <mergeCell ref="B14:B17"/>
    <mergeCell ref="C14:C17"/>
    <mergeCell ref="D14:AS14"/>
    <mergeCell ref="D15:I15"/>
    <mergeCell ref="J15:O15"/>
    <mergeCell ref="P15:U15"/>
    <mergeCell ref="V15:AA15"/>
    <mergeCell ref="AB16:AC16"/>
    <mergeCell ref="AB15:AG15"/>
    <mergeCell ref="AH15:AM15"/>
    <mergeCell ref="AN15:AS15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V16:W16"/>
    <mergeCell ref="X16:Y16"/>
    <mergeCell ref="Z16:AA16"/>
    <mergeCell ref="AP16:AQ16"/>
    <mergeCell ref="AR16:AS16"/>
    <mergeCell ref="AD16:AE16"/>
    <mergeCell ref="AF16:AG16"/>
    <mergeCell ref="AH16:AI16"/>
    <mergeCell ref="AJ16:AK16"/>
    <mergeCell ref="AL16:AM16"/>
    <mergeCell ref="AN16:AO16"/>
  </mergeCells>
  <conditionalFormatting sqref="A17:XFD17">
    <cfRule type="containsText" dxfId="6" priority="1" operator="containsText" text="план">
      <formula>NOT(ISERROR(SEARCH("план",A17)))</formula>
    </cfRule>
  </conditionalFormatting>
  <pageMargins left="0.39370078740157483" right="0.39370078740157483" top="0.78740157480314965" bottom="0.39370078740157483" header="0.19685039370078741" footer="0.19685039370078741"/>
  <pageSetup paperSize="8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U59"/>
  <sheetViews>
    <sheetView zoomScaleNormal="100" zoomScaleSheetLayoutView="100" workbookViewId="0">
      <selection activeCell="Q20" sqref="Q20"/>
    </sheetView>
  </sheetViews>
  <sheetFormatPr defaultRowHeight="15.75" outlineLevelRow="3" x14ac:dyDescent="0.25"/>
  <cols>
    <col min="1" max="1" width="8.5703125" style="5" customWidth="1"/>
    <col min="2" max="2" width="28.140625" style="5" customWidth="1"/>
    <col min="3" max="3" width="13.85546875" style="5" customWidth="1"/>
    <col min="4" max="4" width="13.140625" style="5" customWidth="1"/>
    <col min="5" max="9" width="6.5703125" style="5" customWidth="1"/>
    <col min="10" max="10" width="9.28515625" style="5" customWidth="1"/>
    <col min="11" max="20" width="6.5703125" style="5" customWidth="1"/>
    <col min="21" max="21" width="13.7109375" style="5" customWidth="1"/>
    <col min="22" max="217" width="9.140625" style="5"/>
    <col min="218" max="218" width="8.5703125" style="5" customWidth="1"/>
    <col min="219" max="219" width="28.140625" style="5" customWidth="1"/>
    <col min="220" max="220" width="13.85546875" style="5" customWidth="1"/>
    <col min="221" max="221" width="25.140625" style="5" customWidth="1"/>
    <col min="222" max="226" width="6.5703125" style="5" customWidth="1"/>
    <col min="227" max="227" width="9.28515625" style="5" customWidth="1"/>
    <col min="228" max="237" width="6.5703125" style="5" customWidth="1"/>
    <col min="238" max="238" width="13.7109375" style="5" customWidth="1"/>
    <col min="239" max="473" width="9.140625" style="5"/>
    <col min="474" max="474" width="8.5703125" style="5" customWidth="1"/>
    <col min="475" max="475" width="28.140625" style="5" customWidth="1"/>
    <col min="476" max="476" width="13.85546875" style="5" customWidth="1"/>
    <col min="477" max="477" width="25.140625" style="5" customWidth="1"/>
    <col min="478" max="482" width="6.5703125" style="5" customWidth="1"/>
    <col min="483" max="483" width="9.28515625" style="5" customWidth="1"/>
    <col min="484" max="493" width="6.5703125" style="5" customWidth="1"/>
    <col min="494" max="494" width="13.7109375" style="5" customWidth="1"/>
    <col min="495" max="729" width="9.140625" style="5"/>
    <col min="730" max="730" width="8.5703125" style="5" customWidth="1"/>
    <col min="731" max="731" width="28.140625" style="5" customWidth="1"/>
    <col min="732" max="732" width="13.85546875" style="5" customWidth="1"/>
    <col min="733" max="733" width="25.140625" style="5" customWidth="1"/>
    <col min="734" max="738" width="6.5703125" style="5" customWidth="1"/>
    <col min="739" max="739" width="9.28515625" style="5" customWidth="1"/>
    <col min="740" max="749" width="6.5703125" style="5" customWidth="1"/>
    <col min="750" max="750" width="13.7109375" style="5" customWidth="1"/>
    <col min="751" max="985" width="9.140625" style="5"/>
    <col min="986" max="986" width="8.5703125" style="5" customWidth="1"/>
    <col min="987" max="987" width="28.140625" style="5" customWidth="1"/>
    <col min="988" max="988" width="13.85546875" style="5" customWidth="1"/>
    <col min="989" max="989" width="25.140625" style="5" customWidth="1"/>
    <col min="990" max="994" width="6.5703125" style="5" customWidth="1"/>
    <col min="995" max="995" width="9.28515625" style="5" customWidth="1"/>
    <col min="996" max="1005" width="6.5703125" style="5" customWidth="1"/>
    <col min="1006" max="1006" width="13.7109375" style="5" customWidth="1"/>
    <col min="1007" max="1241" width="9.140625" style="5"/>
    <col min="1242" max="1242" width="8.5703125" style="5" customWidth="1"/>
    <col min="1243" max="1243" width="28.140625" style="5" customWidth="1"/>
    <col min="1244" max="1244" width="13.85546875" style="5" customWidth="1"/>
    <col min="1245" max="1245" width="25.140625" style="5" customWidth="1"/>
    <col min="1246" max="1250" width="6.5703125" style="5" customWidth="1"/>
    <col min="1251" max="1251" width="9.28515625" style="5" customWidth="1"/>
    <col min="1252" max="1261" width="6.5703125" style="5" customWidth="1"/>
    <col min="1262" max="1262" width="13.7109375" style="5" customWidth="1"/>
    <col min="1263" max="1497" width="9.140625" style="5"/>
    <col min="1498" max="1498" width="8.5703125" style="5" customWidth="1"/>
    <col min="1499" max="1499" width="28.140625" style="5" customWidth="1"/>
    <col min="1500" max="1500" width="13.85546875" style="5" customWidth="1"/>
    <col min="1501" max="1501" width="25.140625" style="5" customWidth="1"/>
    <col min="1502" max="1506" width="6.5703125" style="5" customWidth="1"/>
    <col min="1507" max="1507" width="9.28515625" style="5" customWidth="1"/>
    <col min="1508" max="1517" width="6.5703125" style="5" customWidth="1"/>
    <col min="1518" max="1518" width="13.7109375" style="5" customWidth="1"/>
    <col min="1519" max="1753" width="9.140625" style="5"/>
    <col min="1754" max="1754" width="8.5703125" style="5" customWidth="1"/>
    <col min="1755" max="1755" width="28.140625" style="5" customWidth="1"/>
    <col min="1756" max="1756" width="13.85546875" style="5" customWidth="1"/>
    <col min="1757" max="1757" width="25.140625" style="5" customWidth="1"/>
    <col min="1758" max="1762" width="6.5703125" style="5" customWidth="1"/>
    <col min="1763" max="1763" width="9.28515625" style="5" customWidth="1"/>
    <col min="1764" max="1773" width="6.5703125" style="5" customWidth="1"/>
    <col min="1774" max="1774" width="13.7109375" style="5" customWidth="1"/>
    <col min="1775" max="2009" width="9.140625" style="5"/>
    <col min="2010" max="2010" width="8.5703125" style="5" customWidth="1"/>
    <col min="2011" max="2011" width="28.140625" style="5" customWidth="1"/>
    <col min="2012" max="2012" width="13.85546875" style="5" customWidth="1"/>
    <col min="2013" max="2013" width="25.140625" style="5" customWidth="1"/>
    <col min="2014" max="2018" width="6.5703125" style="5" customWidth="1"/>
    <col min="2019" max="2019" width="9.28515625" style="5" customWidth="1"/>
    <col min="2020" max="2029" width="6.5703125" style="5" customWidth="1"/>
    <col min="2030" max="2030" width="13.7109375" style="5" customWidth="1"/>
    <col min="2031" max="2265" width="9.140625" style="5"/>
    <col min="2266" max="2266" width="8.5703125" style="5" customWidth="1"/>
    <col min="2267" max="2267" width="28.140625" style="5" customWidth="1"/>
    <col min="2268" max="2268" width="13.85546875" style="5" customWidth="1"/>
    <col min="2269" max="2269" width="25.140625" style="5" customWidth="1"/>
    <col min="2270" max="2274" width="6.5703125" style="5" customWidth="1"/>
    <col min="2275" max="2275" width="9.28515625" style="5" customWidth="1"/>
    <col min="2276" max="2285" width="6.5703125" style="5" customWidth="1"/>
    <col min="2286" max="2286" width="13.7109375" style="5" customWidth="1"/>
    <col min="2287" max="2521" width="9.140625" style="5"/>
    <col min="2522" max="2522" width="8.5703125" style="5" customWidth="1"/>
    <col min="2523" max="2523" width="28.140625" style="5" customWidth="1"/>
    <col min="2524" max="2524" width="13.85546875" style="5" customWidth="1"/>
    <col min="2525" max="2525" width="25.140625" style="5" customWidth="1"/>
    <col min="2526" max="2530" width="6.5703125" style="5" customWidth="1"/>
    <col min="2531" max="2531" width="9.28515625" style="5" customWidth="1"/>
    <col min="2532" max="2541" width="6.5703125" style="5" customWidth="1"/>
    <col min="2542" max="2542" width="13.7109375" style="5" customWidth="1"/>
    <col min="2543" max="2777" width="9.140625" style="5"/>
    <col min="2778" max="2778" width="8.5703125" style="5" customWidth="1"/>
    <col min="2779" max="2779" width="28.140625" style="5" customWidth="1"/>
    <col min="2780" max="2780" width="13.85546875" style="5" customWidth="1"/>
    <col min="2781" max="2781" width="25.140625" style="5" customWidth="1"/>
    <col min="2782" max="2786" width="6.5703125" style="5" customWidth="1"/>
    <col min="2787" max="2787" width="9.28515625" style="5" customWidth="1"/>
    <col min="2788" max="2797" width="6.5703125" style="5" customWidth="1"/>
    <col min="2798" max="2798" width="13.7109375" style="5" customWidth="1"/>
    <col min="2799" max="3033" width="9.140625" style="5"/>
    <col min="3034" max="3034" width="8.5703125" style="5" customWidth="1"/>
    <col min="3035" max="3035" width="28.140625" style="5" customWidth="1"/>
    <col min="3036" max="3036" width="13.85546875" style="5" customWidth="1"/>
    <col min="3037" max="3037" width="25.140625" style="5" customWidth="1"/>
    <col min="3038" max="3042" width="6.5703125" style="5" customWidth="1"/>
    <col min="3043" max="3043" width="9.28515625" style="5" customWidth="1"/>
    <col min="3044" max="3053" width="6.5703125" style="5" customWidth="1"/>
    <col min="3054" max="3054" width="13.7109375" style="5" customWidth="1"/>
    <col min="3055" max="3289" width="9.140625" style="5"/>
    <col min="3290" max="3290" width="8.5703125" style="5" customWidth="1"/>
    <col min="3291" max="3291" width="28.140625" style="5" customWidth="1"/>
    <col min="3292" max="3292" width="13.85546875" style="5" customWidth="1"/>
    <col min="3293" max="3293" width="25.140625" style="5" customWidth="1"/>
    <col min="3294" max="3298" width="6.5703125" style="5" customWidth="1"/>
    <col min="3299" max="3299" width="9.28515625" style="5" customWidth="1"/>
    <col min="3300" max="3309" width="6.5703125" style="5" customWidth="1"/>
    <col min="3310" max="3310" width="13.7109375" style="5" customWidth="1"/>
    <col min="3311" max="3545" width="9.140625" style="5"/>
    <col min="3546" max="3546" width="8.5703125" style="5" customWidth="1"/>
    <col min="3547" max="3547" width="28.140625" style="5" customWidth="1"/>
    <col min="3548" max="3548" width="13.85546875" style="5" customWidth="1"/>
    <col min="3549" max="3549" width="25.140625" style="5" customWidth="1"/>
    <col min="3550" max="3554" width="6.5703125" style="5" customWidth="1"/>
    <col min="3555" max="3555" width="9.28515625" style="5" customWidth="1"/>
    <col min="3556" max="3565" width="6.5703125" style="5" customWidth="1"/>
    <col min="3566" max="3566" width="13.7109375" style="5" customWidth="1"/>
    <col min="3567" max="3801" width="9.140625" style="5"/>
    <col min="3802" max="3802" width="8.5703125" style="5" customWidth="1"/>
    <col min="3803" max="3803" width="28.140625" style="5" customWidth="1"/>
    <col min="3804" max="3804" width="13.85546875" style="5" customWidth="1"/>
    <col min="3805" max="3805" width="25.140625" style="5" customWidth="1"/>
    <col min="3806" max="3810" width="6.5703125" style="5" customWidth="1"/>
    <col min="3811" max="3811" width="9.28515625" style="5" customWidth="1"/>
    <col min="3812" max="3821" width="6.5703125" style="5" customWidth="1"/>
    <col min="3822" max="3822" width="13.7109375" style="5" customWidth="1"/>
    <col min="3823" max="4057" width="9.140625" style="5"/>
    <col min="4058" max="4058" width="8.5703125" style="5" customWidth="1"/>
    <col min="4059" max="4059" width="28.140625" style="5" customWidth="1"/>
    <col min="4060" max="4060" width="13.85546875" style="5" customWidth="1"/>
    <col min="4061" max="4061" width="25.140625" style="5" customWidth="1"/>
    <col min="4062" max="4066" width="6.5703125" style="5" customWidth="1"/>
    <col min="4067" max="4067" width="9.28515625" style="5" customWidth="1"/>
    <col min="4068" max="4077" width="6.5703125" style="5" customWidth="1"/>
    <col min="4078" max="4078" width="13.7109375" style="5" customWidth="1"/>
    <col min="4079" max="4313" width="9.140625" style="5"/>
    <col min="4314" max="4314" width="8.5703125" style="5" customWidth="1"/>
    <col min="4315" max="4315" width="28.140625" style="5" customWidth="1"/>
    <col min="4316" max="4316" width="13.85546875" style="5" customWidth="1"/>
    <col min="4317" max="4317" width="25.140625" style="5" customWidth="1"/>
    <col min="4318" max="4322" width="6.5703125" style="5" customWidth="1"/>
    <col min="4323" max="4323" width="9.28515625" style="5" customWidth="1"/>
    <col min="4324" max="4333" width="6.5703125" style="5" customWidth="1"/>
    <col min="4334" max="4334" width="13.7109375" style="5" customWidth="1"/>
    <col min="4335" max="4569" width="9.140625" style="5"/>
    <col min="4570" max="4570" width="8.5703125" style="5" customWidth="1"/>
    <col min="4571" max="4571" width="28.140625" style="5" customWidth="1"/>
    <col min="4572" max="4572" width="13.85546875" style="5" customWidth="1"/>
    <col min="4573" max="4573" width="25.140625" style="5" customWidth="1"/>
    <col min="4574" max="4578" width="6.5703125" style="5" customWidth="1"/>
    <col min="4579" max="4579" width="9.28515625" style="5" customWidth="1"/>
    <col min="4580" max="4589" width="6.5703125" style="5" customWidth="1"/>
    <col min="4590" max="4590" width="13.7109375" style="5" customWidth="1"/>
    <col min="4591" max="4825" width="9.140625" style="5"/>
    <col min="4826" max="4826" width="8.5703125" style="5" customWidth="1"/>
    <col min="4827" max="4827" width="28.140625" style="5" customWidth="1"/>
    <col min="4828" max="4828" width="13.85546875" style="5" customWidth="1"/>
    <col min="4829" max="4829" width="25.140625" style="5" customWidth="1"/>
    <col min="4830" max="4834" width="6.5703125" style="5" customWidth="1"/>
    <col min="4835" max="4835" width="9.28515625" style="5" customWidth="1"/>
    <col min="4836" max="4845" width="6.5703125" style="5" customWidth="1"/>
    <col min="4846" max="4846" width="13.7109375" style="5" customWidth="1"/>
    <col min="4847" max="5081" width="9.140625" style="5"/>
    <col min="5082" max="5082" width="8.5703125" style="5" customWidth="1"/>
    <col min="5083" max="5083" width="28.140625" style="5" customWidth="1"/>
    <col min="5084" max="5084" width="13.85546875" style="5" customWidth="1"/>
    <col min="5085" max="5085" width="25.140625" style="5" customWidth="1"/>
    <col min="5086" max="5090" width="6.5703125" style="5" customWidth="1"/>
    <col min="5091" max="5091" width="9.28515625" style="5" customWidth="1"/>
    <col min="5092" max="5101" width="6.5703125" style="5" customWidth="1"/>
    <col min="5102" max="5102" width="13.7109375" style="5" customWidth="1"/>
    <col min="5103" max="5337" width="9.140625" style="5"/>
    <col min="5338" max="5338" width="8.5703125" style="5" customWidth="1"/>
    <col min="5339" max="5339" width="28.140625" style="5" customWidth="1"/>
    <col min="5340" max="5340" width="13.85546875" style="5" customWidth="1"/>
    <col min="5341" max="5341" width="25.140625" style="5" customWidth="1"/>
    <col min="5342" max="5346" width="6.5703125" style="5" customWidth="1"/>
    <col min="5347" max="5347" width="9.28515625" style="5" customWidth="1"/>
    <col min="5348" max="5357" width="6.5703125" style="5" customWidth="1"/>
    <col min="5358" max="5358" width="13.7109375" style="5" customWidth="1"/>
    <col min="5359" max="5593" width="9.140625" style="5"/>
    <col min="5594" max="5594" width="8.5703125" style="5" customWidth="1"/>
    <col min="5595" max="5595" width="28.140625" style="5" customWidth="1"/>
    <col min="5596" max="5596" width="13.85546875" style="5" customWidth="1"/>
    <col min="5597" max="5597" width="25.140625" style="5" customWidth="1"/>
    <col min="5598" max="5602" width="6.5703125" style="5" customWidth="1"/>
    <col min="5603" max="5603" width="9.28515625" style="5" customWidth="1"/>
    <col min="5604" max="5613" width="6.5703125" style="5" customWidth="1"/>
    <col min="5614" max="5614" width="13.7109375" style="5" customWidth="1"/>
    <col min="5615" max="5849" width="9.140625" style="5"/>
    <col min="5850" max="5850" width="8.5703125" style="5" customWidth="1"/>
    <col min="5851" max="5851" width="28.140625" style="5" customWidth="1"/>
    <col min="5852" max="5852" width="13.85546875" style="5" customWidth="1"/>
    <col min="5853" max="5853" width="25.140625" style="5" customWidth="1"/>
    <col min="5854" max="5858" width="6.5703125" style="5" customWidth="1"/>
    <col min="5859" max="5859" width="9.28515625" style="5" customWidth="1"/>
    <col min="5860" max="5869" width="6.5703125" style="5" customWidth="1"/>
    <col min="5870" max="5870" width="13.7109375" style="5" customWidth="1"/>
    <col min="5871" max="6105" width="9.140625" style="5"/>
    <col min="6106" max="6106" width="8.5703125" style="5" customWidth="1"/>
    <col min="6107" max="6107" width="28.140625" style="5" customWidth="1"/>
    <col min="6108" max="6108" width="13.85546875" style="5" customWidth="1"/>
    <col min="6109" max="6109" width="25.140625" style="5" customWidth="1"/>
    <col min="6110" max="6114" width="6.5703125" style="5" customWidth="1"/>
    <col min="6115" max="6115" width="9.28515625" style="5" customWidth="1"/>
    <col min="6116" max="6125" width="6.5703125" style="5" customWidth="1"/>
    <col min="6126" max="6126" width="13.7109375" style="5" customWidth="1"/>
    <col min="6127" max="6361" width="9.140625" style="5"/>
    <col min="6362" max="6362" width="8.5703125" style="5" customWidth="1"/>
    <col min="6363" max="6363" width="28.140625" style="5" customWidth="1"/>
    <col min="6364" max="6364" width="13.85546875" style="5" customWidth="1"/>
    <col min="6365" max="6365" width="25.140625" style="5" customWidth="1"/>
    <col min="6366" max="6370" width="6.5703125" style="5" customWidth="1"/>
    <col min="6371" max="6371" width="9.28515625" style="5" customWidth="1"/>
    <col min="6372" max="6381" width="6.5703125" style="5" customWidth="1"/>
    <col min="6382" max="6382" width="13.7109375" style="5" customWidth="1"/>
    <col min="6383" max="6617" width="9.140625" style="5"/>
    <col min="6618" max="6618" width="8.5703125" style="5" customWidth="1"/>
    <col min="6619" max="6619" width="28.140625" style="5" customWidth="1"/>
    <col min="6620" max="6620" width="13.85546875" style="5" customWidth="1"/>
    <col min="6621" max="6621" width="25.140625" style="5" customWidth="1"/>
    <col min="6622" max="6626" width="6.5703125" style="5" customWidth="1"/>
    <col min="6627" max="6627" width="9.28515625" style="5" customWidth="1"/>
    <col min="6628" max="6637" width="6.5703125" style="5" customWidth="1"/>
    <col min="6638" max="6638" width="13.7109375" style="5" customWidth="1"/>
    <col min="6639" max="6873" width="9.140625" style="5"/>
    <col min="6874" max="6874" width="8.5703125" style="5" customWidth="1"/>
    <col min="6875" max="6875" width="28.140625" style="5" customWidth="1"/>
    <col min="6876" max="6876" width="13.85546875" style="5" customWidth="1"/>
    <col min="6877" max="6877" width="25.140625" style="5" customWidth="1"/>
    <col min="6878" max="6882" width="6.5703125" style="5" customWidth="1"/>
    <col min="6883" max="6883" width="9.28515625" style="5" customWidth="1"/>
    <col min="6884" max="6893" width="6.5703125" style="5" customWidth="1"/>
    <col min="6894" max="6894" width="13.7109375" style="5" customWidth="1"/>
    <col min="6895" max="7129" width="9.140625" style="5"/>
    <col min="7130" max="7130" width="8.5703125" style="5" customWidth="1"/>
    <col min="7131" max="7131" width="28.140625" style="5" customWidth="1"/>
    <col min="7132" max="7132" width="13.85546875" style="5" customWidth="1"/>
    <col min="7133" max="7133" width="25.140625" style="5" customWidth="1"/>
    <col min="7134" max="7138" width="6.5703125" style="5" customWidth="1"/>
    <col min="7139" max="7139" width="9.28515625" style="5" customWidth="1"/>
    <col min="7140" max="7149" width="6.5703125" style="5" customWidth="1"/>
    <col min="7150" max="7150" width="13.7109375" style="5" customWidth="1"/>
    <col min="7151" max="7385" width="9.140625" style="5"/>
    <col min="7386" max="7386" width="8.5703125" style="5" customWidth="1"/>
    <col min="7387" max="7387" width="28.140625" style="5" customWidth="1"/>
    <col min="7388" max="7388" width="13.85546875" style="5" customWidth="1"/>
    <col min="7389" max="7389" width="25.140625" style="5" customWidth="1"/>
    <col min="7390" max="7394" width="6.5703125" style="5" customWidth="1"/>
    <col min="7395" max="7395" width="9.28515625" style="5" customWidth="1"/>
    <col min="7396" max="7405" width="6.5703125" style="5" customWidth="1"/>
    <col min="7406" max="7406" width="13.7109375" style="5" customWidth="1"/>
    <col min="7407" max="7641" width="9.140625" style="5"/>
    <col min="7642" max="7642" width="8.5703125" style="5" customWidth="1"/>
    <col min="7643" max="7643" width="28.140625" style="5" customWidth="1"/>
    <col min="7644" max="7644" width="13.85546875" style="5" customWidth="1"/>
    <col min="7645" max="7645" width="25.140625" style="5" customWidth="1"/>
    <col min="7646" max="7650" width="6.5703125" style="5" customWidth="1"/>
    <col min="7651" max="7651" width="9.28515625" style="5" customWidth="1"/>
    <col min="7652" max="7661" width="6.5703125" style="5" customWidth="1"/>
    <col min="7662" max="7662" width="13.7109375" style="5" customWidth="1"/>
    <col min="7663" max="7897" width="9.140625" style="5"/>
    <col min="7898" max="7898" width="8.5703125" style="5" customWidth="1"/>
    <col min="7899" max="7899" width="28.140625" style="5" customWidth="1"/>
    <col min="7900" max="7900" width="13.85546875" style="5" customWidth="1"/>
    <col min="7901" max="7901" width="25.140625" style="5" customWidth="1"/>
    <col min="7902" max="7906" width="6.5703125" style="5" customWidth="1"/>
    <col min="7907" max="7907" width="9.28515625" style="5" customWidth="1"/>
    <col min="7908" max="7917" width="6.5703125" style="5" customWidth="1"/>
    <col min="7918" max="7918" width="13.7109375" style="5" customWidth="1"/>
    <col min="7919" max="8153" width="9.140625" style="5"/>
    <col min="8154" max="8154" width="8.5703125" style="5" customWidth="1"/>
    <col min="8155" max="8155" width="28.140625" style="5" customWidth="1"/>
    <col min="8156" max="8156" width="13.85546875" style="5" customWidth="1"/>
    <col min="8157" max="8157" width="25.140625" style="5" customWidth="1"/>
    <col min="8158" max="8162" width="6.5703125" style="5" customWidth="1"/>
    <col min="8163" max="8163" width="9.28515625" style="5" customWidth="1"/>
    <col min="8164" max="8173" width="6.5703125" style="5" customWidth="1"/>
    <col min="8174" max="8174" width="13.7109375" style="5" customWidth="1"/>
    <col min="8175" max="8409" width="9.140625" style="5"/>
    <col min="8410" max="8410" width="8.5703125" style="5" customWidth="1"/>
    <col min="8411" max="8411" width="28.140625" style="5" customWidth="1"/>
    <col min="8412" max="8412" width="13.85546875" style="5" customWidth="1"/>
    <col min="8413" max="8413" width="25.140625" style="5" customWidth="1"/>
    <col min="8414" max="8418" width="6.5703125" style="5" customWidth="1"/>
    <col min="8419" max="8419" width="9.28515625" style="5" customWidth="1"/>
    <col min="8420" max="8429" width="6.5703125" style="5" customWidth="1"/>
    <col min="8430" max="8430" width="13.7109375" style="5" customWidth="1"/>
    <col min="8431" max="8665" width="9.140625" style="5"/>
    <col min="8666" max="8666" width="8.5703125" style="5" customWidth="1"/>
    <col min="8667" max="8667" width="28.140625" style="5" customWidth="1"/>
    <col min="8668" max="8668" width="13.85546875" style="5" customWidth="1"/>
    <col min="8669" max="8669" width="25.140625" style="5" customWidth="1"/>
    <col min="8670" max="8674" width="6.5703125" style="5" customWidth="1"/>
    <col min="8675" max="8675" width="9.28515625" style="5" customWidth="1"/>
    <col min="8676" max="8685" width="6.5703125" style="5" customWidth="1"/>
    <col min="8686" max="8686" width="13.7109375" style="5" customWidth="1"/>
    <col min="8687" max="8921" width="9.140625" style="5"/>
    <col min="8922" max="8922" width="8.5703125" style="5" customWidth="1"/>
    <col min="8923" max="8923" width="28.140625" style="5" customWidth="1"/>
    <col min="8924" max="8924" width="13.85546875" style="5" customWidth="1"/>
    <col min="8925" max="8925" width="25.140625" style="5" customWidth="1"/>
    <col min="8926" max="8930" width="6.5703125" style="5" customWidth="1"/>
    <col min="8931" max="8931" width="9.28515625" style="5" customWidth="1"/>
    <col min="8932" max="8941" width="6.5703125" style="5" customWidth="1"/>
    <col min="8942" max="8942" width="13.7109375" style="5" customWidth="1"/>
    <col min="8943" max="9177" width="9.140625" style="5"/>
    <col min="9178" max="9178" width="8.5703125" style="5" customWidth="1"/>
    <col min="9179" max="9179" width="28.140625" style="5" customWidth="1"/>
    <col min="9180" max="9180" width="13.85546875" style="5" customWidth="1"/>
    <col min="9181" max="9181" width="25.140625" style="5" customWidth="1"/>
    <col min="9182" max="9186" width="6.5703125" style="5" customWidth="1"/>
    <col min="9187" max="9187" width="9.28515625" style="5" customWidth="1"/>
    <col min="9188" max="9197" width="6.5703125" style="5" customWidth="1"/>
    <col min="9198" max="9198" width="13.7109375" style="5" customWidth="1"/>
    <col min="9199" max="9433" width="9.140625" style="5"/>
    <col min="9434" max="9434" width="8.5703125" style="5" customWidth="1"/>
    <col min="9435" max="9435" width="28.140625" style="5" customWidth="1"/>
    <col min="9436" max="9436" width="13.85546875" style="5" customWidth="1"/>
    <col min="9437" max="9437" width="25.140625" style="5" customWidth="1"/>
    <col min="9438" max="9442" width="6.5703125" style="5" customWidth="1"/>
    <col min="9443" max="9443" width="9.28515625" style="5" customWidth="1"/>
    <col min="9444" max="9453" width="6.5703125" style="5" customWidth="1"/>
    <col min="9454" max="9454" width="13.7109375" style="5" customWidth="1"/>
    <col min="9455" max="9689" width="9.140625" style="5"/>
    <col min="9690" max="9690" width="8.5703125" style="5" customWidth="1"/>
    <col min="9691" max="9691" width="28.140625" style="5" customWidth="1"/>
    <col min="9692" max="9692" width="13.85546875" style="5" customWidth="1"/>
    <col min="9693" max="9693" width="25.140625" style="5" customWidth="1"/>
    <col min="9694" max="9698" width="6.5703125" style="5" customWidth="1"/>
    <col min="9699" max="9699" width="9.28515625" style="5" customWidth="1"/>
    <col min="9700" max="9709" width="6.5703125" style="5" customWidth="1"/>
    <col min="9710" max="9710" width="13.7109375" style="5" customWidth="1"/>
    <col min="9711" max="9945" width="9.140625" style="5"/>
    <col min="9946" max="9946" width="8.5703125" style="5" customWidth="1"/>
    <col min="9947" max="9947" width="28.140625" style="5" customWidth="1"/>
    <col min="9948" max="9948" width="13.85546875" style="5" customWidth="1"/>
    <col min="9949" max="9949" width="25.140625" style="5" customWidth="1"/>
    <col min="9950" max="9954" width="6.5703125" style="5" customWidth="1"/>
    <col min="9955" max="9955" width="9.28515625" style="5" customWidth="1"/>
    <col min="9956" max="9965" width="6.5703125" style="5" customWidth="1"/>
    <col min="9966" max="9966" width="13.7109375" style="5" customWidth="1"/>
    <col min="9967" max="10201" width="9.140625" style="5"/>
    <col min="10202" max="10202" width="8.5703125" style="5" customWidth="1"/>
    <col min="10203" max="10203" width="28.140625" style="5" customWidth="1"/>
    <col min="10204" max="10204" width="13.85546875" style="5" customWidth="1"/>
    <col min="10205" max="10205" width="25.140625" style="5" customWidth="1"/>
    <col min="10206" max="10210" width="6.5703125" style="5" customWidth="1"/>
    <col min="10211" max="10211" width="9.28515625" style="5" customWidth="1"/>
    <col min="10212" max="10221" width="6.5703125" style="5" customWidth="1"/>
    <col min="10222" max="10222" width="13.7109375" style="5" customWidth="1"/>
    <col min="10223" max="10457" width="9.140625" style="5"/>
    <col min="10458" max="10458" width="8.5703125" style="5" customWidth="1"/>
    <col min="10459" max="10459" width="28.140625" style="5" customWidth="1"/>
    <col min="10460" max="10460" width="13.85546875" style="5" customWidth="1"/>
    <col min="10461" max="10461" width="25.140625" style="5" customWidth="1"/>
    <col min="10462" max="10466" width="6.5703125" style="5" customWidth="1"/>
    <col min="10467" max="10467" width="9.28515625" style="5" customWidth="1"/>
    <col min="10468" max="10477" width="6.5703125" style="5" customWidth="1"/>
    <col min="10478" max="10478" width="13.7109375" style="5" customWidth="1"/>
    <col min="10479" max="10713" width="9.140625" style="5"/>
    <col min="10714" max="10714" width="8.5703125" style="5" customWidth="1"/>
    <col min="10715" max="10715" width="28.140625" style="5" customWidth="1"/>
    <col min="10716" max="10716" width="13.85546875" style="5" customWidth="1"/>
    <col min="10717" max="10717" width="25.140625" style="5" customWidth="1"/>
    <col min="10718" max="10722" width="6.5703125" style="5" customWidth="1"/>
    <col min="10723" max="10723" width="9.28515625" style="5" customWidth="1"/>
    <col min="10724" max="10733" width="6.5703125" style="5" customWidth="1"/>
    <col min="10734" max="10734" width="13.7109375" style="5" customWidth="1"/>
    <col min="10735" max="10969" width="9.140625" style="5"/>
    <col min="10970" max="10970" width="8.5703125" style="5" customWidth="1"/>
    <col min="10971" max="10971" width="28.140625" style="5" customWidth="1"/>
    <col min="10972" max="10972" width="13.85546875" style="5" customWidth="1"/>
    <col min="10973" max="10973" width="25.140625" style="5" customWidth="1"/>
    <col min="10974" max="10978" width="6.5703125" style="5" customWidth="1"/>
    <col min="10979" max="10979" width="9.28515625" style="5" customWidth="1"/>
    <col min="10980" max="10989" width="6.5703125" style="5" customWidth="1"/>
    <col min="10990" max="10990" width="13.7109375" style="5" customWidth="1"/>
    <col min="10991" max="11225" width="9.140625" style="5"/>
    <col min="11226" max="11226" width="8.5703125" style="5" customWidth="1"/>
    <col min="11227" max="11227" width="28.140625" style="5" customWidth="1"/>
    <col min="11228" max="11228" width="13.85546875" style="5" customWidth="1"/>
    <col min="11229" max="11229" width="25.140625" style="5" customWidth="1"/>
    <col min="11230" max="11234" width="6.5703125" style="5" customWidth="1"/>
    <col min="11235" max="11235" width="9.28515625" style="5" customWidth="1"/>
    <col min="11236" max="11245" width="6.5703125" style="5" customWidth="1"/>
    <col min="11246" max="11246" width="13.7109375" style="5" customWidth="1"/>
    <col min="11247" max="11481" width="9.140625" style="5"/>
    <col min="11482" max="11482" width="8.5703125" style="5" customWidth="1"/>
    <col min="11483" max="11483" width="28.140625" style="5" customWidth="1"/>
    <col min="11484" max="11484" width="13.85546875" style="5" customWidth="1"/>
    <col min="11485" max="11485" width="25.140625" style="5" customWidth="1"/>
    <col min="11486" max="11490" width="6.5703125" style="5" customWidth="1"/>
    <col min="11491" max="11491" width="9.28515625" style="5" customWidth="1"/>
    <col min="11492" max="11501" width="6.5703125" style="5" customWidth="1"/>
    <col min="11502" max="11502" width="13.7109375" style="5" customWidth="1"/>
    <col min="11503" max="11737" width="9.140625" style="5"/>
    <col min="11738" max="11738" width="8.5703125" style="5" customWidth="1"/>
    <col min="11739" max="11739" width="28.140625" style="5" customWidth="1"/>
    <col min="11740" max="11740" width="13.85546875" style="5" customWidth="1"/>
    <col min="11741" max="11741" width="25.140625" style="5" customWidth="1"/>
    <col min="11742" max="11746" width="6.5703125" style="5" customWidth="1"/>
    <col min="11747" max="11747" width="9.28515625" style="5" customWidth="1"/>
    <col min="11748" max="11757" width="6.5703125" style="5" customWidth="1"/>
    <col min="11758" max="11758" width="13.7109375" style="5" customWidth="1"/>
    <col min="11759" max="11993" width="9.140625" style="5"/>
    <col min="11994" max="11994" width="8.5703125" style="5" customWidth="1"/>
    <col min="11995" max="11995" width="28.140625" style="5" customWidth="1"/>
    <col min="11996" max="11996" width="13.85546875" style="5" customWidth="1"/>
    <col min="11997" max="11997" width="25.140625" style="5" customWidth="1"/>
    <col min="11998" max="12002" width="6.5703125" style="5" customWidth="1"/>
    <col min="12003" max="12003" width="9.28515625" style="5" customWidth="1"/>
    <col min="12004" max="12013" width="6.5703125" style="5" customWidth="1"/>
    <col min="12014" max="12014" width="13.7109375" style="5" customWidth="1"/>
    <col min="12015" max="12249" width="9.140625" style="5"/>
    <col min="12250" max="12250" width="8.5703125" style="5" customWidth="1"/>
    <col min="12251" max="12251" width="28.140625" style="5" customWidth="1"/>
    <col min="12252" max="12252" width="13.85546875" style="5" customWidth="1"/>
    <col min="12253" max="12253" width="25.140625" style="5" customWidth="1"/>
    <col min="12254" max="12258" width="6.5703125" style="5" customWidth="1"/>
    <col min="12259" max="12259" width="9.28515625" style="5" customWidth="1"/>
    <col min="12260" max="12269" width="6.5703125" style="5" customWidth="1"/>
    <col min="12270" max="12270" width="13.7109375" style="5" customWidth="1"/>
    <col min="12271" max="12505" width="9.140625" style="5"/>
    <col min="12506" max="12506" width="8.5703125" style="5" customWidth="1"/>
    <col min="12507" max="12507" width="28.140625" style="5" customWidth="1"/>
    <col min="12508" max="12508" width="13.85546875" style="5" customWidth="1"/>
    <col min="12509" max="12509" width="25.140625" style="5" customWidth="1"/>
    <col min="12510" max="12514" width="6.5703125" style="5" customWidth="1"/>
    <col min="12515" max="12515" width="9.28515625" style="5" customWidth="1"/>
    <col min="12516" max="12525" width="6.5703125" style="5" customWidth="1"/>
    <col min="12526" max="12526" width="13.7109375" style="5" customWidth="1"/>
    <col min="12527" max="12761" width="9.140625" style="5"/>
    <col min="12762" max="12762" width="8.5703125" style="5" customWidth="1"/>
    <col min="12763" max="12763" width="28.140625" style="5" customWidth="1"/>
    <col min="12764" max="12764" width="13.85546875" style="5" customWidth="1"/>
    <col min="12765" max="12765" width="25.140625" style="5" customWidth="1"/>
    <col min="12766" max="12770" width="6.5703125" style="5" customWidth="1"/>
    <col min="12771" max="12771" width="9.28515625" style="5" customWidth="1"/>
    <col min="12772" max="12781" width="6.5703125" style="5" customWidth="1"/>
    <col min="12782" max="12782" width="13.7109375" style="5" customWidth="1"/>
    <col min="12783" max="13017" width="9.140625" style="5"/>
    <col min="13018" max="13018" width="8.5703125" style="5" customWidth="1"/>
    <col min="13019" max="13019" width="28.140625" style="5" customWidth="1"/>
    <col min="13020" max="13020" width="13.85546875" style="5" customWidth="1"/>
    <col min="13021" max="13021" width="25.140625" style="5" customWidth="1"/>
    <col min="13022" max="13026" width="6.5703125" style="5" customWidth="1"/>
    <col min="13027" max="13027" width="9.28515625" style="5" customWidth="1"/>
    <col min="13028" max="13037" width="6.5703125" style="5" customWidth="1"/>
    <col min="13038" max="13038" width="13.7109375" style="5" customWidth="1"/>
    <col min="13039" max="13273" width="9.140625" style="5"/>
    <col min="13274" max="13274" width="8.5703125" style="5" customWidth="1"/>
    <col min="13275" max="13275" width="28.140625" style="5" customWidth="1"/>
    <col min="13276" max="13276" width="13.85546875" style="5" customWidth="1"/>
    <col min="13277" max="13277" width="25.140625" style="5" customWidth="1"/>
    <col min="13278" max="13282" width="6.5703125" style="5" customWidth="1"/>
    <col min="13283" max="13283" width="9.28515625" style="5" customWidth="1"/>
    <col min="13284" max="13293" width="6.5703125" style="5" customWidth="1"/>
    <col min="13294" max="13294" width="13.7109375" style="5" customWidth="1"/>
    <col min="13295" max="13529" width="9.140625" style="5"/>
    <col min="13530" max="13530" width="8.5703125" style="5" customWidth="1"/>
    <col min="13531" max="13531" width="28.140625" style="5" customWidth="1"/>
    <col min="13532" max="13532" width="13.85546875" style="5" customWidth="1"/>
    <col min="13533" max="13533" width="25.140625" style="5" customWidth="1"/>
    <col min="13534" max="13538" width="6.5703125" style="5" customWidth="1"/>
    <col min="13539" max="13539" width="9.28515625" style="5" customWidth="1"/>
    <col min="13540" max="13549" width="6.5703125" style="5" customWidth="1"/>
    <col min="13550" max="13550" width="13.7109375" style="5" customWidth="1"/>
    <col min="13551" max="13785" width="9.140625" style="5"/>
    <col min="13786" max="13786" width="8.5703125" style="5" customWidth="1"/>
    <col min="13787" max="13787" width="28.140625" style="5" customWidth="1"/>
    <col min="13788" max="13788" width="13.85546875" style="5" customWidth="1"/>
    <col min="13789" max="13789" width="25.140625" style="5" customWidth="1"/>
    <col min="13790" max="13794" width="6.5703125" style="5" customWidth="1"/>
    <col min="13795" max="13795" width="9.28515625" style="5" customWidth="1"/>
    <col min="13796" max="13805" width="6.5703125" style="5" customWidth="1"/>
    <col min="13806" max="13806" width="13.7109375" style="5" customWidth="1"/>
    <col min="13807" max="14041" width="9.140625" style="5"/>
    <col min="14042" max="14042" width="8.5703125" style="5" customWidth="1"/>
    <col min="14043" max="14043" width="28.140625" style="5" customWidth="1"/>
    <col min="14044" max="14044" width="13.85546875" style="5" customWidth="1"/>
    <col min="14045" max="14045" width="25.140625" style="5" customWidth="1"/>
    <col min="14046" max="14050" width="6.5703125" style="5" customWidth="1"/>
    <col min="14051" max="14051" width="9.28515625" style="5" customWidth="1"/>
    <col min="14052" max="14061" width="6.5703125" style="5" customWidth="1"/>
    <col min="14062" max="14062" width="13.7109375" style="5" customWidth="1"/>
    <col min="14063" max="14297" width="9.140625" style="5"/>
    <col min="14298" max="14298" width="8.5703125" style="5" customWidth="1"/>
    <col min="14299" max="14299" width="28.140625" style="5" customWidth="1"/>
    <col min="14300" max="14300" width="13.85546875" style="5" customWidth="1"/>
    <col min="14301" max="14301" width="25.140625" style="5" customWidth="1"/>
    <col min="14302" max="14306" width="6.5703125" style="5" customWidth="1"/>
    <col min="14307" max="14307" width="9.28515625" style="5" customWidth="1"/>
    <col min="14308" max="14317" width="6.5703125" style="5" customWidth="1"/>
    <col min="14318" max="14318" width="13.7109375" style="5" customWidth="1"/>
    <col min="14319" max="14553" width="9.140625" style="5"/>
    <col min="14554" max="14554" width="8.5703125" style="5" customWidth="1"/>
    <col min="14555" max="14555" width="28.140625" style="5" customWidth="1"/>
    <col min="14556" max="14556" width="13.85546875" style="5" customWidth="1"/>
    <col min="14557" max="14557" width="25.140625" style="5" customWidth="1"/>
    <col min="14558" max="14562" width="6.5703125" style="5" customWidth="1"/>
    <col min="14563" max="14563" width="9.28515625" style="5" customWidth="1"/>
    <col min="14564" max="14573" width="6.5703125" style="5" customWidth="1"/>
    <col min="14574" max="14574" width="13.7109375" style="5" customWidth="1"/>
    <col min="14575" max="14809" width="9.140625" style="5"/>
    <col min="14810" max="14810" width="8.5703125" style="5" customWidth="1"/>
    <col min="14811" max="14811" width="28.140625" style="5" customWidth="1"/>
    <col min="14812" max="14812" width="13.85546875" style="5" customWidth="1"/>
    <col min="14813" max="14813" width="25.140625" style="5" customWidth="1"/>
    <col min="14814" max="14818" width="6.5703125" style="5" customWidth="1"/>
    <col min="14819" max="14819" width="9.28515625" style="5" customWidth="1"/>
    <col min="14820" max="14829" width="6.5703125" style="5" customWidth="1"/>
    <col min="14830" max="14830" width="13.7109375" style="5" customWidth="1"/>
    <col min="14831" max="15065" width="9.140625" style="5"/>
    <col min="15066" max="15066" width="8.5703125" style="5" customWidth="1"/>
    <col min="15067" max="15067" width="28.140625" style="5" customWidth="1"/>
    <col min="15068" max="15068" width="13.85546875" style="5" customWidth="1"/>
    <col min="15069" max="15069" width="25.140625" style="5" customWidth="1"/>
    <col min="15070" max="15074" width="6.5703125" style="5" customWidth="1"/>
    <col min="15075" max="15075" width="9.28515625" style="5" customWidth="1"/>
    <col min="15076" max="15085" width="6.5703125" style="5" customWidth="1"/>
    <col min="15086" max="15086" width="13.7109375" style="5" customWidth="1"/>
    <col min="15087" max="15321" width="9.140625" style="5"/>
    <col min="15322" max="15322" width="8.5703125" style="5" customWidth="1"/>
    <col min="15323" max="15323" width="28.140625" style="5" customWidth="1"/>
    <col min="15324" max="15324" width="13.85546875" style="5" customWidth="1"/>
    <col min="15325" max="15325" width="25.140625" style="5" customWidth="1"/>
    <col min="15326" max="15330" width="6.5703125" style="5" customWidth="1"/>
    <col min="15331" max="15331" width="9.28515625" style="5" customWidth="1"/>
    <col min="15332" max="15341" width="6.5703125" style="5" customWidth="1"/>
    <col min="15342" max="15342" width="13.7109375" style="5" customWidth="1"/>
    <col min="15343" max="15577" width="9.140625" style="5"/>
    <col min="15578" max="15578" width="8.5703125" style="5" customWidth="1"/>
    <col min="15579" max="15579" width="28.140625" style="5" customWidth="1"/>
    <col min="15580" max="15580" width="13.85546875" style="5" customWidth="1"/>
    <col min="15581" max="15581" width="25.140625" style="5" customWidth="1"/>
    <col min="15582" max="15586" width="6.5703125" style="5" customWidth="1"/>
    <col min="15587" max="15587" width="9.28515625" style="5" customWidth="1"/>
    <col min="15588" max="15597" width="6.5703125" style="5" customWidth="1"/>
    <col min="15598" max="15598" width="13.7109375" style="5" customWidth="1"/>
    <col min="15599" max="15833" width="9.140625" style="5"/>
    <col min="15834" max="15834" width="8.5703125" style="5" customWidth="1"/>
    <col min="15835" max="15835" width="28.140625" style="5" customWidth="1"/>
    <col min="15836" max="15836" width="13.85546875" style="5" customWidth="1"/>
    <col min="15837" max="15837" width="25.140625" style="5" customWidth="1"/>
    <col min="15838" max="15842" width="6.5703125" style="5" customWidth="1"/>
    <col min="15843" max="15843" width="9.28515625" style="5" customWidth="1"/>
    <col min="15844" max="15853" width="6.5703125" style="5" customWidth="1"/>
    <col min="15854" max="15854" width="13.7109375" style="5" customWidth="1"/>
    <col min="15855" max="16089" width="9.140625" style="5"/>
    <col min="16090" max="16090" width="8.5703125" style="5" customWidth="1"/>
    <col min="16091" max="16091" width="28.140625" style="5" customWidth="1"/>
    <col min="16092" max="16092" width="13.85546875" style="5" customWidth="1"/>
    <col min="16093" max="16093" width="25.140625" style="5" customWidth="1"/>
    <col min="16094" max="16098" width="6.5703125" style="5" customWidth="1"/>
    <col min="16099" max="16099" width="9.28515625" style="5" customWidth="1"/>
    <col min="16100" max="16109" width="6.5703125" style="5" customWidth="1"/>
    <col min="16110" max="16110" width="13.7109375" style="5" customWidth="1"/>
    <col min="16111" max="16384" width="9.140625" style="5"/>
  </cols>
  <sheetData>
    <row r="1" spans="1:21" s="26" customFormat="1" ht="12" x14ac:dyDescent="0.2">
      <c r="U1" s="45" t="s">
        <v>184</v>
      </c>
    </row>
    <row r="2" spans="1:21" s="26" customFormat="1" ht="24" customHeight="1" x14ac:dyDescent="0.2">
      <c r="R2" s="362" t="s">
        <v>1</v>
      </c>
      <c r="S2" s="362"/>
      <c r="T2" s="362"/>
      <c r="U2" s="362"/>
    </row>
    <row r="3" spans="1:21" s="46" customFormat="1" ht="12.75" customHeight="1" x14ac:dyDescent="0.2">
      <c r="A3" s="409" t="s">
        <v>185</v>
      </c>
      <c r="B3" s="409"/>
      <c r="C3" s="409"/>
      <c r="D3" s="409"/>
      <c r="E3" s="409"/>
      <c r="F3" s="409"/>
      <c r="G3" s="409"/>
      <c r="H3" s="409"/>
      <c r="I3" s="409"/>
      <c r="J3" s="409"/>
      <c r="K3" s="409"/>
      <c r="L3" s="409"/>
      <c r="M3" s="409"/>
      <c r="N3" s="409"/>
      <c r="O3" s="409"/>
      <c r="P3" s="409"/>
      <c r="Q3" s="409"/>
      <c r="R3" s="409"/>
      <c r="S3" s="409"/>
      <c r="T3" s="409"/>
      <c r="U3" s="409"/>
    </row>
    <row r="4" spans="1:21" s="46" customFormat="1" ht="12.75" x14ac:dyDescent="0.2">
      <c r="A4" s="48"/>
      <c r="B4" s="48"/>
      <c r="C4" s="48"/>
      <c r="D4" s="48"/>
      <c r="E4" s="48"/>
      <c r="F4" s="48"/>
      <c r="G4" s="47" t="s">
        <v>3</v>
      </c>
      <c r="H4" s="410" t="s">
        <v>4</v>
      </c>
      <c r="I4" s="410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</row>
    <row r="5" spans="1:21" ht="11.25" customHeight="1" x14ac:dyDescent="0.25">
      <c r="A5" s="49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</row>
    <row r="6" spans="1:21" s="46" customFormat="1" ht="12.75" x14ac:dyDescent="0.2">
      <c r="A6" s="48"/>
      <c r="B6" s="48"/>
      <c r="C6" s="48"/>
      <c r="D6" s="48"/>
      <c r="E6" s="47" t="s">
        <v>5</v>
      </c>
      <c r="F6" s="411" t="s">
        <v>6</v>
      </c>
      <c r="G6" s="411"/>
      <c r="H6" s="411"/>
      <c r="I6" s="411"/>
      <c r="J6" s="411"/>
      <c r="K6" s="411"/>
      <c r="L6" s="411"/>
      <c r="M6" s="411"/>
      <c r="N6" s="411"/>
      <c r="O6" s="411"/>
      <c r="P6" s="48"/>
      <c r="Q6" s="48"/>
      <c r="R6" s="48"/>
      <c r="S6" s="48"/>
      <c r="T6" s="48"/>
      <c r="U6" s="48"/>
    </row>
    <row r="7" spans="1:21" s="3" customFormat="1" ht="11.25" x14ac:dyDescent="0.2">
      <c r="A7" s="56"/>
      <c r="B7" s="56"/>
      <c r="C7" s="56"/>
      <c r="D7" s="56"/>
      <c r="E7" s="56"/>
      <c r="F7" s="412" t="s">
        <v>7</v>
      </c>
      <c r="G7" s="412"/>
      <c r="H7" s="412"/>
      <c r="I7" s="412"/>
      <c r="J7" s="412"/>
      <c r="K7" s="412"/>
      <c r="L7" s="412"/>
      <c r="M7" s="412"/>
      <c r="N7" s="412"/>
      <c r="O7" s="412"/>
      <c r="P7" s="56"/>
      <c r="Q7" s="56"/>
      <c r="R7" s="56"/>
      <c r="S7" s="56"/>
      <c r="T7" s="56"/>
      <c r="U7" s="56"/>
    </row>
    <row r="8" spans="1:21" ht="11.25" customHeight="1" x14ac:dyDescent="0.25">
      <c r="A8" s="49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</row>
    <row r="9" spans="1:21" s="46" customFormat="1" ht="12.75" x14ac:dyDescent="0.2">
      <c r="A9" s="48"/>
      <c r="B9" s="48"/>
      <c r="C9" s="48"/>
      <c r="D9" s="48"/>
      <c r="E9" s="48"/>
      <c r="F9" s="48"/>
      <c r="G9" s="47" t="s">
        <v>8</v>
      </c>
      <c r="H9" s="410" t="s">
        <v>9</v>
      </c>
      <c r="I9" s="410"/>
      <c r="J9" s="48" t="s">
        <v>10</v>
      </c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</row>
    <row r="10" spans="1:21" ht="11.25" customHeight="1" x14ac:dyDescent="0.25">
      <c r="A10" s="49"/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</row>
    <row r="11" spans="1:21" s="46" customFormat="1" ht="38.25" customHeight="1" x14ac:dyDescent="0.2">
      <c r="F11" s="118" t="s">
        <v>11</v>
      </c>
      <c r="G11" s="400" t="s">
        <v>12</v>
      </c>
      <c r="H11" s="400"/>
      <c r="I11" s="400"/>
      <c r="J11" s="400"/>
      <c r="K11" s="400"/>
      <c r="L11" s="400"/>
      <c r="M11" s="400"/>
      <c r="N11" s="400"/>
      <c r="O11" s="400"/>
      <c r="P11" s="400"/>
      <c r="Q11" s="400"/>
      <c r="R11" s="400"/>
      <c r="S11" s="400"/>
      <c r="T11" s="400"/>
      <c r="U11" s="400"/>
    </row>
    <row r="12" spans="1:21" s="3" customFormat="1" ht="11.25" x14ac:dyDescent="0.2">
      <c r="G12" s="401" t="s">
        <v>13</v>
      </c>
      <c r="H12" s="401"/>
      <c r="I12" s="401"/>
      <c r="J12" s="401"/>
      <c r="K12" s="401"/>
      <c r="L12" s="401"/>
      <c r="M12" s="401"/>
      <c r="N12" s="401"/>
      <c r="O12" s="401"/>
      <c r="P12" s="401"/>
      <c r="Q12" s="401"/>
    </row>
    <row r="13" spans="1:21" ht="11.25" customHeight="1" x14ac:dyDescent="0.25"/>
    <row r="14" spans="1:21" s="26" customFormat="1" ht="15" customHeight="1" x14ac:dyDescent="0.2">
      <c r="A14" s="372" t="s">
        <v>140</v>
      </c>
      <c r="B14" s="372" t="s">
        <v>141</v>
      </c>
      <c r="C14" s="372" t="s">
        <v>16</v>
      </c>
      <c r="D14" s="372" t="s">
        <v>186</v>
      </c>
      <c r="E14" s="403" t="s">
        <v>187</v>
      </c>
      <c r="F14" s="403"/>
      <c r="G14" s="403"/>
      <c r="H14" s="403"/>
      <c r="I14" s="403"/>
      <c r="J14" s="403"/>
      <c r="K14" s="403"/>
      <c r="L14" s="403"/>
      <c r="M14" s="403"/>
      <c r="N14" s="403"/>
      <c r="O14" s="371"/>
      <c r="P14" s="368" t="s">
        <v>175</v>
      </c>
      <c r="Q14" s="404"/>
      <c r="R14" s="404"/>
      <c r="S14" s="404"/>
      <c r="T14" s="369"/>
      <c r="U14" s="372" t="s">
        <v>24</v>
      </c>
    </row>
    <row r="15" spans="1:21" s="26" customFormat="1" ht="15" customHeight="1" x14ac:dyDescent="0.2">
      <c r="A15" s="402"/>
      <c r="B15" s="402"/>
      <c r="C15" s="402"/>
      <c r="D15" s="402"/>
      <c r="E15" s="407" t="s">
        <v>25</v>
      </c>
      <c r="F15" s="407"/>
      <c r="G15" s="407"/>
      <c r="H15" s="407"/>
      <c r="I15" s="408"/>
      <c r="J15" s="397" t="s">
        <v>26</v>
      </c>
      <c r="K15" s="398"/>
      <c r="L15" s="398"/>
      <c r="M15" s="398"/>
      <c r="N15" s="398"/>
      <c r="O15" s="399"/>
      <c r="P15" s="374"/>
      <c r="Q15" s="405"/>
      <c r="R15" s="405"/>
      <c r="S15" s="405"/>
      <c r="T15" s="406"/>
      <c r="U15" s="402"/>
    </row>
    <row r="16" spans="1:21" s="26" customFormat="1" ht="60" customHeight="1" x14ac:dyDescent="0.2">
      <c r="A16" s="373"/>
      <c r="B16" s="373"/>
      <c r="C16" s="373"/>
      <c r="D16" s="373"/>
      <c r="E16" s="63" t="s">
        <v>166</v>
      </c>
      <c r="F16" s="63" t="s">
        <v>167</v>
      </c>
      <c r="G16" s="63" t="s">
        <v>168</v>
      </c>
      <c r="H16" s="63" t="s">
        <v>169</v>
      </c>
      <c r="I16" s="63" t="s">
        <v>170</v>
      </c>
      <c r="J16" s="62" t="s">
        <v>188</v>
      </c>
      <c r="K16" s="64" t="s">
        <v>166</v>
      </c>
      <c r="L16" s="64" t="s">
        <v>167</v>
      </c>
      <c r="M16" s="64" t="s">
        <v>168</v>
      </c>
      <c r="N16" s="64" t="s">
        <v>169</v>
      </c>
      <c r="O16" s="64" t="s">
        <v>170</v>
      </c>
      <c r="P16" s="64" t="s">
        <v>166</v>
      </c>
      <c r="Q16" s="64" t="s">
        <v>167</v>
      </c>
      <c r="R16" s="64" t="s">
        <v>168</v>
      </c>
      <c r="S16" s="64" t="s">
        <v>169</v>
      </c>
      <c r="T16" s="64" t="s">
        <v>170</v>
      </c>
      <c r="U16" s="373"/>
    </row>
    <row r="17" spans="1:21" s="26" customFormat="1" ht="12" x14ac:dyDescent="0.2">
      <c r="A17" s="59">
        <v>1</v>
      </c>
      <c r="B17" s="59">
        <v>2</v>
      </c>
      <c r="C17" s="59">
        <v>3</v>
      </c>
      <c r="D17" s="59">
        <v>4</v>
      </c>
      <c r="E17" s="194">
        <v>5</v>
      </c>
      <c r="F17" s="194">
        <v>6</v>
      </c>
      <c r="G17" s="194">
        <v>7</v>
      </c>
      <c r="H17" s="194">
        <v>8</v>
      </c>
      <c r="I17" s="194">
        <v>9</v>
      </c>
      <c r="J17" s="59">
        <v>10</v>
      </c>
      <c r="K17" s="59">
        <v>11</v>
      </c>
      <c r="L17" s="59">
        <v>12</v>
      </c>
      <c r="M17" s="59">
        <v>13</v>
      </c>
      <c r="N17" s="59">
        <v>14</v>
      </c>
      <c r="O17" s="59">
        <v>15</v>
      </c>
      <c r="P17" s="59">
        <v>16</v>
      </c>
      <c r="Q17" s="59">
        <v>17</v>
      </c>
      <c r="R17" s="59">
        <v>18</v>
      </c>
      <c r="S17" s="59">
        <v>19</v>
      </c>
      <c r="T17" s="59">
        <v>20</v>
      </c>
      <c r="U17" s="59">
        <v>21</v>
      </c>
    </row>
    <row r="18" spans="1:21" s="73" customFormat="1" ht="21" x14ac:dyDescent="0.2">
      <c r="A18" s="65">
        <v>0</v>
      </c>
      <c r="B18" s="66" t="s">
        <v>38</v>
      </c>
      <c r="C18" s="67" t="s">
        <v>39</v>
      </c>
      <c r="D18" s="68">
        <f>F18</f>
        <v>0</v>
      </c>
      <c r="E18" s="70">
        <v>16.16</v>
      </c>
      <c r="F18" s="70">
        <v>0</v>
      </c>
      <c r="G18" s="70">
        <v>25.78</v>
      </c>
      <c r="H18" s="70">
        <v>0</v>
      </c>
      <c r="I18" s="70">
        <v>0</v>
      </c>
      <c r="J18" s="195">
        <v>2018</v>
      </c>
      <c r="K18" s="67">
        <v>16.48</v>
      </c>
      <c r="L18" s="67">
        <v>0</v>
      </c>
      <c r="M18" s="67">
        <v>27.08</v>
      </c>
      <c r="N18" s="67">
        <v>0</v>
      </c>
      <c r="O18" s="67">
        <v>0</v>
      </c>
      <c r="P18" s="67">
        <f>K18-E18</f>
        <v>0.32000000000000028</v>
      </c>
      <c r="Q18" s="67">
        <f t="shared" ref="Q18:T33" si="0">L18-F18</f>
        <v>0</v>
      </c>
      <c r="R18" s="67">
        <f t="shared" si="0"/>
        <v>1.2999999999999972</v>
      </c>
      <c r="S18" s="67">
        <f t="shared" si="0"/>
        <v>0</v>
      </c>
      <c r="T18" s="67">
        <f>O18-I18</f>
        <v>0</v>
      </c>
      <c r="U18" s="67"/>
    </row>
    <row r="19" spans="1:21" s="9" customFormat="1" ht="10.5" outlineLevel="1" x14ac:dyDescent="0.2">
      <c r="A19" s="74" t="s">
        <v>40</v>
      </c>
      <c r="B19" s="75" t="s">
        <v>41</v>
      </c>
      <c r="C19" s="76" t="s">
        <v>39</v>
      </c>
      <c r="D19" s="77">
        <f t="shared" ref="D19:D20" si="1">F19</f>
        <v>0</v>
      </c>
      <c r="E19" s="70">
        <v>0</v>
      </c>
      <c r="F19" s="70">
        <v>0</v>
      </c>
      <c r="G19" s="78">
        <v>0</v>
      </c>
      <c r="H19" s="78">
        <v>0</v>
      </c>
      <c r="I19" s="78">
        <v>0</v>
      </c>
      <c r="J19" s="196">
        <v>2018</v>
      </c>
      <c r="K19" s="76">
        <v>0</v>
      </c>
      <c r="L19" s="76">
        <v>0</v>
      </c>
      <c r="M19" s="76">
        <v>0</v>
      </c>
      <c r="N19" s="76">
        <v>0</v>
      </c>
      <c r="O19" s="76">
        <v>0</v>
      </c>
      <c r="P19" s="76">
        <f t="shared" ref="P19:T58" si="2">K19-E19</f>
        <v>0</v>
      </c>
      <c r="Q19" s="76">
        <f t="shared" si="0"/>
        <v>0</v>
      </c>
      <c r="R19" s="76">
        <f t="shared" si="0"/>
        <v>0</v>
      </c>
      <c r="S19" s="76">
        <f t="shared" si="0"/>
        <v>0</v>
      </c>
      <c r="T19" s="76">
        <f t="shared" si="0"/>
        <v>0</v>
      </c>
      <c r="U19" s="76"/>
    </row>
    <row r="20" spans="1:21" s="9" customFormat="1" ht="21" outlineLevel="1" x14ac:dyDescent="0.2">
      <c r="A20" s="74" t="s">
        <v>42</v>
      </c>
      <c r="B20" s="75" t="s">
        <v>43</v>
      </c>
      <c r="C20" s="76" t="s">
        <v>39</v>
      </c>
      <c r="D20" s="77">
        <f t="shared" si="1"/>
        <v>0</v>
      </c>
      <c r="E20" s="70">
        <v>16.16</v>
      </c>
      <c r="F20" s="70">
        <v>0</v>
      </c>
      <c r="G20" s="78">
        <v>25.78</v>
      </c>
      <c r="H20" s="78">
        <v>0</v>
      </c>
      <c r="I20" s="78">
        <v>0</v>
      </c>
      <c r="J20" s="196">
        <v>2018</v>
      </c>
      <c r="K20" s="76">
        <v>16.48</v>
      </c>
      <c r="L20" s="76">
        <v>0</v>
      </c>
      <c r="M20" s="76">
        <v>27.08</v>
      </c>
      <c r="N20" s="76">
        <v>0</v>
      </c>
      <c r="O20" s="76">
        <v>0</v>
      </c>
      <c r="P20" s="76">
        <f t="shared" si="2"/>
        <v>0.32000000000000028</v>
      </c>
      <c r="Q20" s="76">
        <f t="shared" si="0"/>
        <v>0</v>
      </c>
      <c r="R20" s="76">
        <f t="shared" si="0"/>
        <v>1.2999999999999972</v>
      </c>
      <c r="S20" s="76">
        <f t="shared" si="0"/>
        <v>0</v>
      </c>
      <c r="T20" s="76">
        <f t="shared" si="0"/>
        <v>0</v>
      </c>
      <c r="U20" s="76"/>
    </row>
    <row r="21" spans="1:21" s="9" customFormat="1" ht="42" outlineLevel="1" x14ac:dyDescent="0.2">
      <c r="A21" s="74" t="s">
        <v>44</v>
      </c>
      <c r="B21" s="75" t="s">
        <v>45</v>
      </c>
      <c r="C21" s="76" t="s">
        <v>39</v>
      </c>
      <c r="D21" s="77" t="s">
        <v>46</v>
      </c>
      <c r="E21" s="70" t="s">
        <v>46</v>
      </c>
      <c r="F21" s="70" t="s">
        <v>46</v>
      </c>
      <c r="G21" s="78" t="s">
        <v>46</v>
      </c>
      <c r="H21" s="78" t="s">
        <v>46</v>
      </c>
      <c r="I21" s="78" t="s">
        <v>46</v>
      </c>
      <c r="J21" s="196">
        <v>2018</v>
      </c>
      <c r="K21" s="76" t="s">
        <v>46</v>
      </c>
      <c r="L21" s="76" t="s">
        <v>46</v>
      </c>
      <c r="M21" s="76" t="s">
        <v>46</v>
      </c>
      <c r="N21" s="76" t="s">
        <v>46</v>
      </c>
      <c r="O21" s="76" t="s">
        <v>46</v>
      </c>
      <c r="P21" s="76" t="s">
        <v>46</v>
      </c>
      <c r="Q21" s="76" t="s">
        <v>46</v>
      </c>
      <c r="R21" s="76" t="s">
        <v>46</v>
      </c>
      <c r="S21" s="76" t="s">
        <v>46</v>
      </c>
      <c r="T21" s="76" t="s">
        <v>46</v>
      </c>
      <c r="U21" s="76"/>
    </row>
    <row r="22" spans="1:21" s="9" customFormat="1" ht="21" outlineLevel="1" x14ac:dyDescent="0.2">
      <c r="A22" s="81" t="s">
        <v>47</v>
      </c>
      <c r="B22" s="75" t="s">
        <v>48</v>
      </c>
      <c r="C22" s="76" t="s">
        <v>39</v>
      </c>
      <c r="D22" s="77">
        <f t="shared" ref="D22:D38" si="3">F22</f>
        <v>0</v>
      </c>
      <c r="E22" s="78">
        <v>0</v>
      </c>
      <c r="F22" s="70">
        <v>0</v>
      </c>
      <c r="G22" s="78">
        <v>0</v>
      </c>
      <c r="H22" s="78">
        <v>0</v>
      </c>
      <c r="I22" s="78">
        <v>0</v>
      </c>
      <c r="J22" s="196">
        <v>2018</v>
      </c>
      <c r="K22" s="76">
        <v>0</v>
      </c>
      <c r="L22" s="76">
        <v>0</v>
      </c>
      <c r="M22" s="76">
        <v>0</v>
      </c>
      <c r="N22" s="76">
        <v>0</v>
      </c>
      <c r="O22" s="76">
        <v>0</v>
      </c>
      <c r="P22" s="76">
        <f t="shared" si="2"/>
        <v>0</v>
      </c>
      <c r="Q22" s="76">
        <f t="shared" si="0"/>
        <v>0</v>
      </c>
      <c r="R22" s="76">
        <f t="shared" si="0"/>
        <v>0</v>
      </c>
      <c r="S22" s="76">
        <f t="shared" si="0"/>
        <v>0</v>
      </c>
      <c r="T22" s="76">
        <f t="shared" si="0"/>
        <v>0</v>
      </c>
      <c r="U22" s="76"/>
    </row>
    <row r="23" spans="1:21" s="9" customFormat="1" ht="21" outlineLevel="1" x14ac:dyDescent="0.2">
      <c r="A23" s="81" t="s">
        <v>49</v>
      </c>
      <c r="B23" s="75" t="s">
        <v>50</v>
      </c>
      <c r="C23" s="76" t="s">
        <v>39</v>
      </c>
      <c r="D23" s="77">
        <f t="shared" si="3"/>
        <v>0</v>
      </c>
      <c r="E23" s="78">
        <v>0</v>
      </c>
      <c r="F23" s="70">
        <v>0</v>
      </c>
      <c r="G23" s="78">
        <v>0</v>
      </c>
      <c r="H23" s="78">
        <v>0</v>
      </c>
      <c r="I23" s="78">
        <v>0</v>
      </c>
      <c r="J23" s="196">
        <v>2018</v>
      </c>
      <c r="K23" s="76">
        <v>0</v>
      </c>
      <c r="L23" s="76">
        <v>0</v>
      </c>
      <c r="M23" s="76">
        <v>0</v>
      </c>
      <c r="N23" s="76">
        <v>0</v>
      </c>
      <c r="O23" s="76">
        <v>0</v>
      </c>
      <c r="P23" s="76">
        <f t="shared" si="2"/>
        <v>0</v>
      </c>
      <c r="Q23" s="76">
        <f t="shared" si="0"/>
        <v>0</v>
      </c>
      <c r="R23" s="76">
        <f t="shared" si="0"/>
        <v>0</v>
      </c>
      <c r="S23" s="76">
        <f t="shared" si="0"/>
        <v>0</v>
      </c>
      <c r="T23" s="76">
        <f t="shared" si="0"/>
        <v>0</v>
      </c>
      <c r="U23" s="76"/>
    </row>
    <row r="24" spans="1:21" s="9" customFormat="1" ht="10.5" outlineLevel="1" x14ac:dyDescent="0.2">
      <c r="A24" s="83" t="s">
        <v>51</v>
      </c>
      <c r="B24" s="84" t="s">
        <v>52</v>
      </c>
      <c r="C24" s="85" t="s">
        <v>39</v>
      </c>
      <c r="D24" s="86">
        <f t="shared" si="3"/>
        <v>0</v>
      </c>
      <c r="E24" s="78">
        <v>0</v>
      </c>
      <c r="F24" s="70">
        <v>0</v>
      </c>
      <c r="G24" s="78">
        <v>0</v>
      </c>
      <c r="H24" s="78">
        <v>0</v>
      </c>
      <c r="I24" s="78">
        <v>0</v>
      </c>
      <c r="J24" s="196">
        <v>2018</v>
      </c>
      <c r="K24" s="76">
        <v>0</v>
      </c>
      <c r="L24" s="76">
        <v>0</v>
      </c>
      <c r="M24" s="76">
        <v>0</v>
      </c>
      <c r="N24" s="76">
        <v>0</v>
      </c>
      <c r="O24" s="76">
        <v>0</v>
      </c>
      <c r="P24" s="76">
        <f t="shared" si="2"/>
        <v>0</v>
      </c>
      <c r="Q24" s="76">
        <f t="shared" si="0"/>
        <v>0</v>
      </c>
      <c r="R24" s="76">
        <f t="shared" si="0"/>
        <v>0</v>
      </c>
      <c r="S24" s="76">
        <f t="shared" si="0"/>
        <v>0</v>
      </c>
      <c r="T24" s="76">
        <f t="shared" si="0"/>
        <v>0</v>
      </c>
      <c r="U24" s="76"/>
    </row>
    <row r="25" spans="1:21" s="9" customFormat="1" ht="10.5" x14ac:dyDescent="0.2">
      <c r="A25" s="90">
        <v>1</v>
      </c>
      <c r="B25" s="75" t="s">
        <v>53</v>
      </c>
      <c r="C25" s="76"/>
      <c r="D25" s="77">
        <f t="shared" si="3"/>
        <v>0</v>
      </c>
      <c r="E25" s="78">
        <v>0</v>
      </c>
      <c r="F25" s="78">
        <v>0</v>
      </c>
      <c r="G25" s="78">
        <v>0</v>
      </c>
      <c r="H25" s="78">
        <v>0</v>
      </c>
      <c r="I25" s="78">
        <v>0</v>
      </c>
      <c r="J25" s="196">
        <v>2018</v>
      </c>
      <c r="K25" s="76">
        <v>0</v>
      </c>
      <c r="L25" s="76">
        <v>0</v>
      </c>
      <c r="M25" s="76">
        <v>0</v>
      </c>
      <c r="N25" s="76">
        <v>0</v>
      </c>
      <c r="O25" s="76">
        <v>0</v>
      </c>
      <c r="P25" s="76">
        <f t="shared" si="2"/>
        <v>0</v>
      </c>
      <c r="Q25" s="76">
        <f t="shared" si="0"/>
        <v>0</v>
      </c>
      <c r="R25" s="76">
        <f t="shared" si="0"/>
        <v>0</v>
      </c>
      <c r="S25" s="76">
        <f t="shared" si="0"/>
        <v>0</v>
      </c>
      <c r="T25" s="76">
        <f t="shared" si="0"/>
        <v>0</v>
      </c>
      <c r="U25" s="76"/>
    </row>
    <row r="26" spans="1:21" s="9" customFormat="1" ht="21" x14ac:dyDescent="0.2">
      <c r="A26" s="91" t="s">
        <v>54</v>
      </c>
      <c r="B26" s="92" t="s">
        <v>55</v>
      </c>
      <c r="C26" s="93" t="s">
        <v>39</v>
      </c>
      <c r="D26" s="94">
        <f t="shared" si="3"/>
        <v>0</v>
      </c>
      <c r="E26" s="113">
        <v>0</v>
      </c>
      <c r="F26" s="113">
        <v>0</v>
      </c>
      <c r="G26" s="113">
        <v>0</v>
      </c>
      <c r="H26" s="113">
        <v>0</v>
      </c>
      <c r="I26" s="113">
        <v>0</v>
      </c>
      <c r="J26" s="197">
        <v>2018</v>
      </c>
      <c r="K26" s="110">
        <v>0</v>
      </c>
      <c r="L26" s="110">
        <v>0</v>
      </c>
      <c r="M26" s="110">
        <v>0</v>
      </c>
      <c r="N26" s="110">
        <v>0</v>
      </c>
      <c r="O26" s="110">
        <v>0</v>
      </c>
      <c r="P26" s="110">
        <f t="shared" si="2"/>
        <v>0</v>
      </c>
      <c r="Q26" s="110">
        <f t="shared" si="0"/>
        <v>0</v>
      </c>
      <c r="R26" s="110">
        <f t="shared" si="0"/>
        <v>0</v>
      </c>
      <c r="S26" s="110">
        <f t="shared" si="0"/>
        <v>0</v>
      </c>
      <c r="T26" s="110">
        <f t="shared" si="0"/>
        <v>0</v>
      </c>
      <c r="U26" s="110"/>
    </row>
    <row r="27" spans="1:21" s="9" customFormat="1" ht="31.5" outlineLevel="1" x14ac:dyDescent="0.2">
      <c r="A27" s="99" t="s">
        <v>56</v>
      </c>
      <c r="B27" s="100" t="s">
        <v>57</v>
      </c>
      <c r="C27" s="101" t="s">
        <v>39</v>
      </c>
      <c r="D27" s="102">
        <f t="shared" si="3"/>
        <v>0</v>
      </c>
      <c r="E27" s="104">
        <v>0</v>
      </c>
      <c r="F27" s="104">
        <v>0</v>
      </c>
      <c r="G27" s="104">
        <v>0</v>
      </c>
      <c r="H27" s="104">
        <v>0</v>
      </c>
      <c r="I27" s="104">
        <v>0</v>
      </c>
      <c r="J27" s="198">
        <v>2018</v>
      </c>
      <c r="K27" s="101">
        <v>0</v>
      </c>
      <c r="L27" s="101">
        <v>0</v>
      </c>
      <c r="M27" s="101">
        <v>0</v>
      </c>
      <c r="N27" s="101">
        <v>0</v>
      </c>
      <c r="O27" s="101">
        <v>0</v>
      </c>
      <c r="P27" s="101">
        <f t="shared" si="2"/>
        <v>0</v>
      </c>
      <c r="Q27" s="101">
        <f t="shared" si="0"/>
        <v>0</v>
      </c>
      <c r="R27" s="101">
        <f t="shared" si="0"/>
        <v>0</v>
      </c>
      <c r="S27" s="101">
        <f t="shared" si="0"/>
        <v>0</v>
      </c>
      <c r="T27" s="101">
        <f t="shared" si="0"/>
        <v>0</v>
      </c>
      <c r="U27" s="101"/>
    </row>
    <row r="28" spans="1:21" s="9" customFormat="1" ht="42" outlineLevel="2" x14ac:dyDescent="0.2">
      <c r="A28" s="106" t="s">
        <v>58</v>
      </c>
      <c r="B28" s="107" t="s">
        <v>59</v>
      </c>
      <c r="C28" s="101" t="s">
        <v>39</v>
      </c>
      <c r="D28" s="102">
        <f t="shared" si="3"/>
        <v>0</v>
      </c>
      <c r="E28" s="104">
        <v>0</v>
      </c>
      <c r="F28" s="104">
        <v>0</v>
      </c>
      <c r="G28" s="104">
        <v>0</v>
      </c>
      <c r="H28" s="104">
        <v>0</v>
      </c>
      <c r="I28" s="104">
        <v>0</v>
      </c>
      <c r="J28" s="198">
        <v>2018</v>
      </c>
      <c r="K28" s="101">
        <v>0</v>
      </c>
      <c r="L28" s="101">
        <v>0</v>
      </c>
      <c r="M28" s="101">
        <v>0</v>
      </c>
      <c r="N28" s="101">
        <v>0</v>
      </c>
      <c r="O28" s="101">
        <v>0</v>
      </c>
      <c r="P28" s="101">
        <f t="shared" si="2"/>
        <v>0</v>
      </c>
      <c r="Q28" s="101">
        <f t="shared" si="0"/>
        <v>0</v>
      </c>
      <c r="R28" s="101">
        <f t="shared" si="0"/>
        <v>0</v>
      </c>
      <c r="S28" s="101">
        <f t="shared" si="0"/>
        <v>0</v>
      </c>
      <c r="T28" s="101">
        <f t="shared" si="0"/>
        <v>0</v>
      </c>
      <c r="U28" s="101"/>
    </row>
    <row r="29" spans="1:21" s="9" customFormat="1" ht="42" outlineLevel="2" x14ac:dyDescent="0.2">
      <c r="A29" s="106" t="s">
        <v>60</v>
      </c>
      <c r="B29" s="107" t="s">
        <v>61</v>
      </c>
      <c r="C29" s="101" t="s">
        <v>39</v>
      </c>
      <c r="D29" s="102">
        <f t="shared" si="3"/>
        <v>0</v>
      </c>
      <c r="E29" s="104">
        <v>0</v>
      </c>
      <c r="F29" s="104">
        <v>0</v>
      </c>
      <c r="G29" s="104">
        <v>0</v>
      </c>
      <c r="H29" s="104">
        <v>0</v>
      </c>
      <c r="I29" s="104">
        <v>0</v>
      </c>
      <c r="J29" s="198">
        <v>2018</v>
      </c>
      <c r="K29" s="101">
        <v>0</v>
      </c>
      <c r="L29" s="101">
        <v>0</v>
      </c>
      <c r="M29" s="101">
        <v>0</v>
      </c>
      <c r="N29" s="101">
        <v>0</v>
      </c>
      <c r="O29" s="101">
        <v>0</v>
      </c>
      <c r="P29" s="101">
        <f t="shared" si="2"/>
        <v>0</v>
      </c>
      <c r="Q29" s="101">
        <f t="shared" si="0"/>
        <v>0</v>
      </c>
      <c r="R29" s="101">
        <f t="shared" si="0"/>
        <v>0</v>
      </c>
      <c r="S29" s="101">
        <f t="shared" si="0"/>
        <v>0</v>
      </c>
      <c r="T29" s="101">
        <f t="shared" si="0"/>
        <v>0</v>
      </c>
      <c r="U29" s="101"/>
    </row>
    <row r="30" spans="1:21" s="9" customFormat="1" ht="31.5" outlineLevel="2" x14ac:dyDescent="0.2">
      <c r="A30" s="106" t="s">
        <v>62</v>
      </c>
      <c r="B30" s="107" t="s">
        <v>63</v>
      </c>
      <c r="C30" s="101" t="s">
        <v>39</v>
      </c>
      <c r="D30" s="102">
        <f t="shared" si="3"/>
        <v>0</v>
      </c>
      <c r="E30" s="104">
        <v>0</v>
      </c>
      <c r="F30" s="104">
        <v>0</v>
      </c>
      <c r="G30" s="104">
        <v>0</v>
      </c>
      <c r="H30" s="104">
        <v>0</v>
      </c>
      <c r="I30" s="104">
        <v>0</v>
      </c>
      <c r="J30" s="198">
        <v>2018</v>
      </c>
      <c r="K30" s="101">
        <v>0</v>
      </c>
      <c r="L30" s="101">
        <v>0</v>
      </c>
      <c r="M30" s="101">
        <v>0</v>
      </c>
      <c r="N30" s="101">
        <v>0</v>
      </c>
      <c r="O30" s="101">
        <v>0</v>
      </c>
      <c r="P30" s="101">
        <f t="shared" si="2"/>
        <v>0</v>
      </c>
      <c r="Q30" s="101">
        <f t="shared" si="0"/>
        <v>0</v>
      </c>
      <c r="R30" s="101">
        <f t="shared" si="0"/>
        <v>0</v>
      </c>
      <c r="S30" s="101">
        <f t="shared" si="0"/>
        <v>0</v>
      </c>
      <c r="T30" s="101">
        <f t="shared" si="0"/>
        <v>0</v>
      </c>
      <c r="U30" s="101"/>
    </row>
    <row r="31" spans="1:21" s="9" customFormat="1" ht="21" x14ac:dyDescent="0.2">
      <c r="A31" s="108" t="s">
        <v>64</v>
      </c>
      <c r="B31" s="109" t="s">
        <v>65</v>
      </c>
      <c r="C31" s="110" t="s">
        <v>39</v>
      </c>
      <c r="D31" s="111">
        <f t="shared" si="3"/>
        <v>0</v>
      </c>
      <c r="E31" s="113">
        <v>16.16</v>
      </c>
      <c r="F31" s="113">
        <v>0</v>
      </c>
      <c r="G31" s="113">
        <v>25.78</v>
      </c>
      <c r="H31" s="113">
        <v>0</v>
      </c>
      <c r="I31" s="113">
        <v>0</v>
      </c>
      <c r="J31" s="197">
        <v>2018</v>
      </c>
      <c r="K31" s="110">
        <v>16.48</v>
      </c>
      <c r="L31" s="110">
        <v>0</v>
      </c>
      <c r="M31" s="110">
        <v>27.08</v>
      </c>
      <c r="N31" s="110">
        <v>0</v>
      </c>
      <c r="O31" s="110">
        <v>0</v>
      </c>
      <c r="P31" s="110">
        <f t="shared" si="2"/>
        <v>0.32000000000000028</v>
      </c>
      <c r="Q31" s="110">
        <f t="shared" si="0"/>
        <v>0</v>
      </c>
      <c r="R31" s="110">
        <f t="shared" si="0"/>
        <v>1.2999999999999972</v>
      </c>
      <c r="S31" s="110">
        <f t="shared" si="0"/>
        <v>0</v>
      </c>
      <c r="T31" s="110">
        <f t="shared" si="0"/>
        <v>0</v>
      </c>
      <c r="U31" s="110"/>
    </row>
    <row r="32" spans="1:21" s="9" customFormat="1" ht="42" outlineLevel="1" x14ac:dyDescent="0.2">
      <c r="A32" s="81" t="s">
        <v>66</v>
      </c>
      <c r="B32" s="75" t="s">
        <v>67</v>
      </c>
      <c r="C32" s="76" t="s">
        <v>39</v>
      </c>
      <c r="D32" s="77">
        <f t="shared" si="3"/>
        <v>0</v>
      </c>
      <c r="E32" s="78">
        <v>16.16</v>
      </c>
      <c r="F32" s="78">
        <v>0</v>
      </c>
      <c r="G32" s="78">
        <v>0</v>
      </c>
      <c r="H32" s="78">
        <v>0</v>
      </c>
      <c r="I32" s="78">
        <v>0</v>
      </c>
      <c r="J32" s="196">
        <v>2018</v>
      </c>
      <c r="K32" s="76">
        <v>16.48</v>
      </c>
      <c r="L32" s="76">
        <v>0</v>
      </c>
      <c r="M32" s="76">
        <v>0</v>
      </c>
      <c r="N32" s="76">
        <v>0</v>
      </c>
      <c r="O32" s="76">
        <v>0</v>
      </c>
      <c r="P32" s="76">
        <f t="shared" si="2"/>
        <v>0.32000000000000028</v>
      </c>
      <c r="Q32" s="76">
        <f t="shared" si="0"/>
        <v>0</v>
      </c>
      <c r="R32" s="76">
        <f t="shared" si="0"/>
        <v>0</v>
      </c>
      <c r="S32" s="76">
        <f t="shared" si="0"/>
        <v>0</v>
      </c>
      <c r="T32" s="76">
        <f t="shared" si="0"/>
        <v>0</v>
      </c>
      <c r="U32" s="76"/>
    </row>
    <row r="33" spans="1:21" s="9" customFormat="1" ht="10.5" outlineLevel="2" x14ac:dyDescent="0.2">
      <c r="A33" s="106" t="s">
        <v>68</v>
      </c>
      <c r="B33" s="107" t="s">
        <v>69</v>
      </c>
      <c r="C33" s="101" t="s">
        <v>70</v>
      </c>
      <c r="D33" s="102">
        <f t="shared" si="3"/>
        <v>0</v>
      </c>
      <c r="E33" s="104">
        <v>16.16</v>
      </c>
      <c r="F33" s="104">
        <v>0</v>
      </c>
      <c r="G33" s="104">
        <v>0</v>
      </c>
      <c r="H33" s="104">
        <v>0</v>
      </c>
      <c r="I33" s="104">
        <v>0</v>
      </c>
      <c r="J33" s="198">
        <v>2018</v>
      </c>
      <c r="K33" s="101">
        <v>16.48</v>
      </c>
      <c r="L33" s="101">
        <v>0</v>
      </c>
      <c r="M33" s="101">
        <v>0</v>
      </c>
      <c r="N33" s="101">
        <v>0</v>
      </c>
      <c r="O33" s="101">
        <v>0</v>
      </c>
      <c r="P33" s="101">
        <f t="shared" si="2"/>
        <v>0.32000000000000028</v>
      </c>
      <c r="Q33" s="101">
        <f t="shared" si="0"/>
        <v>0</v>
      </c>
      <c r="R33" s="101">
        <f t="shared" si="0"/>
        <v>0</v>
      </c>
      <c r="S33" s="101">
        <f t="shared" si="0"/>
        <v>0</v>
      </c>
      <c r="T33" s="101">
        <f t="shared" si="0"/>
        <v>0</v>
      </c>
      <c r="U33" s="101"/>
    </row>
    <row r="34" spans="1:21" s="9" customFormat="1" ht="31.5" outlineLevel="1" x14ac:dyDescent="0.2">
      <c r="A34" s="81" t="s">
        <v>71</v>
      </c>
      <c r="B34" s="75" t="s">
        <v>72</v>
      </c>
      <c r="C34" s="76" t="s">
        <v>39</v>
      </c>
      <c r="D34" s="77">
        <f t="shared" si="3"/>
        <v>0</v>
      </c>
      <c r="E34" s="78">
        <v>0</v>
      </c>
      <c r="F34" s="78">
        <v>0</v>
      </c>
      <c r="G34" s="78">
        <v>25.78</v>
      </c>
      <c r="H34" s="78">
        <v>0</v>
      </c>
      <c r="I34" s="78">
        <v>0</v>
      </c>
      <c r="J34" s="196">
        <v>2018</v>
      </c>
      <c r="K34" s="76">
        <v>0</v>
      </c>
      <c r="L34" s="76">
        <v>0</v>
      </c>
      <c r="M34" s="76">
        <v>27.08</v>
      </c>
      <c r="N34" s="76">
        <v>0</v>
      </c>
      <c r="O34" s="76">
        <v>0</v>
      </c>
      <c r="P34" s="76">
        <f t="shared" si="2"/>
        <v>0</v>
      </c>
      <c r="Q34" s="76">
        <f t="shared" si="2"/>
        <v>0</v>
      </c>
      <c r="R34" s="76">
        <f t="shared" si="2"/>
        <v>1.2999999999999972</v>
      </c>
      <c r="S34" s="76">
        <f t="shared" si="2"/>
        <v>0</v>
      </c>
      <c r="T34" s="76">
        <f t="shared" si="2"/>
        <v>0</v>
      </c>
      <c r="U34" s="76"/>
    </row>
    <row r="35" spans="1:21" s="9" customFormat="1" ht="10.5" outlineLevel="2" x14ac:dyDescent="0.2">
      <c r="A35" s="106" t="s">
        <v>73</v>
      </c>
      <c r="B35" s="107" t="s">
        <v>74</v>
      </c>
      <c r="C35" s="101" t="s">
        <v>75</v>
      </c>
      <c r="D35" s="102">
        <f t="shared" si="3"/>
        <v>0</v>
      </c>
      <c r="E35" s="104">
        <v>0</v>
      </c>
      <c r="F35" s="104">
        <v>0</v>
      </c>
      <c r="G35" s="104">
        <v>0.96</v>
      </c>
      <c r="H35" s="104">
        <v>0</v>
      </c>
      <c r="I35" s="104">
        <v>0</v>
      </c>
      <c r="J35" s="198">
        <v>2018</v>
      </c>
      <c r="K35" s="101">
        <v>0</v>
      </c>
      <c r="L35" s="101">
        <v>0</v>
      </c>
      <c r="M35" s="101">
        <v>0.57999999999999996</v>
      </c>
      <c r="N35" s="101">
        <v>0</v>
      </c>
      <c r="O35" s="101">
        <v>0</v>
      </c>
      <c r="P35" s="101">
        <f t="shared" si="2"/>
        <v>0</v>
      </c>
      <c r="Q35" s="101">
        <f t="shared" si="2"/>
        <v>0</v>
      </c>
      <c r="R35" s="101">
        <f t="shared" si="2"/>
        <v>-0.38</v>
      </c>
      <c r="S35" s="101">
        <f t="shared" si="2"/>
        <v>0</v>
      </c>
      <c r="T35" s="101">
        <f t="shared" si="2"/>
        <v>0</v>
      </c>
      <c r="U35" s="101"/>
    </row>
    <row r="36" spans="1:21" s="9" customFormat="1" ht="10.5" outlineLevel="2" x14ac:dyDescent="0.2">
      <c r="A36" s="106" t="s">
        <v>76</v>
      </c>
      <c r="B36" s="107" t="s">
        <v>77</v>
      </c>
      <c r="C36" s="101" t="s">
        <v>78</v>
      </c>
      <c r="D36" s="102">
        <f t="shared" si="3"/>
        <v>0</v>
      </c>
      <c r="E36" s="104">
        <v>0</v>
      </c>
      <c r="F36" s="104">
        <v>0</v>
      </c>
      <c r="G36" s="104">
        <v>0.81</v>
      </c>
      <c r="H36" s="104">
        <v>0</v>
      </c>
      <c r="I36" s="104">
        <v>0</v>
      </c>
      <c r="J36" s="198">
        <v>2018</v>
      </c>
      <c r="K36" s="101">
        <v>0</v>
      </c>
      <c r="L36" s="101">
        <v>0</v>
      </c>
      <c r="M36" s="101">
        <v>0.96</v>
      </c>
      <c r="N36" s="101">
        <v>0</v>
      </c>
      <c r="O36" s="101">
        <v>0</v>
      </c>
      <c r="P36" s="101">
        <f t="shared" si="2"/>
        <v>0</v>
      </c>
      <c r="Q36" s="101">
        <f t="shared" si="2"/>
        <v>0</v>
      </c>
      <c r="R36" s="101">
        <f t="shared" si="2"/>
        <v>0.14999999999999991</v>
      </c>
      <c r="S36" s="101">
        <f t="shared" si="2"/>
        <v>0</v>
      </c>
      <c r="T36" s="101">
        <f t="shared" si="2"/>
        <v>0</v>
      </c>
      <c r="U36" s="101"/>
    </row>
    <row r="37" spans="1:21" s="9" customFormat="1" ht="10.5" outlineLevel="2" x14ac:dyDescent="0.2">
      <c r="A37" s="106" t="s">
        <v>79</v>
      </c>
      <c r="B37" s="107" t="s">
        <v>80</v>
      </c>
      <c r="C37" s="101" t="s">
        <v>81</v>
      </c>
      <c r="D37" s="102">
        <f t="shared" si="3"/>
        <v>0</v>
      </c>
      <c r="E37" s="104">
        <v>0</v>
      </c>
      <c r="F37" s="104">
        <v>0</v>
      </c>
      <c r="G37" s="104">
        <v>5.05</v>
      </c>
      <c r="H37" s="104">
        <v>0</v>
      </c>
      <c r="I37" s="104">
        <v>0</v>
      </c>
      <c r="J37" s="198">
        <v>2018</v>
      </c>
      <c r="K37" s="101">
        <v>0</v>
      </c>
      <c r="L37" s="101">
        <v>0</v>
      </c>
      <c r="M37" s="101">
        <v>6.02</v>
      </c>
      <c r="N37" s="101">
        <v>0</v>
      </c>
      <c r="O37" s="101">
        <v>0</v>
      </c>
      <c r="P37" s="101">
        <f t="shared" si="2"/>
        <v>0</v>
      </c>
      <c r="Q37" s="101">
        <f t="shared" si="2"/>
        <v>0</v>
      </c>
      <c r="R37" s="101">
        <f t="shared" si="2"/>
        <v>0.96999999999999975</v>
      </c>
      <c r="S37" s="101">
        <f t="shared" si="2"/>
        <v>0</v>
      </c>
      <c r="T37" s="101">
        <f t="shared" si="2"/>
        <v>0</v>
      </c>
      <c r="U37" s="101"/>
    </row>
    <row r="38" spans="1:21" s="9" customFormat="1" ht="10.5" outlineLevel="2" x14ac:dyDescent="0.2">
      <c r="A38" s="106" t="s">
        <v>82</v>
      </c>
      <c r="B38" s="107" t="s">
        <v>83</v>
      </c>
      <c r="C38" s="101" t="s">
        <v>84</v>
      </c>
      <c r="D38" s="102">
        <f t="shared" si="3"/>
        <v>0</v>
      </c>
      <c r="E38" s="104">
        <v>0</v>
      </c>
      <c r="F38" s="104">
        <v>0</v>
      </c>
      <c r="G38" s="104">
        <v>18.96</v>
      </c>
      <c r="H38" s="104">
        <v>0</v>
      </c>
      <c r="I38" s="104">
        <v>0</v>
      </c>
      <c r="J38" s="198">
        <v>2018</v>
      </c>
      <c r="K38" s="101">
        <v>0</v>
      </c>
      <c r="L38" s="101">
        <v>0</v>
      </c>
      <c r="M38" s="101">
        <v>19.52</v>
      </c>
      <c r="N38" s="101">
        <v>0</v>
      </c>
      <c r="O38" s="101">
        <v>0</v>
      </c>
      <c r="P38" s="101">
        <f t="shared" si="2"/>
        <v>0</v>
      </c>
      <c r="Q38" s="101">
        <f t="shared" si="2"/>
        <v>0</v>
      </c>
      <c r="R38" s="101">
        <f t="shared" si="2"/>
        <v>0.55999999999999872</v>
      </c>
      <c r="S38" s="101">
        <f t="shared" si="2"/>
        <v>0</v>
      </c>
      <c r="T38" s="101">
        <f t="shared" si="2"/>
        <v>0</v>
      </c>
      <c r="U38" s="101"/>
    </row>
    <row r="39" spans="1:21" s="9" customFormat="1" ht="21" outlineLevel="1" x14ac:dyDescent="0.2">
      <c r="A39" s="81" t="s">
        <v>85</v>
      </c>
      <c r="B39" s="75" t="s">
        <v>86</v>
      </c>
      <c r="C39" s="76" t="s">
        <v>39</v>
      </c>
      <c r="D39" s="77" t="s">
        <v>46</v>
      </c>
      <c r="E39" s="78" t="s">
        <v>46</v>
      </c>
      <c r="F39" s="78" t="s">
        <v>46</v>
      </c>
      <c r="G39" s="78" t="s">
        <v>46</v>
      </c>
      <c r="H39" s="78" t="s">
        <v>46</v>
      </c>
      <c r="I39" s="78" t="s">
        <v>46</v>
      </c>
      <c r="J39" s="196">
        <v>2018</v>
      </c>
      <c r="K39" s="76" t="s">
        <v>46</v>
      </c>
      <c r="L39" s="76" t="s">
        <v>46</v>
      </c>
      <c r="M39" s="76" t="s">
        <v>46</v>
      </c>
      <c r="N39" s="76" t="s">
        <v>46</v>
      </c>
      <c r="O39" s="76" t="s">
        <v>46</v>
      </c>
      <c r="P39" s="76" t="s">
        <v>46</v>
      </c>
      <c r="Q39" s="76" t="s">
        <v>46</v>
      </c>
      <c r="R39" s="76" t="s">
        <v>46</v>
      </c>
      <c r="S39" s="76" t="s">
        <v>46</v>
      </c>
      <c r="T39" s="76" t="s">
        <v>46</v>
      </c>
      <c r="U39" s="76"/>
    </row>
    <row r="40" spans="1:21" s="9" customFormat="1" ht="31.5" outlineLevel="1" x14ac:dyDescent="0.2">
      <c r="A40" s="81" t="s">
        <v>87</v>
      </c>
      <c r="B40" s="75" t="s">
        <v>88</v>
      </c>
      <c r="C40" s="76" t="s">
        <v>39</v>
      </c>
      <c r="D40" s="77">
        <f t="shared" ref="D40:D44" si="4">F40</f>
        <v>0</v>
      </c>
      <c r="E40" s="78">
        <v>0</v>
      </c>
      <c r="F40" s="78">
        <v>0</v>
      </c>
      <c r="G40" s="78">
        <v>0</v>
      </c>
      <c r="H40" s="78">
        <v>0</v>
      </c>
      <c r="I40" s="78">
        <v>0</v>
      </c>
      <c r="J40" s="196">
        <v>2018</v>
      </c>
      <c r="K40" s="76">
        <v>0</v>
      </c>
      <c r="L40" s="76">
        <v>0</v>
      </c>
      <c r="M40" s="76">
        <v>0</v>
      </c>
      <c r="N40" s="76">
        <v>0</v>
      </c>
      <c r="O40" s="76">
        <v>0</v>
      </c>
      <c r="P40" s="76">
        <f t="shared" si="2"/>
        <v>0</v>
      </c>
      <c r="Q40" s="76">
        <f t="shared" si="2"/>
        <v>0</v>
      </c>
      <c r="R40" s="76">
        <f t="shared" si="2"/>
        <v>0</v>
      </c>
      <c r="S40" s="76">
        <f t="shared" si="2"/>
        <v>0</v>
      </c>
      <c r="T40" s="76">
        <f t="shared" si="2"/>
        <v>0</v>
      </c>
      <c r="U40" s="76"/>
    </row>
    <row r="41" spans="1:21" s="9" customFormat="1" ht="21" outlineLevel="2" x14ac:dyDescent="0.2">
      <c r="A41" s="106" t="s">
        <v>89</v>
      </c>
      <c r="B41" s="107" t="s">
        <v>90</v>
      </c>
      <c r="C41" s="101" t="s">
        <v>91</v>
      </c>
      <c r="D41" s="102">
        <f t="shared" si="4"/>
        <v>0</v>
      </c>
      <c r="E41" s="104">
        <v>0</v>
      </c>
      <c r="F41" s="104">
        <v>0</v>
      </c>
      <c r="G41" s="104">
        <v>0</v>
      </c>
      <c r="H41" s="104">
        <v>0</v>
      </c>
      <c r="I41" s="104">
        <v>0</v>
      </c>
      <c r="J41" s="198">
        <v>2018</v>
      </c>
      <c r="K41" s="101">
        <v>0</v>
      </c>
      <c r="L41" s="101">
        <v>0</v>
      </c>
      <c r="M41" s="101">
        <v>0</v>
      </c>
      <c r="N41" s="101">
        <v>0</v>
      </c>
      <c r="O41" s="101">
        <v>0</v>
      </c>
      <c r="P41" s="101">
        <f t="shared" si="2"/>
        <v>0</v>
      </c>
      <c r="Q41" s="101">
        <f t="shared" si="2"/>
        <v>0</v>
      </c>
      <c r="R41" s="101">
        <f t="shared" si="2"/>
        <v>0</v>
      </c>
      <c r="S41" s="101">
        <f t="shared" si="2"/>
        <v>0</v>
      </c>
      <c r="T41" s="101">
        <f t="shared" si="2"/>
        <v>0</v>
      </c>
      <c r="U41" s="101"/>
    </row>
    <row r="42" spans="1:21" s="9" customFormat="1" ht="31.5" outlineLevel="2" x14ac:dyDescent="0.2">
      <c r="A42" s="106" t="s">
        <v>92</v>
      </c>
      <c r="B42" s="107" t="s">
        <v>93</v>
      </c>
      <c r="C42" s="101" t="s">
        <v>94</v>
      </c>
      <c r="D42" s="102">
        <f t="shared" si="4"/>
        <v>0</v>
      </c>
      <c r="E42" s="104">
        <v>0</v>
      </c>
      <c r="F42" s="104">
        <v>0</v>
      </c>
      <c r="G42" s="104">
        <v>0</v>
      </c>
      <c r="H42" s="104">
        <v>0</v>
      </c>
      <c r="I42" s="104">
        <v>0</v>
      </c>
      <c r="J42" s="198">
        <v>2018</v>
      </c>
      <c r="K42" s="101">
        <v>0</v>
      </c>
      <c r="L42" s="101">
        <v>0</v>
      </c>
      <c r="M42" s="101">
        <v>0</v>
      </c>
      <c r="N42" s="101">
        <v>0</v>
      </c>
      <c r="O42" s="101">
        <v>0</v>
      </c>
      <c r="P42" s="101">
        <f t="shared" si="2"/>
        <v>0</v>
      </c>
      <c r="Q42" s="101">
        <f t="shared" si="2"/>
        <v>0</v>
      </c>
      <c r="R42" s="101">
        <f t="shared" si="2"/>
        <v>0</v>
      </c>
      <c r="S42" s="101">
        <f t="shared" si="2"/>
        <v>0</v>
      </c>
      <c r="T42" s="101">
        <f t="shared" si="2"/>
        <v>0</v>
      </c>
      <c r="U42" s="101"/>
    </row>
    <row r="43" spans="1:21" s="9" customFormat="1" ht="10.5" outlineLevel="2" x14ac:dyDescent="0.2">
      <c r="A43" s="106"/>
      <c r="B43" s="107"/>
      <c r="C43" s="101"/>
      <c r="D43" s="102"/>
      <c r="E43" s="104"/>
      <c r="F43" s="104"/>
      <c r="G43" s="104"/>
      <c r="H43" s="104"/>
      <c r="I43" s="104"/>
      <c r="J43" s="198"/>
      <c r="K43" s="101"/>
      <c r="L43" s="101"/>
      <c r="M43" s="101"/>
      <c r="N43" s="101"/>
      <c r="O43" s="101"/>
      <c r="P43" s="101"/>
      <c r="Q43" s="101"/>
      <c r="R43" s="101"/>
      <c r="S43" s="101"/>
      <c r="T43" s="101"/>
      <c r="U43" s="101"/>
    </row>
    <row r="44" spans="1:21" s="9" customFormat="1" ht="10.5" outlineLevel="2" x14ac:dyDescent="0.2">
      <c r="A44" s="106" t="s">
        <v>95</v>
      </c>
      <c r="B44" s="107" t="s">
        <v>99</v>
      </c>
      <c r="C44" s="101" t="s">
        <v>97</v>
      </c>
      <c r="D44" s="102">
        <f t="shared" si="4"/>
        <v>0</v>
      </c>
      <c r="E44" s="104">
        <v>0</v>
      </c>
      <c r="F44" s="104">
        <v>0</v>
      </c>
      <c r="G44" s="104">
        <v>0</v>
      </c>
      <c r="H44" s="104">
        <v>0</v>
      </c>
      <c r="I44" s="104">
        <v>0</v>
      </c>
      <c r="J44" s="198">
        <v>2018</v>
      </c>
      <c r="K44" s="101">
        <v>0</v>
      </c>
      <c r="L44" s="101">
        <v>0</v>
      </c>
      <c r="M44" s="101">
        <v>0</v>
      </c>
      <c r="N44" s="101">
        <v>0</v>
      </c>
      <c r="O44" s="101">
        <v>0</v>
      </c>
      <c r="P44" s="101">
        <f t="shared" si="2"/>
        <v>0</v>
      </c>
      <c r="Q44" s="101">
        <f t="shared" si="2"/>
        <v>0</v>
      </c>
      <c r="R44" s="101">
        <f t="shared" si="2"/>
        <v>0</v>
      </c>
      <c r="S44" s="101">
        <f t="shared" si="2"/>
        <v>0</v>
      </c>
      <c r="T44" s="101">
        <f t="shared" si="2"/>
        <v>0</v>
      </c>
      <c r="U44" s="101"/>
    </row>
    <row r="45" spans="1:21" s="9" customFormat="1" ht="42" x14ac:dyDescent="0.2">
      <c r="A45" s="108" t="s">
        <v>101</v>
      </c>
      <c r="B45" s="109" t="s">
        <v>45</v>
      </c>
      <c r="C45" s="110" t="s">
        <v>39</v>
      </c>
      <c r="D45" s="111" t="s">
        <v>46</v>
      </c>
      <c r="E45" s="113" t="s">
        <v>46</v>
      </c>
      <c r="F45" s="113" t="s">
        <v>46</v>
      </c>
      <c r="G45" s="113" t="s">
        <v>46</v>
      </c>
      <c r="H45" s="113" t="s">
        <v>46</v>
      </c>
      <c r="I45" s="113" t="s">
        <v>46</v>
      </c>
      <c r="J45" s="197">
        <v>2018</v>
      </c>
      <c r="K45" s="110" t="s">
        <v>46</v>
      </c>
      <c r="L45" s="110" t="s">
        <v>46</v>
      </c>
      <c r="M45" s="110" t="s">
        <v>46</v>
      </c>
      <c r="N45" s="110" t="s">
        <v>46</v>
      </c>
      <c r="O45" s="110" t="s">
        <v>46</v>
      </c>
      <c r="P45" s="110" t="s">
        <v>46</v>
      </c>
      <c r="Q45" s="110" t="s">
        <v>46</v>
      </c>
      <c r="R45" s="110" t="s">
        <v>46</v>
      </c>
      <c r="S45" s="110" t="s">
        <v>46</v>
      </c>
      <c r="T45" s="110" t="s">
        <v>46</v>
      </c>
      <c r="U45" s="110"/>
    </row>
    <row r="46" spans="1:21" s="9" customFormat="1" ht="21" x14ac:dyDescent="0.2">
      <c r="A46" s="108" t="s">
        <v>102</v>
      </c>
      <c r="B46" s="109" t="s">
        <v>103</v>
      </c>
      <c r="C46" s="110" t="s">
        <v>39</v>
      </c>
      <c r="D46" s="111">
        <f t="shared" ref="D46:D58" si="5">F46</f>
        <v>0</v>
      </c>
      <c r="E46" s="113">
        <v>0</v>
      </c>
      <c r="F46" s="113">
        <v>0</v>
      </c>
      <c r="G46" s="113">
        <v>0</v>
      </c>
      <c r="H46" s="113">
        <v>0</v>
      </c>
      <c r="I46" s="113">
        <v>0</v>
      </c>
      <c r="J46" s="197">
        <v>2018</v>
      </c>
      <c r="K46" s="110">
        <v>0</v>
      </c>
      <c r="L46" s="110">
        <v>0</v>
      </c>
      <c r="M46" s="110">
        <v>0</v>
      </c>
      <c r="N46" s="110">
        <v>0</v>
      </c>
      <c r="O46" s="110">
        <v>0</v>
      </c>
      <c r="P46" s="110">
        <f t="shared" si="2"/>
        <v>0</v>
      </c>
      <c r="Q46" s="110">
        <f t="shared" si="2"/>
        <v>0</v>
      </c>
      <c r="R46" s="110">
        <f t="shared" si="2"/>
        <v>0</v>
      </c>
      <c r="S46" s="110">
        <f t="shared" si="2"/>
        <v>0</v>
      </c>
      <c r="T46" s="110">
        <f t="shared" si="2"/>
        <v>0</v>
      </c>
      <c r="U46" s="110"/>
    </row>
    <row r="47" spans="1:21" s="9" customFormat="1" ht="21" outlineLevel="2" x14ac:dyDescent="0.2">
      <c r="A47" s="106" t="s">
        <v>104</v>
      </c>
      <c r="B47" s="107" t="s">
        <v>105</v>
      </c>
      <c r="C47" s="101" t="s">
        <v>106</v>
      </c>
      <c r="D47" s="102">
        <f t="shared" si="5"/>
        <v>0</v>
      </c>
      <c r="E47" s="104">
        <v>0</v>
      </c>
      <c r="F47" s="104">
        <v>0</v>
      </c>
      <c r="G47" s="104">
        <v>0</v>
      </c>
      <c r="H47" s="104">
        <v>0</v>
      </c>
      <c r="I47" s="104">
        <v>0</v>
      </c>
      <c r="J47" s="198">
        <v>2018</v>
      </c>
      <c r="K47" s="101">
        <v>0</v>
      </c>
      <c r="L47" s="101">
        <v>0</v>
      </c>
      <c r="M47" s="101">
        <v>0</v>
      </c>
      <c r="N47" s="101">
        <v>0</v>
      </c>
      <c r="O47" s="101">
        <v>0</v>
      </c>
      <c r="P47" s="101">
        <f t="shared" si="2"/>
        <v>0</v>
      </c>
      <c r="Q47" s="101">
        <f t="shared" si="2"/>
        <v>0</v>
      </c>
      <c r="R47" s="101">
        <f t="shared" si="2"/>
        <v>0</v>
      </c>
      <c r="S47" s="101">
        <f t="shared" si="2"/>
        <v>0</v>
      </c>
      <c r="T47" s="101">
        <f t="shared" si="2"/>
        <v>0</v>
      </c>
      <c r="U47" s="101"/>
    </row>
    <row r="48" spans="1:21" s="9" customFormat="1" ht="10.5" outlineLevel="3" x14ac:dyDescent="0.2">
      <c r="A48" s="106" t="s">
        <v>107</v>
      </c>
      <c r="B48" s="107" t="s">
        <v>108</v>
      </c>
      <c r="C48" s="101" t="s">
        <v>109</v>
      </c>
      <c r="D48" s="102">
        <f t="shared" si="5"/>
        <v>0</v>
      </c>
      <c r="E48" s="104">
        <v>0</v>
      </c>
      <c r="F48" s="104">
        <v>0</v>
      </c>
      <c r="G48" s="104">
        <v>0</v>
      </c>
      <c r="H48" s="104">
        <v>0</v>
      </c>
      <c r="I48" s="104">
        <v>0</v>
      </c>
      <c r="J48" s="198">
        <v>2018</v>
      </c>
      <c r="K48" s="101">
        <v>0</v>
      </c>
      <c r="L48" s="101">
        <v>0</v>
      </c>
      <c r="M48" s="101">
        <v>0</v>
      </c>
      <c r="N48" s="101">
        <v>0</v>
      </c>
      <c r="O48" s="101">
        <v>0</v>
      </c>
      <c r="P48" s="101">
        <f t="shared" si="2"/>
        <v>0</v>
      </c>
      <c r="Q48" s="101">
        <f t="shared" si="2"/>
        <v>0</v>
      </c>
      <c r="R48" s="101">
        <f t="shared" si="2"/>
        <v>0</v>
      </c>
      <c r="S48" s="101">
        <f t="shared" si="2"/>
        <v>0</v>
      </c>
      <c r="T48" s="101">
        <f t="shared" si="2"/>
        <v>0</v>
      </c>
      <c r="U48" s="101"/>
    </row>
    <row r="49" spans="1:21" s="9" customFormat="1" ht="10.5" outlineLevel="2" x14ac:dyDescent="0.2">
      <c r="A49" s="106" t="s">
        <v>110</v>
      </c>
      <c r="B49" s="107" t="s">
        <v>111</v>
      </c>
      <c r="C49" s="101" t="s">
        <v>112</v>
      </c>
      <c r="D49" s="102">
        <f t="shared" si="5"/>
        <v>0</v>
      </c>
      <c r="E49" s="104">
        <v>0</v>
      </c>
      <c r="F49" s="104">
        <v>0</v>
      </c>
      <c r="G49" s="104">
        <v>0</v>
      </c>
      <c r="H49" s="104">
        <v>0</v>
      </c>
      <c r="I49" s="104">
        <v>0</v>
      </c>
      <c r="J49" s="198">
        <v>2018</v>
      </c>
      <c r="K49" s="101">
        <v>0</v>
      </c>
      <c r="L49" s="101">
        <v>0</v>
      </c>
      <c r="M49" s="101">
        <v>0</v>
      </c>
      <c r="N49" s="101">
        <v>0</v>
      </c>
      <c r="O49" s="101">
        <v>0</v>
      </c>
      <c r="P49" s="101">
        <f t="shared" si="2"/>
        <v>0</v>
      </c>
      <c r="Q49" s="101">
        <f t="shared" si="2"/>
        <v>0</v>
      </c>
      <c r="R49" s="101">
        <f t="shared" si="2"/>
        <v>0</v>
      </c>
      <c r="S49" s="101">
        <f t="shared" si="2"/>
        <v>0</v>
      </c>
      <c r="T49" s="101">
        <f t="shared" si="2"/>
        <v>0</v>
      </c>
      <c r="U49" s="101"/>
    </row>
    <row r="50" spans="1:21" s="9" customFormat="1" ht="21" outlineLevel="2" x14ac:dyDescent="0.2">
      <c r="A50" s="106" t="s">
        <v>110</v>
      </c>
      <c r="B50" s="107" t="s">
        <v>113</v>
      </c>
      <c r="C50" s="101" t="s">
        <v>112</v>
      </c>
      <c r="D50" s="102">
        <f t="shared" si="5"/>
        <v>0</v>
      </c>
      <c r="E50" s="104">
        <v>0</v>
      </c>
      <c r="F50" s="104">
        <v>0</v>
      </c>
      <c r="G50" s="104">
        <v>0</v>
      </c>
      <c r="H50" s="104">
        <v>0</v>
      </c>
      <c r="I50" s="104">
        <v>0</v>
      </c>
      <c r="J50" s="198">
        <v>2018</v>
      </c>
      <c r="K50" s="101">
        <v>0</v>
      </c>
      <c r="L50" s="101">
        <v>0</v>
      </c>
      <c r="M50" s="101">
        <v>0</v>
      </c>
      <c r="N50" s="101">
        <v>0</v>
      </c>
      <c r="O50" s="101">
        <v>0</v>
      </c>
      <c r="P50" s="101">
        <f t="shared" si="2"/>
        <v>0</v>
      </c>
      <c r="Q50" s="101">
        <f t="shared" si="2"/>
        <v>0</v>
      </c>
      <c r="R50" s="101">
        <f t="shared" si="2"/>
        <v>0</v>
      </c>
      <c r="S50" s="101">
        <f t="shared" si="2"/>
        <v>0</v>
      </c>
      <c r="T50" s="101">
        <f t="shared" si="2"/>
        <v>0</v>
      </c>
      <c r="U50" s="101"/>
    </row>
    <row r="51" spans="1:21" s="9" customFormat="1" ht="21" outlineLevel="2" x14ac:dyDescent="0.2">
      <c r="A51" s="106" t="s">
        <v>114</v>
      </c>
      <c r="B51" s="107" t="s">
        <v>115</v>
      </c>
      <c r="C51" s="101" t="s">
        <v>116</v>
      </c>
      <c r="D51" s="102">
        <f t="shared" si="5"/>
        <v>0</v>
      </c>
      <c r="E51" s="104">
        <v>0</v>
      </c>
      <c r="F51" s="104">
        <v>0</v>
      </c>
      <c r="G51" s="104">
        <v>0</v>
      </c>
      <c r="H51" s="104">
        <v>0</v>
      </c>
      <c r="I51" s="104">
        <v>0</v>
      </c>
      <c r="J51" s="198">
        <v>2018</v>
      </c>
      <c r="K51" s="101">
        <v>0</v>
      </c>
      <c r="L51" s="101">
        <v>0</v>
      </c>
      <c r="M51" s="101">
        <v>0</v>
      </c>
      <c r="N51" s="101">
        <v>0</v>
      </c>
      <c r="O51" s="101">
        <v>0</v>
      </c>
      <c r="P51" s="101">
        <f t="shared" si="2"/>
        <v>0</v>
      </c>
      <c r="Q51" s="101">
        <f t="shared" si="2"/>
        <v>0</v>
      </c>
      <c r="R51" s="101">
        <f t="shared" si="2"/>
        <v>0</v>
      </c>
      <c r="S51" s="101">
        <f t="shared" si="2"/>
        <v>0</v>
      </c>
      <c r="T51" s="101">
        <f t="shared" si="2"/>
        <v>0</v>
      </c>
      <c r="U51" s="101"/>
    </row>
    <row r="52" spans="1:21" s="9" customFormat="1" ht="21" outlineLevel="2" x14ac:dyDescent="0.2">
      <c r="A52" s="106" t="s">
        <v>117</v>
      </c>
      <c r="B52" s="107" t="s">
        <v>118</v>
      </c>
      <c r="C52" s="101" t="s">
        <v>119</v>
      </c>
      <c r="D52" s="102">
        <f t="shared" si="5"/>
        <v>0</v>
      </c>
      <c r="E52" s="104">
        <v>0</v>
      </c>
      <c r="F52" s="104">
        <v>0</v>
      </c>
      <c r="G52" s="104">
        <v>0</v>
      </c>
      <c r="H52" s="104">
        <v>0</v>
      </c>
      <c r="I52" s="104">
        <v>0</v>
      </c>
      <c r="J52" s="198">
        <v>2018</v>
      </c>
      <c r="K52" s="101">
        <v>0</v>
      </c>
      <c r="L52" s="101">
        <v>0</v>
      </c>
      <c r="M52" s="101">
        <v>0</v>
      </c>
      <c r="N52" s="101">
        <v>0</v>
      </c>
      <c r="O52" s="101">
        <v>0</v>
      </c>
      <c r="P52" s="101">
        <f t="shared" si="2"/>
        <v>0</v>
      </c>
      <c r="Q52" s="101">
        <f t="shared" si="2"/>
        <v>0</v>
      </c>
      <c r="R52" s="101">
        <f t="shared" si="2"/>
        <v>0</v>
      </c>
      <c r="S52" s="101">
        <f t="shared" si="2"/>
        <v>0</v>
      </c>
      <c r="T52" s="101">
        <f t="shared" si="2"/>
        <v>0</v>
      </c>
      <c r="U52" s="101"/>
    </row>
    <row r="53" spans="1:21" s="9" customFormat="1" ht="10.5" outlineLevel="2" x14ac:dyDescent="0.2">
      <c r="A53" s="106" t="s">
        <v>120</v>
      </c>
      <c r="B53" s="107" t="s">
        <v>121</v>
      </c>
      <c r="C53" s="101" t="s">
        <v>122</v>
      </c>
      <c r="D53" s="102">
        <f t="shared" si="5"/>
        <v>0</v>
      </c>
      <c r="E53" s="104">
        <v>0</v>
      </c>
      <c r="F53" s="104">
        <v>0</v>
      </c>
      <c r="G53" s="104">
        <v>0</v>
      </c>
      <c r="H53" s="104">
        <v>0</v>
      </c>
      <c r="I53" s="104">
        <v>0</v>
      </c>
      <c r="J53" s="198">
        <v>2018</v>
      </c>
      <c r="K53" s="101">
        <v>0</v>
      </c>
      <c r="L53" s="101">
        <v>0</v>
      </c>
      <c r="M53" s="101">
        <v>0</v>
      </c>
      <c r="N53" s="101">
        <v>0</v>
      </c>
      <c r="O53" s="101">
        <v>0</v>
      </c>
      <c r="P53" s="101">
        <f t="shared" si="2"/>
        <v>0</v>
      </c>
      <c r="Q53" s="101">
        <f t="shared" si="2"/>
        <v>0</v>
      </c>
      <c r="R53" s="101">
        <f t="shared" si="2"/>
        <v>0</v>
      </c>
      <c r="S53" s="101">
        <f t="shared" si="2"/>
        <v>0</v>
      </c>
      <c r="T53" s="101">
        <f t="shared" si="2"/>
        <v>0</v>
      </c>
      <c r="U53" s="101"/>
    </row>
    <row r="54" spans="1:21" s="9" customFormat="1" ht="21" x14ac:dyDescent="0.2">
      <c r="A54" s="108" t="s">
        <v>123</v>
      </c>
      <c r="B54" s="109" t="s">
        <v>50</v>
      </c>
      <c r="C54" s="110" t="s">
        <v>39</v>
      </c>
      <c r="D54" s="111">
        <f t="shared" si="5"/>
        <v>0</v>
      </c>
      <c r="E54" s="113">
        <v>0</v>
      </c>
      <c r="F54" s="113">
        <v>0</v>
      </c>
      <c r="G54" s="113">
        <v>0</v>
      </c>
      <c r="H54" s="113">
        <v>0</v>
      </c>
      <c r="I54" s="113">
        <v>0</v>
      </c>
      <c r="J54" s="197">
        <v>2018</v>
      </c>
      <c r="K54" s="110">
        <v>0</v>
      </c>
      <c r="L54" s="110">
        <v>0</v>
      </c>
      <c r="M54" s="110">
        <v>0</v>
      </c>
      <c r="N54" s="110">
        <v>0</v>
      </c>
      <c r="O54" s="110">
        <v>0</v>
      </c>
      <c r="P54" s="110">
        <f t="shared" si="2"/>
        <v>0</v>
      </c>
      <c r="Q54" s="110">
        <f t="shared" si="2"/>
        <v>0</v>
      </c>
      <c r="R54" s="110">
        <f t="shared" si="2"/>
        <v>0</v>
      </c>
      <c r="S54" s="110">
        <f t="shared" si="2"/>
        <v>0</v>
      </c>
      <c r="T54" s="110">
        <f t="shared" si="2"/>
        <v>0</v>
      </c>
      <c r="U54" s="110"/>
    </row>
    <row r="55" spans="1:21" s="9" customFormat="1" ht="21" x14ac:dyDescent="0.2">
      <c r="A55" s="108" t="s">
        <v>124</v>
      </c>
      <c r="B55" s="109" t="s">
        <v>125</v>
      </c>
      <c r="C55" s="110" t="s">
        <v>39</v>
      </c>
      <c r="D55" s="111">
        <f t="shared" si="5"/>
        <v>0</v>
      </c>
      <c r="E55" s="113">
        <v>0</v>
      </c>
      <c r="F55" s="113">
        <v>0</v>
      </c>
      <c r="G55" s="113">
        <v>0</v>
      </c>
      <c r="H55" s="113">
        <v>0</v>
      </c>
      <c r="I55" s="113">
        <v>0</v>
      </c>
      <c r="J55" s="197">
        <v>2018</v>
      </c>
      <c r="K55" s="110">
        <v>0</v>
      </c>
      <c r="L55" s="110">
        <v>0</v>
      </c>
      <c r="M55" s="110">
        <v>0</v>
      </c>
      <c r="N55" s="110">
        <v>0</v>
      </c>
      <c r="O55" s="110">
        <v>0</v>
      </c>
      <c r="P55" s="110">
        <f t="shared" si="2"/>
        <v>0</v>
      </c>
      <c r="Q55" s="110">
        <f t="shared" si="2"/>
        <v>0</v>
      </c>
      <c r="R55" s="110">
        <f t="shared" si="2"/>
        <v>0</v>
      </c>
      <c r="S55" s="110">
        <f t="shared" si="2"/>
        <v>0</v>
      </c>
      <c r="T55" s="110">
        <f t="shared" si="2"/>
        <v>0</v>
      </c>
      <c r="U55" s="110"/>
    </row>
    <row r="56" spans="1:21" s="9" customFormat="1" ht="10.5" outlineLevel="2" x14ac:dyDescent="0.2">
      <c r="A56" s="106" t="s">
        <v>126</v>
      </c>
      <c r="B56" s="107" t="s">
        <v>127</v>
      </c>
      <c r="C56" s="101" t="s">
        <v>128</v>
      </c>
      <c r="D56" s="102">
        <f t="shared" si="5"/>
        <v>0</v>
      </c>
      <c r="E56" s="104">
        <v>0</v>
      </c>
      <c r="F56" s="104">
        <v>0</v>
      </c>
      <c r="G56" s="104">
        <v>0</v>
      </c>
      <c r="H56" s="104">
        <v>0</v>
      </c>
      <c r="I56" s="104">
        <v>0</v>
      </c>
      <c r="J56" s="198">
        <v>2018</v>
      </c>
      <c r="K56" s="101">
        <v>0</v>
      </c>
      <c r="L56" s="101">
        <v>0</v>
      </c>
      <c r="M56" s="101">
        <v>0</v>
      </c>
      <c r="N56" s="101">
        <v>0</v>
      </c>
      <c r="O56" s="101">
        <v>0</v>
      </c>
      <c r="P56" s="101">
        <f t="shared" si="2"/>
        <v>0</v>
      </c>
      <c r="Q56" s="101">
        <f t="shared" si="2"/>
        <v>0</v>
      </c>
      <c r="R56" s="101">
        <f t="shared" si="2"/>
        <v>0</v>
      </c>
      <c r="S56" s="101">
        <f t="shared" si="2"/>
        <v>0</v>
      </c>
      <c r="T56" s="101">
        <f t="shared" si="2"/>
        <v>0</v>
      </c>
      <c r="U56" s="101"/>
    </row>
    <row r="57" spans="1:21" s="9" customFormat="1" ht="10.5" outlineLevel="2" x14ac:dyDescent="0.2">
      <c r="A57" s="106" t="s">
        <v>129</v>
      </c>
      <c r="B57" s="107" t="s">
        <v>130</v>
      </c>
      <c r="C57" s="101" t="s">
        <v>131</v>
      </c>
      <c r="D57" s="102">
        <f t="shared" si="5"/>
        <v>0</v>
      </c>
      <c r="E57" s="104">
        <v>0</v>
      </c>
      <c r="F57" s="104">
        <v>0</v>
      </c>
      <c r="G57" s="104">
        <v>0</v>
      </c>
      <c r="H57" s="104">
        <v>0</v>
      </c>
      <c r="I57" s="104">
        <v>0</v>
      </c>
      <c r="J57" s="198">
        <v>2018</v>
      </c>
      <c r="K57" s="101">
        <v>0</v>
      </c>
      <c r="L57" s="101">
        <v>0</v>
      </c>
      <c r="M57" s="101">
        <v>0</v>
      </c>
      <c r="N57" s="101">
        <v>0</v>
      </c>
      <c r="O57" s="101">
        <v>0</v>
      </c>
      <c r="P57" s="101">
        <f t="shared" si="2"/>
        <v>0</v>
      </c>
      <c r="Q57" s="101">
        <f t="shared" si="2"/>
        <v>0</v>
      </c>
      <c r="R57" s="101">
        <f t="shared" si="2"/>
        <v>0</v>
      </c>
      <c r="S57" s="101">
        <f t="shared" si="2"/>
        <v>0</v>
      </c>
      <c r="T57" s="101">
        <f t="shared" si="2"/>
        <v>0</v>
      </c>
      <c r="U57" s="101"/>
    </row>
    <row r="58" spans="1:21" s="9" customFormat="1" ht="10.5" outlineLevel="2" x14ac:dyDescent="0.2">
      <c r="A58" s="106" t="s">
        <v>132</v>
      </c>
      <c r="B58" s="107" t="s">
        <v>133</v>
      </c>
      <c r="C58" s="101" t="s">
        <v>134</v>
      </c>
      <c r="D58" s="102">
        <f t="shared" si="5"/>
        <v>0</v>
      </c>
      <c r="E58" s="104">
        <v>0</v>
      </c>
      <c r="F58" s="104">
        <v>0</v>
      </c>
      <c r="G58" s="104">
        <v>0</v>
      </c>
      <c r="H58" s="104">
        <v>0</v>
      </c>
      <c r="I58" s="104">
        <v>0</v>
      </c>
      <c r="J58" s="198">
        <v>2018</v>
      </c>
      <c r="K58" s="101">
        <v>0</v>
      </c>
      <c r="L58" s="101">
        <v>0</v>
      </c>
      <c r="M58" s="101">
        <v>0</v>
      </c>
      <c r="N58" s="101">
        <v>0</v>
      </c>
      <c r="O58" s="101">
        <v>0</v>
      </c>
      <c r="P58" s="101">
        <f t="shared" si="2"/>
        <v>0</v>
      </c>
      <c r="Q58" s="101">
        <f t="shared" si="2"/>
        <v>0</v>
      </c>
      <c r="R58" s="101">
        <f t="shared" si="2"/>
        <v>0</v>
      </c>
      <c r="S58" s="101">
        <f t="shared" si="2"/>
        <v>0</v>
      </c>
      <c r="T58" s="101">
        <f t="shared" si="2"/>
        <v>0</v>
      </c>
      <c r="U58" s="101"/>
    </row>
    <row r="59" spans="1:21" s="9" customFormat="1" x14ac:dyDescent="0.25">
      <c r="E59" s="5"/>
      <c r="F59" s="5"/>
      <c r="G59" s="5"/>
      <c r="H59" s="5"/>
      <c r="I59" s="5"/>
      <c r="J59" s="199"/>
      <c r="K59" s="5"/>
      <c r="L59" s="5"/>
      <c r="M59" s="5"/>
      <c r="N59" s="5"/>
      <c r="O59" s="5"/>
    </row>
  </sheetData>
  <mergeCells count="17">
    <mergeCell ref="H9:I9"/>
    <mergeCell ref="R2:U2"/>
    <mergeCell ref="A3:U3"/>
    <mergeCell ref="H4:I4"/>
    <mergeCell ref="F6:O6"/>
    <mergeCell ref="F7:O7"/>
    <mergeCell ref="J15:O15"/>
    <mergeCell ref="G11:U11"/>
    <mergeCell ref="G12:Q12"/>
    <mergeCell ref="A14:A16"/>
    <mergeCell ref="B14:B16"/>
    <mergeCell ref="C14:C16"/>
    <mergeCell ref="D14:D16"/>
    <mergeCell ref="E14:O14"/>
    <mergeCell ref="P14:T15"/>
    <mergeCell ref="U14:U16"/>
    <mergeCell ref="E15:I15"/>
  </mergeCells>
  <pageMargins left="0.59055118110236227" right="0.39370078740157483" top="0.78740157480314965" bottom="0.39370078740157483" header="0.19685039370078741" footer="0.19685039370078741"/>
  <pageSetup paperSize="8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A58"/>
  <sheetViews>
    <sheetView topLeftCell="A4" zoomScaleNormal="100" zoomScaleSheetLayoutView="100" workbookViewId="0">
      <selection activeCell="A14" sqref="A14:XFD16"/>
    </sheetView>
  </sheetViews>
  <sheetFormatPr defaultRowHeight="15.75" outlineLevelRow="3" x14ac:dyDescent="0.25"/>
  <cols>
    <col min="1" max="1" width="7" style="5" customWidth="1"/>
    <col min="2" max="2" width="23.140625" style="5" customWidth="1"/>
    <col min="3" max="3" width="12.42578125" style="5" customWidth="1"/>
    <col min="4" max="4" width="23.140625" style="5" customWidth="1"/>
    <col min="5" max="5" width="7.28515625" style="5" bestFit="1" customWidth="1"/>
    <col min="6" max="6" width="6.42578125" style="5" customWidth="1"/>
    <col min="7" max="7" width="9" style="5" bestFit="1" customWidth="1"/>
    <col min="8" max="8" width="6.42578125" style="5" customWidth="1"/>
    <col min="9" max="9" width="9" style="5" bestFit="1" customWidth="1"/>
    <col min="10" max="10" width="10" style="5" customWidth="1"/>
    <col min="11" max="11" width="7.140625" style="5" customWidth="1"/>
    <col min="12" max="12" width="7.85546875" style="5" customWidth="1"/>
    <col min="13" max="13" width="7.28515625" style="5" bestFit="1" customWidth="1"/>
    <col min="14" max="14" width="6.140625" style="5" customWidth="1"/>
    <col min="15" max="15" width="7.28515625" style="5" customWidth="1"/>
    <col min="16" max="17" width="6.140625" style="5" customWidth="1"/>
    <col min="18" max="18" width="7.28515625" style="5" bestFit="1" customWidth="1"/>
    <col min="19" max="19" width="6.140625" style="5" customWidth="1"/>
    <col min="20" max="20" width="6.85546875" style="5" customWidth="1"/>
    <col min="21" max="21" width="6" style="5" customWidth="1"/>
    <col min="22" max="22" width="7.5703125" style="5" customWidth="1"/>
    <col min="23" max="26" width="6.140625" style="5" customWidth="1"/>
    <col min="27" max="27" width="14.7109375" style="5" customWidth="1"/>
    <col min="28" max="200" width="9.140625" style="5"/>
    <col min="201" max="201" width="7" style="5" customWidth="1"/>
    <col min="202" max="202" width="23.140625" style="5" customWidth="1"/>
    <col min="203" max="203" width="12.42578125" style="5" customWidth="1"/>
    <col min="204" max="204" width="23.140625" style="5" customWidth="1"/>
    <col min="205" max="211" width="5.28515625" style="5" customWidth="1"/>
    <col min="212" max="212" width="7.85546875" style="5" customWidth="1"/>
    <col min="213" max="226" width="5.28515625" style="5" customWidth="1"/>
    <col min="227" max="227" width="14.7109375" style="5" customWidth="1"/>
    <col min="228" max="456" width="9.140625" style="5"/>
    <col min="457" max="457" width="7" style="5" customWidth="1"/>
    <col min="458" max="458" width="23.140625" style="5" customWidth="1"/>
    <col min="459" max="459" width="12.42578125" style="5" customWidth="1"/>
    <col min="460" max="460" width="23.140625" style="5" customWidth="1"/>
    <col min="461" max="467" width="5.28515625" style="5" customWidth="1"/>
    <col min="468" max="468" width="7.85546875" style="5" customWidth="1"/>
    <col min="469" max="482" width="5.28515625" style="5" customWidth="1"/>
    <col min="483" max="483" width="14.7109375" style="5" customWidth="1"/>
    <col min="484" max="712" width="9.140625" style="5"/>
    <col min="713" max="713" width="7" style="5" customWidth="1"/>
    <col min="714" max="714" width="23.140625" style="5" customWidth="1"/>
    <col min="715" max="715" width="12.42578125" style="5" customWidth="1"/>
    <col min="716" max="716" width="23.140625" style="5" customWidth="1"/>
    <col min="717" max="723" width="5.28515625" style="5" customWidth="1"/>
    <col min="724" max="724" width="7.85546875" style="5" customWidth="1"/>
    <col min="725" max="738" width="5.28515625" style="5" customWidth="1"/>
    <col min="739" max="739" width="14.7109375" style="5" customWidth="1"/>
    <col min="740" max="968" width="9.140625" style="5"/>
    <col min="969" max="969" width="7" style="5" customWidth="1"/>
    <col min="970" max="970" width="23.140625" style="5" customWidth="1"/>
    <col min="971" max="971" width="12.42578125" style="5" customWidth="1"/>
    <col min="972" max="972" width="23.140625" style="5" customWidth="1"/>
    <col min="973" max="979" width="5.28515625" style="5" customWidth="1"/>
    <col min="980" max="980" width="7.85546875" style="5" customWidth="1"/>
    <col min="981" max="994" width="5.28515625" style="5" customWidth="1"/>
    <col min="995" max="995" width="14.7109375" style="5" customWidth="1"/>
    <col min="996" max="1224" width="9.140625" style="5"/>
    <col min="1225" max="1225" width="7" style="5" customWidth="1"/>
    <col min="1226" max="1226" width="23.140625" style="5" customWidth="1"/>
    <col min="1227" max="1227" width="12.42578125" style="5" customWidth="1"/>
    <col min="1228" max="1228" width="23.140625" style="5" customWidth="1"/>
    <col min="1229" max="1235" width="5.28515625" style="5" customWidth="1"/>
    <col min="1236" max="1236" width="7.85546875" style="5" customWidth="1"/>
    <col min="1237" max="1250" width="5.28515625" style="5" customWidth="1"/>
    <col min="1251" max="1251" width="14.7109375" style="5" customWidth="1"/>
    <col min="1252" max="1480" width="9.140625" style="5"/>
    <col min="1481" max="1481" width="7" style="5" customWidth="1"/>
    <col min="1482" max="1482" width="23.140625" style="5" customWidth="1"/>
    <col min="1483" max="1483" width="12.42578125" style="5" customWidth="1"/>
    <col min="1484" max="1484" width="23.140625" style="5" customWidth="1"/>
    <col min="1485" max="1491" width="5.28515625" style="5" customWidth="1"/>
    <col min="1492" max="1492" width="7.85546875" style="5" customWidth="1"/>
    <col min="1493" max="1506" width="5.28515625" style="5" customWidth="1"/>
    <col min="1507" max="1507" width="14.7109375" style="5" customWidth="1"/>
    <col min="1508" max="1736" width="9.140625" style="5"/>
    <col min="1737" max="1737" width="7" style="5" customWidth="1"/>
    <col min="1738" max="1738" width="23.140625" style="5" customWidth="1"/>
    <col min="1739" max="1739" width="12.42578125" style="5" customWidth="1"/>
    <col min="1740" max="1740" width="23.140625" style="5" customWidth="1"/>
    <col min="1741" max="1747" width="5.28515625" style="5" customWidth="1"/>
    <col min="1748" max="1748" width="7.85546875" style="5" customWidth="1"/>
    <col min="1749" max="1762" width="5.28515625" style="5" customWidth="1"/>
    <col min="1763" max="1763" width="14.7109375" style="5" customWidth="1"/>
    <col min="1764" max="1992" width="9.140625" style="5"/>
    <col min="1993" max="1993" width="7" style="5" customWidth="1"/>
    <col min="1994" max="1994" width="23.140625" style="5" customWidth="1"/>
    <col min="1995" max="1995" width="12.42578125" style="5" customWidth="1"/>
    <col min="1996" max="1996" width="23.140625" style="5" customWidth="1"/>
    <col min="1997" max="2003" width="5.28515625" style="5" customWidth="1"/>
    <col min="2004" max="2004" width="7.85546875" style="5" customWidth="1"/>
    <col min="2005" max="2018" width="5.28515625" style="5" customWidth="1"/>
    <col min="2019" max="2019" width="14.7109375" style="5" customWidth="1"/>
    <col min="2020" max="2248" width="9.140625" style="5"/>
    <col min="2249" max="2249" width="7" style="5" customWidth="1"/>
    <col min="2250" max="2250" width="23.140625" style="5" customWidth="1"/>
    <col min="2251" max="2251" width="12.42578125" style="5" customWidth="1"/>
    <col min="2252" max="2252" width="23.140625" style="5" customWidth="1"/>
    <col min="2253" max="2259" width="5.28515625" style="5" customWidth="1"/>
    <col min="2260" max="2260" width="7.85546875" style="5" customWidth="1"/>
    <col min="2261" max="2274" width="5.28515625" style="5" customWidth="1"/>
    <col min="2275" max="2275" width="14.7109375" style="5" customWidth="1"/>
    <col min="2276" max="2504" width="9.140625" style="5"/>
    <col min="2505" max="2505" width="7" style="5" customWidth="1"/>
    <col min="2506" max="2506" width="23.140625" style="5" customWidth="1"/>
    <col min="2507" max="2507" width="12.42578125" style="5" customWidth="1"/>
    <col min="2508" max="2508" width="23.140625" style="5" customWidth="1"/>
    <col min="2509" max="2515" width="5.28515625" style="5" customWidth="1"/>
    <col min="2516" max="2516" width="7.85546875" style="5" customWidth="1"/>
    <col min="2517" max="2530" width="5.28515625" style="5" customWidth="1"/>
    <col min="2531" max="2531" width="14.7109375" style="5" customWidth="1"/>
    <col min="2532" max="2760" width="9.140625" style="5"/>
    <col min="2761" max="2761" width="7" style="5" customWidth="1"/>
    <col min="2762" max="2762" width="23.140625" style="5" customWidth="1"/>
    <col min="2763" max="2763" width="12.42578125" style="5" customWidth="1"/>
    <col min="2764" max="2764" width="23.140625" style="5" customWidth="1"/>
    <col min="2765" max="2771" width="5.28515625" style="5" customWidth="1"/>
    <col min="2772" max="2772" width="7.85546875" style="5" customWidth="1"/>
    <col min="2773" max="2786" width="5.28515625" style="5" customWidth="1"/>
    <col min="2787" max="2787" width="14.7109375" style="5" customWidth="1"/>
    <col min="2788" max="3016" width="9.140625" style="5"/>
    <col min="3017" max="3017" width="7" style="5" customWidth="1"/>
    <col min="3018" max="3018" width="23.140625" style="5" customWidth="1"/>
    <col min="3019" max="3019" width="12.42578125" style="5" customWidth="1"/>
    <col min="3020" max="3020" width="23.140625" style="5" customWidth="1"/>
    <col min="3021" max="3027" width="5.28515625" style="5" customWidth="1"/>
    <col min="3028" max="3028" width="7.85546875" style="5" customWidth="1"/>
    <col min="3029" max="3042" width="5.28515625" style="5" customWidth="1"/>
    <col min="3043" max="3043" width="14.7109375" style="5" customWidth="1"/>
    <col min="3044" max="3272" width="9.140625" style="5"/>
    <col min="3273" max="3273" width="7" style="5" customWidth="1"/>
    <col min="3274" max="3274" width="23.140625" style="5" customWidth="1"/>
    <col min="3275" max="3275" width="12.42578125" style="5" customWidth="1"/>
    <col min="3276" max="3276" width="23.140625" style="5" customWidth="1"/>
    <col min="3277" max="3283" width="5.28515625" style="5" customWidth="1"/>
    <col min="3284" max="3284" width="7.85546875" style="5" customWidth="1"/>
    <col min="3285" max="3298" width="5.28515625" style="5" customWidth="1"/>
    <col min="3299" max="3299" width="14.7109375" style="5" customWidth="1"/>
    <col min="3300" max="3528" width="9.140625" style="5"/>
    <col min="3529" max="3529" width="7" style="5" customWidth="1"/>
    <col min="3530" max="3530" width="23.140625" style="5" customWidth="1"/>
    <col min="3531" max="3531" width="12.42578125" style="5" customWidth="1"/>
    <col min="3532" max="3532" width="23.140625" style="5" customWidth="1"/>
    <col min="3533" max="3539" width="5.28515625" style="5" customWidth="1"/>
    <col min="3540" max="3540" width="7.85546875" style="5" customWidth="1"/>
    <col min="3541" max="3554" width="5.28515625" style="5" customWidth="1"/>
    <col min="3555" max="3555" width="14.7109375" style="5" customWidth="1"/>
    <col min="3556" max="3784" width="9.140625" style="5"/>
    <col min="3785" max="3785" width="7" style="5" customWidth="1"/>
    <col min="3786" max="3786" width="23.140625" style="5" customWidth="1"/>
    <col min="3787" max="3787" width="12.42578125" style="5" customWidth="1"/>
    <col min="3788" max="3788" width="23.140625" style="5" customWidth="1"/>
    <col min="3789" max="3795" width="5.28515625" style="5" customWidth="1"/>
    <col min="3796" max="3796" width="7.85546875" style="5" customWidth="1"/>
    <col min="3797" max="3810" width="5.28515625" style="5" customWidth="1"/>
    <col min="3811" max="3811" width="14.7109375" style="5" customWidth="1"/>
    <col min="3812" max="4040" width="9.140625" style="5"/>
    <col min="4041" max="4041" width="7" style="5" customWidth="1"/>
    <col min="4042" max="4042" width="23.140625" style="5" customWidth="1"/>
    <col min="4043" max="4043" width="12.42578125" style="5" customWidth="1"/>
    <col min="4044" max="4044" width="23.140625" style="5" customWidth="1"/>
    <col min="4045" max="4051" width="5.28515625" style="5" customWidth="1"/>
    <col min="4052" max="4052" width="7.85546875" style="5" customWidth="1"/>
    <col min="4053" max="4066" width="5.28515625" style="5" customWidth="1"/>
    <col min="4067" max="4067" width="14.7109375" style="5" customWidth="1"/>
    <col min="4068" max="4296" width="9.140625" style="5"/>
    <col min="4297" max="4297" width="7" style="5" customWidth="1"/>
    <col min="4298" max="4298" width="23.140625" style="5" customWidth="1"/>
    <col min="4299" max="4299" width="12.42578125" style="5" customWidth="1"/>
    <col min="4300" max="4300" width="23.140625" style="5" customWidth="1"/>
    <col min="4301" max="4307" width="5.28515625" style="5" customWidth="1"/>
    <col min="4308" max="4308" width="7.85546875" style="5" customWidth="1"/>
    <col min="4309" max="4322" width="5.28515625" style="5" customWidth="1"/>
    <col min="4323" max="4323" width="14.7109375" style="5" customWidth="1"/>
    <col min="4324" max="4552" width="9.140625" style="5"/>
    <col min="4553" max="4553" width="7" style="5" customWidth="1"/>
    <col min="4554" max="4554" width="23.140625" style="5" customWidth="1"/>
    <col min="4555" max="4555" width="12.42578125" style="5" customWidth="1"/>
    <col min="4556" max="4556" width="23.140625" style="5" customWidth="1"/>
    <col min="4557" max="4563" width="5.28515625" style="5" customWidth="1"/>
    <col min="4564" max="4564" width="7.85546875" style="5" customWidth="1"/>
    <col min="4565" max="4578" width="5.28515625" style="5" customWidth="1"/>
    <col min="4579" max="4579" width="14.7109375" style="5" customWidth="1"/>
    <col min="4580" max="4808" width="9.140625" style="5"/>
    <col min="4809" max="4809" width="7" style="5" customWidth="1"/>
    <col min="4810" max="4810" width="23.140625" style="5" customWidth="1"/>
    <col min="4811" max="4811" width="12.42578125" style="5" customWidth="1"/>
    <col min="4812" max="4812" width="23.140625" style="5" customWidth="1"/>
    <col min="4813" max="4819" width="5.28515625" style="5" customWidth="1"/>
    <col min="4820" max="4820" width="7.85546875" style="5" customWidth="1"/>
    <col min="4821" max="4834" width="5.28515625" style="5" customWidth="1"/>
    <col min="4835" max="4835" width="14.7109375" style="5" customWidth="1"/>
    <col min="4836" max="5064" width="9.140625" style="5"/>
    <col min="5065" max="5065" width="7" style="5" customWidth="1"/>
    <col min="5066" max="5066" width="23.140625" style="5" customWidth="1"/>
    <col min="5067" max="5067" width="12.42578125" style="5" customWidth="1"/>
    <col min="5068" max="5068" width="23.140625" style="5" customWidth="1"/>
    <col min="5069" max="5075" width="5.28515625" style="5" customWidth="1"/>
    <col min="5076" max="5076" width="7.85546875" style="5" customWidth="1"/>
    <col min="5077" max="5090" width="5.28515625" style="5" customWidth="1"/>
    <col min="5091" max="5091" width="14.7109375" style="5" customWidth="1"/>
    <col min="5092" max="5320" width="9.140625" style="5"/>
    <col min="5321" max="5321" width="7" style="5" customWidth="1"/>
    <col min="5322" max="5322" width="23.140625" style="5" customWidth="1"/>
    <col min="5323" max="5323" width="12.42578125" style="5" customWidth="1"/>
    <col min="5324" max="5324" width="23.140625" style="5" customWidth="1"/>
    <col min="5325" max="5331" width="5.28515625" style="5" customWidth="1"/>
    <col min="5332" max="5332" width="7.85546875" style="5" customWidth="1"/>
    <col min="5333" max="5346" width="5.28515625" style="5" customWidth="1"/>
    <col min="5347" max="5347" width="14.7109375" style="5" customWidth="1"/>
    <col min="5348" max="5576" width="9.140625" style="5"/>
    <col min="5577" max="5577" width="7" style="5" customWidth="1"/>
    <col min="5578" max="5578" width="23.140625" style="5" customWidth="1"/>
    <col min="5579" max="5579" width="12.42578125" style="5" customWidth="1"/>
    <col min="5580" max="5580" width="23.140625" style="5" customWidth="1"/>
    <col min="5581" max="5587" width="5.28515625" style="5" customWidth="1"/>
    <col min="5588" max="5588" width="7.85546875" style="5" customWidth="1"/>
    <col min="5589" max="5602" width="5.28515625" style="5" customWidth="1"/>
    <col min="5603" max="5603" width="14.7109375" style="5" customWidth="1"/>
    <col min="5604" max="5832" width="9.140625" style="5"/>
    <col min="5833" max="5833" width="7" style="5" customWidth="1"/>
    <col min="5834" max="5834" width="23.140625" style="5" customWidth="1"/>
    <col min="5835" max="5835" width="12.42578125" style="5" customWidth="1"/>
    <col min="5836" max="5836" width="23.140625" style="5" customWidth="1"/>
    <col min="5837" max="5843" width="5.28515625" style="5" customWidth="1"/>
    <col min="5844" max="5844" width="7.85546875" style="5" customWidth="1"/>
    <col min="5845" max="5858" width="5.28515625" style="5" customWidth="1"/>
    <col min="5859" max="5859" width="14.7109375" style="5" customWidth="1"/>
    <col min="5860" max="6088" width="9.140625" style="5"/>
    <col min="6089" max="6089" width="7" style="5" customWidth="1"/>
    <col min="6090" max="6090" width="23.140625" style="5" customWidth="1"/>
    <col min="6091" max="6091" width="12.42578125" style="5" customWidth="1"/>
    <col min="6092" max="6092" width="23.140625" style="5" customWidth="1"/>
    <col min="6093" max="6099" width="5.28515625" style="5" customWidth="1"/>
    <col min="6100" max="6100" width="7.85546875" style="5" customWidth="1"/>
    <col min="6101" max="6114" width="5.28515625" style="5" customWidth="1"/>
    <col min="6115" max="6115" width="14.7109375" style="5" customWidth="1"/>
    <col min="6116" max="6344" width="9.140625" style="5"/>
    <col min="6345" max="6345" width="7" style="5" customWidth="1"/>
    <col min="6346" max="6346" width="23.140625" style="5" customWidth="1"/>
    <col min="6347" max="6347" width="12.42578125" style="5" customWidth="1"/>
    <col min="6348" max="6348" width="23.140625" style="5" customWidth="1"/>
    <col min="6349" max="6355" width="5.28515625" style="5" customWidth="1"/>
    <col min="6356" max="6356" width="7.85546875" style="5" customWidth="1"/>
    <col min="6357" max="6370" width="5.28515625" style="5" customWidth="1"/>
    <col min="6371" max="6371" width="14.7109375" style="5" customWidth="1"/>
    <col min="6372" max="6600" width="9.140625" style="5"/>
    <col min="6601" max="6601" width="7" style="5" customWidth="1"/>
    <col min="6602" max="6602" width="23.140625" style="5" customWidth="1"/>
    <col min="6603" max="6603" width="12.42578125" style="5" customWidth="1"/>
    <col min="6604" max="6604" width="23.140625" style="5" customWidth="1"/>
    <col min="6605" max="6611" width="5.28515625" style="5" customWidth="1"/>
    <col min="6612" max="6612" width="7.85546875" style="5" customWidth="1"/>
    <col min="6613" max="6626" width="5.28515625" style="5" customWidth="1"/>
    <col min="6627" max="6627" width="14.7109375" style="5" customWidth="1"/>
    <col min="6628" max="6856" width="9.140625" style="5"/>
    <col min="6857" max="6857" width="7" style="5" customWidth="1"/>
    <col min="6858" max="6858" width="23.140625" style="5" customWidth="1"/>
    <col min="6859" max="6859" width="12.42578125" style="5" customWidth="1"/>
    <col min="6860" max="6860" width="23.140625" style="5" customWidth="1"/>
    <col min="6861" max="6867" width="5.28515625" style="5" customWidth="1"/>
    <col min="6868" max="6868" width="7.85546875" style="5" customWidth="1"/>
    <col min="6869" max="6882" width="5.28515625" style="5" customWidth="1"/>
    <col min="6883" max="6883" width="14.7109375" style="5" customWidth="1"/>
    <col min="6884" max="7112" width="9.140625" style="5"/>
    <col min="7113" max="7113" width="7" style="5" customWidth="1"/>
    <col min="7114" max="7114" width="23.140625" style="5" customWidth="1"/>
    <col min="7115" max="7115" width="12.42578125" style="5" customWidth="1"/>
    <col min="7116" max="7116" width="23.140625" style="5" customWidth="1"/>
    <col min="7117" max="7123" width="5.28515625" style="5" customWidth="1"/>
    <col min="7124" max="7124" width="7.85546875" style="5" customWidth="1"/>
    <col min="7125" max="7138" width="5.28515625" style="5" customWidth="1"/>
    <col min="7139" max="7139" width="14.7109375" style="5" customWidth="1"/>
    <col min="7140" max="7368" width="9.140625" style="5"/>
    <col min="7369" max="7369" width="7" style="5" customWidth="1"/>
    <col min="7370" max="7370" width="23.140625" style="5" customWidth="1"/>
    <col min="7371" max="7371" width="12.42578125" style="5" customWidth="1"/>
    <col min="7372" max="7372" width="23.140625" style="5" customWidth="1"/>
    <col min="7373" max="7379" width="5.28515625" style="5" customWidth="1"/>
    <col min="7380" max="7380" width="7.85546875" style="5" customWidth="1"/>
    <col min="7381" max="7394" width="5.28515625" style="5" customWidth="1"/>
    <col min="7395" max="7395" width="14.7109375" style="5" customWidth="1"/>
    <col min="7396" max="7624" width="9.140625" style="5"/>
    <col min="7625" max="7625" width="7" style="5" customWidth="1"/>
    <col min="7626" max="7626" width="23.140625" style="5" customWidth="1"/>
    <col min="7627" max="7627" width="12.42578125" style="5" customWidth="1"/>
    <col min="7628" max="7628" width="23.140625" style="5" customWidth="1"/>
    <col min="7629" max="7635" width="5.28515625" style="5" customWidth="1"/>
    <col min="7636" max="7636" width="7.85546875" style="5" customWidth="1"/>
    <col min="7637" max="7650" width="5.28515625" style="5" customWidth="1"/>
    <col min="7651" max="7651" width="14.7109375" style="5" customWidth="1"/>
    <col min="7652" max="7880" width="9.140625" style="5"/>
    <col min="7881" max="7881" width="7" style="5" customWidth="1"/>
    <col min="7882" max="7882" width="23.140625" style="5" customWidth="1"/>
    <col min="7883" max="7883" width="12.42578125" style="5" customWidth="1"/>
    <col min="7884" max="7884" width="23.140625" style="5" customWidth="1"/>
    <col min="7885" max="7891" width="5.28515625" style="5" customWidth="1"/>
    <col min="7892" max="7892" width="7.85546875" style="5" customWidth="1"/>
    <col min="7893" max="7906" width="5.28515625" style="5" customWidth="1"/>
    <col min="7907" max="7907" width="14.7109375" style="5" customWidth="1"/>
    <col min="7908" max="8136" width="9.140625" style="5"/>
    <col min="8137" max="8137" width="7" style="5" customWidth="1"/>
    <col min="8138" max="8138" width="23.140625" style="5" customWidth="1"/>
    <col min="8139" max="8139" width="12.42578125" style="5" customWidth="1"/>
    <col min="8140" max="8140" width="23.140625" style="5" customWidth="1"/>
    <col min="8141" max="8147" width="5.28515625" style="5" customWidth="1"/>
    <col min="8148" max="8148" width="7.85546875" style="5" customWidth="1"/>
    <col min="8149" max="8162" width="5.28515625" style="5" customWidth="1"/>
    <col min="8163" max="8163" width="14.7109375" style="5" customWidth="1"/>
    <col min="8164" max="8392" width="9.140625" style="5"/>
    <col min="8393" max="8393" width="7" style="5" customWidth="1"/>
    <col min="8394" max="8394" width="23.140625" style="5" customWidth="1"/>
    <col min="8395" max="8395" width="12.42578125" style="5" customWidth="1"/>
    <col min="8396" max="8396" width="23.140625" style="5" customWidth="1"/>
    <col min="8397" max="8403" width="5.28515625" style="5" customWidth="1"/>
    <col min="8404" max="8404" width="7.85546875" style="5" customWidth="1"/>
    <col min="8405" max="8418" width="5.28515625" style="5" customWidth="1"/>
    <col min="8419" max="8419" width="14.7109375" style="5" customWidth="1"/>
    <col min="8420" max="8648" width="9.140625" style="5"/>
    <col min="8649" max="8649" width="7" style="5" customWidth="1"/>
    <col min="8650" max="8650" width="23.140625" style="5" customWidth="1"/>
    <col min="8651" max="8651" width="12.42578125" style="5" customWidth="1"/>
    <col min="8652" max="8652" width="23.140625" style="5" customWidth="1"/>
    <col min="8653" max="8659" width="5.28515625" style="5" customWidth="1"/>
    <col min="8660" max="8660" width="7.85546875" style="5" customWidth="1"/>
    <col min="8661" max="8674" width="5.28515625" style="5" customWidth="1"/>
    <col min="8675" max="8675" width="14.7109375" style="5" customWidth="1"/>
    <col min="8676" max="8904" width="9.140625" style="5"/>
    <col min="8905" max="8905" width="7" style="5" customWidth="1"/>
    <col min="8906" max="8906" width="23.140625" style="5" customWidth="1"/>
    <col min="8907" max="8907" width="12.42578125" style="5" customWidth="1"/>
    <col min="8908" max="8908" width="23.140625" style="5" customWidth="1"/>
    <col min="8909" max="8915" width="5.28515625" style="5" customWidth="1"/>
    <col min="8916" max="8916" width="7.85546875" style="5" customWidth="1"/>
    <col min="8917" max="8930" width="5.28515625" style="5" customWidth="1"/>
    <col min="8931" max="8931" width="14.7109375" style="5" customWidth="1"/>
    <col min="8932" max="9160" width="9.140625" style="5"/>
    <col min="9161" max="9161" width="7" style="5" customWidth="1"/>
    <col min="9162" max="9162" width="23.140625" style="5" customWidth="1"/>
    <col min="9163" max="9163" width="12.42578125" style="5" customWidth="1"/>
    <col min="9164" max="9164" width="23.140625" style="5" customWidth="1"/>
    <col min="9165" max="9171" width="5.28515625" style="5" customWidth="1"/>
    <col min="9172" max="9172" width="7.85546875" style="5" customWidth="1"/>
    <col min="9173" max="9186" width="5.28515625" style="5" customWidth="1"/>
    <col min="9187" max="9187" width="14.7109375" style="5" customWidth="1"/>
    <col min="9188" max="9416" width="9.140625" style="5"/>
    <col min="9417" max="9417" width="7" style="5" customWidth="1"/>
    <col min="9418" max="9418" width="23.140625" style="5" customWidth="1"/>
    <col min="9419" max="9419" width="12.42578125" style="5" customWidth="1"/>
    <col min="9420" max="9420" width="23.140625" style="5" customWidth="1"/>
    <col min="9421" max="9427" width="5.28515625" style="5" customWidth="1"/>
    <col min="9428" max="9428" width="7.85546875" style="5" customWidth="1"/>
    <col min="9429" max="9442" width="5.28515625" style="5" customWidth="1"/>
    <col min="9443" max="9443" width="14.7109375" style="5" customWidth="1"/>
    <col min="9444" max="9672" width="9.140625" style="5"/>
    <col min="9673" max="9673" width="7" style="5" customWidth="1"/>
    <col min="9674" max="9674" width="23.140625" style="5" customWidth="1"/>
    <col min="9675" max="9675" width="12.42578125" style="5" customWidth="1"/>
    <col min="9676" max="9676" width="23.140625" style="5" customWidth="1"/>
    <col min="9677" max="9683" width="5.28515625" style="5" customWidth="1"/>
    <col min="9684" max="9684" width="7.85546875" style="5" customWidth="1"/>
    <col min="9685" max="9698" width="5.28515625" style="5" customWidth="1"/>
    <col min="9699" max="9699" width="14.7109375" style="5" customWidth="1"/>
    <col min="9700" max="9928" width="9.140625" style="5"/>
    <col min="9929" max="9929" width="7" style="5" customWidth="1"/>
    <col min="9930" max="9930" width="23.140625" style="5" customWidth="1"/>
    <col min="9931" max="9931" width="12.42578125" style="5" customWidth="1"/>
    <col min="9932" max="9932" width="23.140625" style="5" customWidth="1"/>
    <col min="9933" max="9939" width="5.28515625" style="5" customWidth="1"/>
    <col min="9940" max="9940" width="7.85546875" style="5" customWidth="1"/>
    <col min="9941" max="9954" width="5.28515625" style="5" customWidth="1"/>
    <col min="9955" max="9955" width="14.7109375" style="5" customWidth="1"/>
    <col min="9956" max="10184" width="9.140625" style="5"/>
    <col min="10185" max="10185" width="7" style="5" customWidth="1"/>
    <col min="10186" max="10186" width="23.140625" style="5" customWidth="1"/>
    <col min="10187" max="10187" width="12.42578125" style="5" customWidth="1"/>
    <col min="10188" max="10188" width="23.140625" style="5" customWidth="1"/>
    <col min="10189" max="10195" width="5.28515625" style="5" customWidth="1"/>
    <col min="10196" max="10196" width="7.85546875" style="5" customWidth="1"/>
    <col min="10197" max="10210" width="5.28515625" style="5" customWidth="1"/>
    <col min="10211" max="10211" width="14.7109375" style="5" customWidth="1"/>
    <col min="10212" max="10440" width="9.140625" style="5"/>
    <col min="10441" max="10441" width="7" style="5" customWidth="1"/>
    <col min="10442" max="10442" width="23.140625" style="5" customWidth="1"/>
    <col min="10443" max="10443" width="12.42578125" style="5" customWidth="1"/>
    <col min="10444" max="10444" width="23.140625" style="5" customWidth="1"/>
    <col min="10445" max="10451" width="5.28515625" style="5" customWidth="1"/>
    <col min="10452" max="10452" width="7.85546875" style="5" customWidth="1"/>
    <col min="10453" max="10466" width="5.28515625" style="5" customWidth="1"/>
    <col min="10467" max="10467" width="14.7109375" style="5" customWidth="1"/>
    <col min="10468" max="10696" width="9.140625" style="5"/>
    <col min="10697" max="10697" width="7" style="5" customWidth="1"/>
    <col min="10698" max="10698" width="23.140625" style="5" customWidth="1"/>
    <col min="10699" max="10699" width="12.42578125" style="5" customWidth="1"/>
    <col min="10700" max="10700" width="23.140625" style="5" customWidth="1"/>
    <col min="10701" max="10707" width="5.28515625" style="5" customWidth="1"/>
    <col min="10708" max="10708" width="7.85546875" style="5" customWidth="1"/>
    <col min="10709" max="10722" width="5.28515625" style="5" customWidth="1"/>
    <col min="10723" max="10723" width="14.7109375" style="5" customWidth="1"/>
    <col min="10724" max="10952" width="9.140625" style="5"/>
    <col min="10953" max="10953" width="7" style="5" customWidth="1"/>
    <col min="10954" max="10954" width="23.140625" style="5" customWidth="1"/>
    <col min="10955" max="10955" width="12.42578125" style="5" customWidth="1"/>
    <col min="10956" max="10956" width="23.140625" style="5" customWidth="1"/>
    <col min="10957" max="10963" width="5.28515625" style="5" customWidth="1"/>
    <col min="10964" max="10964" width="7.85546875" style="5" customWidth="1"/>
    <col min="10965" max="10978" width="5.28515625" style="5" customWidth="1"/>
    <col min="10979" max="10979" width="14.7109375" style="5" customWidth="1"/>
    <col min="10980" max="11208" width="9.140625" style="5"/>
    <col min="11209" max="11209" width="7" style="5" customWidth="1"/>
    <col min="11210" max="11210" width="23.140625" style="5" customWidth="1"/>
    <col min="11211" max="11211" width="12.42578125" style="5" customWidth="1"/>
    <col min="11212" max="11212" width="23.140625" style="5" customWidth="1"/>
    <col min="11213" max="11219" width="5.28515625" style="5" customWidth="1"/>
    <col min="11220" max="11220" width="7.85546875" style="5" customWidth="1"/>
    <col min="11221" max="11234" width="5.28515625" style="5" customWidth="1"/>
    <col min="11235" max="11235" width="14.7109375" style="5" customWidth="1"/>
    <col min="11236" max="11464" width="9.140625" style="5"/>
    <col min="11465" max="11465" width="7" style="5" customWidth="1"/>
    <col min="11466" max="11466" width="23.140625" style="5" customWidth="1"/>
    <col min="11467" max="11467" width="12.42578125" style="5" customWidth="1"/>
    <col min="11468" max="11468" width="23.140625" style="5" customWidth="1"/>
    <col min="11469" max="11475" width="5.28515625" style="5" customWidth="1"/>
    <col min="11476" max="11476" width="7.85546875" style="5" customWidth="1"/>
    <col min="11477" max="11490" width="5.28515625" style="5" customWidth="1"/>
    <col min="11491" max="11491" width="14.7109375" style="5" customWidth="1"/>
    <col min="11492" max="11720" width="9.140625" style="5"/>
    <col min="11721" max="11721" width="7" style="5" customWidth="1"/>
    <col min="11722" max="11722" width="23.140625" style="5" customWidth="1"/>
    <col min="11723" max="11723" width="12.42578125" style="5" customWidth="1"/>
    <col min="11724" max="11724" width="23.140625" style="5" customWidth="1"/>
    <col min="11725" max="11731" width="5.28515625" style="5" customWidth="1"/>
    <col min="11732" max="11732" width="7.85546875" style="5" customWidth="1"/>
    <col min="11733" max="11746" width="5.28515625" style="5" customWidth="1"/>
    <col min="11747" max="11747" width="14.7109375" style="5" customWidth="1"/>
    <col min="11748" max="11976" width="9.140625" style="5"/>
    <col min="11977" max="11977" width="7" style="5" customWidth="1"/>
    <col min="11978" max="11978" width="23.140625" style="5" customWidth="1"/>
    <col min="11979" max="11979" width="12.42578125" style="5" customWidth="1"/>
    <col min="11980" max="11980" width="23.140625" style="5" customWidth="1"/>
    <col min="11981" max="11987" width="5.28515625" style="5" customWidth="1"/>
    <col min="11988" max="11988" width="7.85546875" style="5" customWidth="1"/>
    <col min="11989" max="12002" width="5.28515625" style="5" customWidth="1"/>
    <col min="12003" max="12003" width="14.7109375" style="5" customWidth="1"/>
    <col min="12004" max="12232" width="9.140625" style="5"/>
    <col min="12233" max="12233" width="7" style="5" customWidth="1"/>
    <col min="12234" max="12234" width="23.140625" style="5" customWidth="1"/>
    <col min="12235" max="12235" width="12.42578125" style="5" customWidth="1"/>
    <col min="12236" max="12236" width="23.140625" style="5" customWidth="1"/>
    <col min="12237" max="12243" width="5.28515625" style="5" customWidth="1"/>
    <col min="12244" max="12244" width="7.85546875" style="5" customWidth="1"/>
    <col min="12245" max="12258" width="5.28515625" style="5" customWidth="1"/>
    <col min="12259" max="12259" width="14.7109375" style="5" customWidth="1"/>
    <col min="12260" max="12488" width="9.140625" style="5"/>
    <col min="12489" max="12489" width="7" style="5" customWidth="1"/>
    <col min="12490" max="12490" width="23.140625" style="5" customWidth="1"/>
    <col min="12491" max="12491" width="12.42578125" style="5" customWidth="1"/>
    <col min="12492" max="12492" width="23.140625" style="5" customWidth="1"/>
    <col min="12493" max="12499" width="5.28515625" style="5" customWidth="1"/>
    <col min="12500" max="12500" width="7.85546875" style="5" customWidth="1"/>
    <col min="12501" max="12514" width="5.28515625" style="5" customWidth="1"/>
    <col min="12515" max="12515" width="14.7109375" style="5" customWidth="1"/>
    <col min="12516" max="12744" width="9.140625" style="5"/>
    <col min="12745" max="12745" width="7" style="5" customWidth="1"/>
    <col min="12746" max="12746" width="23.140625" style="5" customWidth="1"/>
    <col min="12747" max="12747" width="12.42578125" style="5" customWidth="1"/>
    <col min="12748" max="12748" width="23.140625" style="5" customWidth="1"/>
    <col min="12749" max="12755" width="5.28515625" style="5" customWidth="1"/>
    <col min="12756" max="12756" width="7.85546875" style="5" customWidth="1"/>
    <col min="12757" max="12770" width="5.28515625" style="5" customWidth="1"/>
    <col min="12771" max="12771" width="14.7109375" style="5" customWidth="1"/>
    <col min="12772" max="13000" width="9.140625" style="5"/>
    <col min="13001" max="13001" width="7" style="5" customWidth="1"/>
    <col min="13002" max="13002" width="23.140625" style="5" customWidth="1"/>
    <col min="13003" max="13003" width="12.42578125" style="5" customWidth="1"/>
    <col min="13004" max="13004" width="23.140625" style="5" customWidth="1"/>
    <col min="13005" max="13011" width="5.28515625" style="5" customWidth="1"/>
    <col min="13012" max="13012" width="7.85546875" style="5" customWidth="1"/>
    <col min="13013" max="13026" width="5.28515625" style="5" customWidth="1"/>
    <col min="13027" max="13027" width="14.7109375" style="5" customWidth="1"/>
    <col min="13028" max="13256" width="9.140625" style="5"/>
    <col min="13257" max="13257" width="7" style="5" customWidth="1"/>
    <col min="13258" max="13258" width="23.140625" style="5" customWidth="1"/>
    <col min="13259" max="13259" width="12.42578125" style="5" customWidth="1"/>
    <col min="13260" max="13260" width="23.140625" style="5" customWidth="1"/>
    <col min="13261" max="13267" width="5.28515625" style="5" customWidth="1"/>
    <col min="13268" max="13268" width="7.85546875" style="5" customWidth="1"/>
    <col min="13269" max="13282" width="5.28515625" style="5" customWidth="1"/>
    <col min="13283" max="13283" width="14.7109375" style="5" customWidth="1"/>
    <col min="13284" max="13512" width="9.140625" style="5"/>
    <col min="13513" max="13513" width="7" style="5" customWidth="1"/>
    <col min="13514" max="13514" width="23.140625" style="5" customWidth="1"/>
    <col min="13515" max="13515" width="12.42578125" style="5" customWidth="1"/>
    <col min="13516" max="13516" width="23.140625" style="5" customWidth="1"/>
    <col min="13517" max="13523" width="5.28515625" style="5" customWidth="1"/>
    <col min="13524" max="13524" width="7.85546875" style="5" customWidth="1"/>
    <col min="13525" max="13538" width="5.28515625" style="5" customWidth="1"/>
    <col min="13539" max="13539" width="14.7109375" style="5" customWidth="1"/>
    <col min="13540" max="13768" width="9.140625" style="5"/>
    <col min="13769" max="13769" width="7" style="5" customWidth="1"/>
    <col min="13770" max="13770" width="23.140625" style="5" customWidth="1"/>
    <col min="13771" max="13771" width="12.42578125" style="5" customWidth="1"/>
    <col min="13772" max="13772" width="23.140625" style="5" customWidth="1"/>
    <col min="13773" max="13779" width="5.28515625" style="5" customWidth="1"/>
    <col min="13780" max="13780" width="7.85546875" style="5" customWidth="1"/>
    <col min="13781" max="13794" width="5.28515625" style="5" customWidth="1"/>
    <col min="13795" max="13795" width="14.7109375" style="5" customWidth="1"/>
    <col min="13796" max="14024" width="9.140625" style="5"/>
    <col min="14025" max="14025" width="7" style="5" customWidth="1"/>
    <col min="14026" max="14026" width="23.140625" style="5" customWidth="1"/>
    <col min="14027" max="14027" width="12.42578125" style="5" customWidth="1"/>
    <col min="14028" max="14028" width="23.140625" style="5" customWidth="1"/>
    <col min="14029" max="14035" width="5.28515625" style="5" customWidth="1"/>
    <col min="14036" max="14036" width="7.85546875" style="5" customWidth="1"/>
    <col min="14037" max="14050" width="5.28515625" style="5" customWidth="1"/>
    <col min="14051" max="14051" width="14.7109375" style="5" customWidth="1"/>
    <col min="14052" max="14280" width="9.140625" style="5"/>
    <col min="14281" max="14281" width="7" style="5" customWidth="1"/>
    <col min="14282" max="14282" width="23.140625" style="5" customWidth="1"/>
    <col min="14283" max="14283" width="12.42578125" style="5" customWidth="1"/>
    <col min="14284" max="14284" width="23.140625" style="5" customWidth="1"/>
    <col min="14285" max="14291" width="5.28515625" style="5" customWidth="1"/>
    <col min="14292" max="14292" width="7.85546875" style="5" customWidth="1"/>
    <col min="14293" max="14306" width="5.28515625" style="5" customWidth="1"/>
    <col min="14307" max="14307" width="14.7109375" style="5" customWidth="1"/>
    <col min="14308" max="14536" width="9.140625" style="5"/>
    <col min="14537" max="14537" width="7" style="5" customWidth="1"/>
    <col min="14538" max="14538" width="23.140625" style="5" customWidth="1"/>
    <col min="14539" max="14539" width="12.42578125" style="5" customWidth="1"/>
    <col min="14540" max="14540" width="23.140625" style="5" customWidth="1"/>
    <col min="14541" max="14547" width="5.28515625" style="5" customWidth="1"/>
    <col min="14548" max="14548" width="7.85546875" style="5" customWidth="1"/>
    <col min="14549" max="14562" width="5.28515625" style="5" customWidth="1"/>
    <col min="14563" max="14563" width="14.7109375" style="5" customWidth="1"/>
    <col min="14564" max="14792" width="9.140625" style="5"/>
    <col min="14793" max="14793" width="7" style="5" customWidth="1"/>
    <col min="14794" max="14794" width="23.140625" style="5" customWidth="1"/>
    <col min="14795" max="14795" width="12.42578125" style="5" customWidth="1"/>
    <col min="14796" max="14796" width="23.140625" style="5" customWidth="1"/>
    <col min="14797" max="14803" width="5.28515625" style="5" customWidth="1"/>
    <col min="14804" max="14804" width="7.85546875" style="5" customWidth="1"/>
    <col min="14805" max="14818" width="5.28515625" style="5" customWidth="1"/>
    <col min="14819" max="14819" width="14.7109375" style="5" customWidth="1"/>
    <col min="14820" max="15048" width="9.140625" style="5"/>
    <col min="15049" max="15049" width="7" style="5" customWidth="1"/>
    <col min="15050" max="15050" width="23.140625" style="5" customWidth="1"/>
    <col min="15051" max="15051" width="12.42578125" style="5" customWidth="1"/>
    <col min="15052" max="15052" width="23.140625" style="5" customWidth="1"/>
    <col min="15053" max="15059" width="5.28515625" style="5" customWidth="1"/>
    <col min="15060" max="15060" width="7.85546875" style="5" customWidth="1"/>
    <col min="15061" max="15074" width="5.28515625" style="5" customWidth="1"/>
    <col min="15075" max="15075" width="14.7109375" style="5" customWidth="1"/>
    <col min="15076" max="15304" width="9.140625" style="5"/>
    <col min="15305" max="15305" width="7" style="5" customWidth="1"/>
    <col min="15306" max="15306" width="23.140625" style="5" customWidth="1"/>
    <col min="15307" max="15307" width="12.42578125" style="5" customWidth="1"/>
    <col min="15308" max="15308" width="23.140625" style="5" customWidth="1"/>
    <col min="15309" max="15315" width="5.28515625" style="5" customWidth="1"/>
    <col min="15316" max="15316" width="7.85546875" style="5" customWidth="1"/>
    <col min="15317" max="15330" width="5.28515625" style="5" customWidth="1"/>
    <col min="15331" max="15331" width="14.7109375" style="5" customWidth="1"/>
    <col min="15332" max="15560" width="9.140625" style="5"/>
    <col min="15561" max="15561" width="7" style="5" customWidth="1"/>
    <col min="15562" max="15562" width="23.140625" style="5" customWidth="1"/>
    <col min="15563" max="15563" width="12.42578125" style="5" customWidth="1"/>
    <col min="15564" max="15564" width="23.140625" style="5" customWidth="1"/>
    <col min="15565" max="15571" width="5.28515625" style="5" customWidth="1"/>
    <col min="15572" max="15572" width="7.85546875" style="5" customWidth="1"/>
    <col min="15573" max="15586" width="5.28515625" style="5" customWidth="1"/>
    <col min="15587" max="15587" width="14.7109375" style="5" customWidth="1"/>
    <col min="15588" max="15816" width="9.140625" style="5"/>
    <col min="15817" max="15817" width="7" style="5" customWidth="1"/>
    <col min="15818" max="15818" width="23.140625" style="5" customWidth="1"/>
    <col min="15819" max="15819" width="12.42578125" style="5" customWidth="1"/>
    <col min="15820" max="15820" width="23.140625" style="5" customWidth="1"/>
    <col min="15821" max="15827" width="5.28515625" style="5" customWidth="1"/>
    <col min="15828" max="15828" width="7.85546875" style="5" customWidth="1"/>
    <col min="15829" max="15842" width="5.28515625" style="5" customWidth="1"/>
    <col min="15843" max="15843" width="14.7109375" style="5" customWidth="1"/>
    <col min="15844" max="16072" width="9.140625" style="5"/>
    <col min="16073" max="16073" width="7" style="5" customWidth="1"/>
    <col min="16074" max="16074" width="23.140625" style="5" customWidth="1"/>
    <col min="16075" max="16075" width="12.42578125" style="5" customWidth="1"/>
    <col min="16076" max="16076" width="23.140625" style="5" customWidth="1"/>
    <col min="16077" max="16083" width="5.28515625" style="5" customWidth="1"/>
    <col min="16084" max="16084" width="7.85546875" style="5" customWidth="1"/>
    <col min="16085" max="16098" width="5.28515625" style="5" customWidth="1"/>
    <col min="16099" max="16099" width="14.7109375" style="5" customWidth="1"/>
    <col min="16100" max="16384" width="9.140625" style="5"/>
  </cols>
  <sheetData>
    <row r="1" spans="1:27" s="3" customFormat="1" ht="11.25" x14ac:dyDescent="0.2">
      <c r="AA1" s="4" t="s">
        <v>176</v>
      </c>
    </row>
    <row r="2" spans="1:27" s="3" customFormat="1" ht="24" customHeight="1" x14ac:dyDescent="0.2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432" t="s">
        <v>1</v>
      </c>
      <c r="Y2" s="432"/>
      <c r="Z2" s="432"/>
      <c r="AA2" s="432"/>
    </row>
    <row r="3" spans="1:27" s="26" customFormat="1" ht="12.75" customHeight="1" x14ac:dyDescent="0.2">
      <c r="A3" s="433" t="s">
        <v>177</v>
      </c>
      <c r="B3" s="433"/>
      <c r="C3" s="433"/>
      <c r="D3" s="433"/>
      <c r="E3" s="433"/>
      <c r="F3" s="433"/>
      <c r="G3" s="433"/>
      <c r="H3" s="433"/>
      <c r="I3" s="433"/>
      <c r="J3" s="433"/>
      <c r="K3" s="433"/>
      <c r="L3" s="433"/>
      <c r="M3" s="433"/>
      <c r="N3" s="433"/>
      <c r="O3" s="433"/>
      <c r="P3" s="433"/>
      <c r="Q3" s="433"/>
      <c r="R3" s="433"/>
      <c r="S3" s="433"/>
      <c r="T3" s="433"/>
      <c r="U3" s="433"/>
      <c r="V3" s="433"/>
      <c r="W3" s="433"/>
      <c r="X3" s="433"/>
      <c r="Y3" s="433"/>
      <c r="Z3" s="433"/>
      <c r="AA3" s="433"/>
    </row>
    <row r="4" spans="1:27" s="46" customFormat="1" ht="12.75" x14ac:dyDescent="0.2">
      <c r="A4" s="48"/>
      <c r="B4" s="48"/>
      <c r="C4" s="48"/>
      <c r="D4" s="48"/>
      <c r="E4" s="48"/>
      <c r="F4" s="48"/>
      <c r="G4" s="48"/>
      <c r="H4" s="48"/>
      <c r="I4" s="48"/>
      <c r="J4" s="47" t="s">
        <v>3</v>
      </c>
      <c r="K4" s="410" t="s">
        <v>4</v>
      </c>
      <c r="L4" s="410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</row>
    <row r="5" spans="1:27" ht="11.25" customHeight="1" x14ac:dyDescent="0.25">
      <c r="A5" s="49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</row>
    <row r="6" spans="1:27" s="26" customFormat="1" ht="12" x14ac:dyDescent="0.2">
      <c r="A6" s="133"/>
      <c r="B6" s="133"/>
      <c r="C6" s="133"/>
      <c r="D6" s="133"/>
      <c r="E6" s="133"/>
      <c r="F6" s="134" t="s">
        <v>5</v>
      </c>
      <c r="G6" s="434" t="s">
        <v>6</v>
      </c>
      <c r="H6" s="434"/>
      <c r="I6" s="434"/>
      <c r="J6" s="434"/>
      <c r="K6" s="434"/>
      <c r="L6" s="434"/>
      <c r="M6" s="434"/>
      <c r="N6" s="434"/>
      <c r="O6" s="434"/>
      <c r="P6" s="434"/>
      <c r="Q6" s="434"/>
      <c r="R6" s="434"/>
      <c r="S6" s="434"/>
      <c r="T6" s="434"/>
      <c r="U6" s="133"/>
      <c r="V6" s="133"/>
      <c r="W6" s="133"/>
      <c r="X6" s="133"/>
      <c r="Y6" s="133"/>
      <c r="Z6" s="133"/>
      <c r="AA6" s="133"/>
    </row>
    <row r="7" spans="1:27" s="3" customFormat="1" ht="11.25" x14ac:dyDescent="0.2">
      <c r="A7" s="56"/>
      <c r="B7" s="56"/>
      <c r="C7" s="56"/>
      <c r="D7" s="56"/>
      <c r="E7" s="56"/>
      <c r="F7" s="56"/>
      <c r="G7" s="412" t="s">
        <v>7</v>
      </c>
      <c r="H7" s="412"/>
      <c r="I7" s="412"/>
      <c r="J7" s="412"/>
      <c r="K7" s="412"/>
      <c r="L7" s="412"/>
      <c r="M7" s="412"/>
      <c r="N7" s="412"/>
      <c r="O7" s="412"/>
      <c r="P7" s="412"/>
      <c r="Q7" s="412"/>
      <c r="R7" s="412"/>
      <c r="S7" s="412"/>
      <c r="T7" s="412"/>
      <c r="U7" s="56"/>
      <c r="V7" s="56"/>
      <c r="W7" s="56"/>
      <c r="X7" s="56"/>
      <c r="Y7" s="56"/>
      <c r="Z7" s="56"/>
      <c r="AA7" s="56"/>
    </row>
    <row r="8" spans="1:27" ht="11.25" customHeight="1" x14ac:dyDescent="0.25">
      <c r="A8" s="49"/>
      <c r="B8" s="49"/>
      <c r="C8" s="49"/>
      <c r="D8" s="49"/>
      <c r="E8" s="48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</row>
    <row r="9" spans="1:27" s="26" customFormat="1" ht="12" x14ac:dyDescent="0.2">
      <c r="A9" s="133"/>
      <c r="B9" s="133"/>
      <c r="C9" s="133"/>
      <c r="D9" s="133"/>
      <c r="E9" s="133"/>
      <c r="F9" s="133"/>
      <c r="G9" s="133"/>
      <c r="H9" s="133"/>
      <c r="I9" s="133"/>
      <c r="J9" s="134" t="s">
        <v>8</v>
      </c>
      <c r="K9" s="435" t="s">
        <v>9</v>
      </c>
      <c r="L9" s="435"/>
      <c r="M9" s="133" t="s">
        <v>10</v>
      </c>
      <c r="N9" s="133"/>
      <c r="O9" s="133"/>
      <c r="P9" s="133"/>
      <c r="Q9" s="133"/>
      <c r="R9" s="133"/>
      <c r="S9" s="133"/>
      <c r="T9" s="133"/>
      <c r="U9" s="133"/>
      <c r="V9" s="133"/>
      <c r="W9" s="133"/>
      <c r="X9" s="133"/>
      <c r="Y9" s="133"/>
      <c r="Z9" s="133"/>
      <c r="AA9" s="133"/>
    </row>
    <row r="10" spans="1:27" ht="11.25" customHeight="1" x14ac:dyDescent="0.25">
      <c r="A10" s="49"/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</row>
    <row r="11" spans="1:27" s="26" customFormat="1" ht="45.75" customHeight="1" x14ac:dyDescent="0.2">
      <c r="H11" s="135" t="s">
        <v>11</v>
      </c>
      <c r="I11" s="416" t="s">
        <v>12</v>
      </c>
      <c r="J11" s="416"/>
      <c r="K11" s="416"/>
      <c r="L11" s="416"/>
      <c r="M11" s="416"/>
      <c r="N11" s="416"/>
      <c r="O11" s="416"/>
      <c r="P11" s="416"/>
      <c r="Q11" s="416"/>
      <c r="R11" s="416"/>
      <c r="S11" s="416"/>
      <c r="T11" s="416"/>
      <c r="U11" s="416"/>
      <c r="V11" s="416"/>
      <c r="W11" s="416"/>
      <c r="X11" s="416"/>
      <c r="Y11" s="416"/>
      <c r="Z11" s="416"/>
      <c r="AA11" s="416"/>
    </row>
    <row r="12" spans="1:27" s="3" customFormat="1" ht="11.25" x14ac:dyDescent="0.2">
      <c r="I12" s="353" t="s">
        <v>13</v>
      </c>
      <c r="J12" s="353"/>
      <c r="K12" s="353"/>
      <c r="L12" s="353"/>
      <c r="M12" s="353"/>
      <c r="N12" s="353"/>
      <c r="O12" s="353"/>
      <c r="P12" s="353"/>
      <c r="Q12" s="353"/>
      <c r="R12" s="353"/>
      <c r="S12" s="353"/>
      <c r="T12" s="353"/>
      <c r="U12" s="353"/>
      <c r="V12" s="353"/>
      <c r="W12" s="54"/>
    </row>
    <row r="13" spans="1:27" ht="11.25" customHeight="1" x14ac:dyDescent="0.25"/>
    <row r="14" spans="1:27" s="3" customFormat="1" ht="15" customHeight="1" x14ac:dyDescent="0.2">
      <c r="A14" s="417" t="s">
        <v>140</v>
      </c>
      <c r="B14" s="417" t="s">
        <v>141</v>
      </c>
      <c r="C14" s="417" t="s">
        <v>16</v>
      </c>
      <c r="D14" s="417" t="s">
        <v>173</v>
      </c>
      <c r="E14" s="420" t="s">
        <v>178</v>
      </c>
      <c r="F14" s="421"/>
      <c r="G14" s="421"/>
      <c r="H14" s="421"/>
      <c r="I14" s="421"/>
      <c r="J14" s="421"/>
      <c r="K14" s="421"/>
      <c r="L14" s="421"/>
      <c r="M14" s="421"/>
      <c r="N14" s="421"/>
      <c r="O14" s="421"/>
      <c r="P14" s="421"/>
      <c r="Q14" s="421"/>
      <c r="R14" s="421"/>
      <c r="S14" s="422"/>
      <c r="T14" s="423" t="s">
        <v>179</v>
      </c>
      <c r="U14" s="424"/>
      <c r="V14" s="424"/>
      <c r="W14" s="424"/>
      <c r="X14" s="424"/>
      <c r="Y14" s="424"/>
      <c r="Z14" s="425"/>
      <c r="AA14" s="417" t="s">
        <v>24</v>
      </c>
    </row>
    <row r="15" spans="1:27" s="3" customFormat="1" ht="15" customHeight="1" x14ac:dyDescent="0.2">
      <c r="A15" s="418"/>
      <c r="B15" s="418"/>
      <c r="C15" s="418"/>
      <c r="D15" s="418"/>
      <c r="E15" s="429" t="s">
        <v>25</v>
      </c>
      <c r="F15" s="430"/>
      <c r="G15" s="430"/>
      <c r="H15" s="430"/>
      <c r="I15" s="430"/>
      <c r="J15" s="430"/>
      <c r="K15" s="431"/>
      <c r="L15" s="413" t="s">
        <v>26</v>
      </c>
      <c r="M15" s="414"/>
      <c r="N15" s="414"/>
      <c r="O15" s="414"/>
      <c r="P15" s="414"/>
      <c r="Q15" s="414"/>
      <c r="R15" s="414"/>
      <c r="S15" s="415"/>
      <c r="T15" s="426"/>
      <c r="U15" s="427"/>
      <c r="V15" s="427"/>
      <c r="W15" s="427"/>
      <c r="X15" s="427"/>
      <c r="Y15" s="427"/>
      <c r="Z15" s="428"/>
      <c r="AA15" s="418"/>
    </row>
    <row r="16" spans="1:27" s="3" customFormat="1" ht="60" customHeight="1" x14ac:dyDescent="0.2">
      <c r="A16" s="419"/>
      <c r="B16" s="419"/>
      <c r="C16" s="419"/>
      <c r="D16" s="419"/>
      <c r="E16" s="136" t="s">
        <v>166</v>
      </c>
      <c r="F16" s="136" t="s">
        <v>167</v>
      </c>
      <c r="G16" s="136" t="s">
        <v>180</v>
      </c>
      <c r="H16" s="136" t="s">
        <v>181</v>
      </c>
      <c r="I16" s="136" t="s">
        <v>182</v>
      </c>
      <c r="J16" s="136" t="s">
        <v>169</v>
      </c>
      <c r="K16" s="136" t="s">
        <v>170</v>
      </c>
      <c r="L16" s="137" t="s">
        <v>183</v>
      </c>
      <c r="M16" s="138" t="s">
        <v>166</v>
      </c>
      <c r="N16" s="138" t="s">
        <v>167</v>
      </c>
      <c r="O16" s="138" t="s">
        <v>180</v>
      </c>
      <c r="P16" s="138" t="s">
        <v>181</v>
      </c>
      <c r="Q16" s="138" t="s">
        <v>182</v>
      </c>
      <c r="R16" s="138" t="s">
        <v>169</v>
      </c>
      <c r="S16" s="138" t="s">
        <v>170</v>
      </c>
      <c r="T16" s="138" t="s">
        <v>166</v>
      </c>
      <c r="U16" s="138" t="s">
        <v>167</v>
      </c>
      <c r="V16" s="138" t="s">
        <v>180</v>
      </c>
      <c r="W16" s="138" t="s">
        <v>181</v>
      </c>
      <c r="X16" s="138" t="s">
        <v>182</v>
      </c>
      <c r="Y16" s="138" t="s">
        <v>169</v>
      </c>
      <c r="Z16" s="138" t="s">
        <v>170</v>
      </c>
      <c r="AA16" s="419"/>
    </row>
    <row r="17" spans="1:27" s="3" customFormat="1" ht="11.25" x14ac:dyDescent="0.2">
      <c r="A17" s="139">
        <v>1</v>
      </c>
      <c r="B17" s="139">
        <v>2</v>
      </c>
      <c r="C17" s="139">
        <v>3</v>
      </c>
      <c r="D17" s="139">
        <v>4</v>
      </c>
      <c r="E17" s="139">
        <v>5</v>
      </c>
      <c r="F17" s="139">
        <v>6</v>
      </c>
      <c r="G17" s="139">
        <v>7</v>
      </c>
      <c r="H17" s="139">
        <v>8</v>
      </c>
      <c r="I17" s="139">
        <v>9</v>
      </c>
      <c r="J17" s="139">
        <v>10</v>
      </c>
      <c r="K17" s="139">
        <v>11</v>
      </c>
      <c r="L17" s="139">
        <v>12</v>
      </c>
      <c r="M17" s="139">
        <v>13</v>
      </c>
      <c r="N17" s="139">
        <v>14</v>
      </c>
      <c r="O17" s="139">
        <v>15</v>
      </c>
      <c r="P17" s="139">
        <v>16</v>
      </c>
      <c r="Q17" s="139">
        <v>17</v>
      </c>
      <c r="R17" s="139">
        <v>18</v>
      </c>
      <c r="S17" s="139">
        <v>19</v>
      </c>
      <c r="T17" s="139">
        <v>20</v>
      </c>
      <c r="U17" s="139">
        <v>21</v>
      </c>
      <c r="V17" s="139">
        <v>22</v>
      </c>
      <c r="W17" s="139">
        <v>23</v>
      </c>
      <c r="X17" s="139">
        <v>24</v>
      </c>
      <c r="Y17" s="139">
        <v>25</v>
      </c>
      <c r="Z17" s="139">
        <v>26</v>
      </c>
      <c r="AA17" s="139">
        <v>27</v>
      </c>
    </row>
    <row r="18" spans="1:27" s="150" customFormat="1" ht="22.5" x14ac:dyDescent="0.2">
      <c r="A18" s="140">
        <v>0</v>
      </c>
      <c r="B18" s="141" t="s">
        <v>38</v>
      </c>
      <c r="C18" s="142" t="s">
        <v>39</v>
      </c>
      <c r="D18" s="143" t="s">
        <v>46</v>
      </c>
      <c r="E18" s="144">
        <v>20.02</v>
      </c>
      <c r="F18" s="145">
        <v>0</v>
      </c>
      <c r="G18" s="145">
        <v>63.176000000000002</v>
      </c>
      <c r="H18" s="145">
        <v>0</v>
      </c>
      <c r="I18" s="145">
        <v>3.0200000000000005</v>
      </c>
      <c r="J18" s="145">
        <v>8.0779999999999994</v>
      </c>
      <c r="K18" s="146">
        <v>0</v>
      </c>
      <c r="L18" s="147">
        <v>2019</v>
      </c>
      <c r="M18" s="142">
        <v>20.263000000000002</v>
      </c>
      <c r="N18" s="142">
        <v>0</v>
      </c>
      <c r="O18" s="142">
        <v>85.228000000000009</v>
      </c>
      <c r="P18" s="142">
        <v>0</v>
      </c>
      <c r="Q18" s="142">
        <v>3.6849999999999996</v>
      </c>
      <c r="R18" s="142">
        <v>12.114000000000001</v>
      </c>
      <c r="S18" s="148">
        <v>0</v>
      </c>
      <c r="T18" s="149">
        <f>M18-E18</f>
        <v>0.2430000000000021</v>
      </c>
      <c r="U18" s="142">
        <f t="shared" ref="U18:Z33" si="0">N18-F18</f>
        <v>0</v>
      </c>
      <c r="V18" s="142">
        <f t="shared" si="0"/>
        <v>22.052000000000007</v>
      </c>
      <c r="W18" s="142">
        <f t="shared" si="0"/>
        <v>0</v>
      </c>
      <c r="X18" s="143">
        <f t="shared" si="0"/>
        <v>0.66499999999999915</v>
      </c>
      <c r="Y18" s="142">
        <f t="shared" si="0"/>
        <v>4.0360000000000014</v>
      </c>
      <c r="Z18" s="142">
        <f t="shared" si="0"/>
        <v>0</v>
      </c>
      <c r="AA18" s="149"/>
    </row>
    <row r="19" spans="1:27" s="3" customFormat="1" ht="22.5" outlineLevel="1" x14ac:dyDescent="0.2">
      <c r="A19" s="151" t="s">
        <v>40</v>
      </c>
      <c r="B19" s="152" t="s">
        <v>41</v>
      </c>
      <c r="C19" s="153" t="s">
        <v>39</v>
      </c>
      <c r="D19" s="154" t="s">
        <v>46</v>
      </c>
      <c r="E19" s="144">
        <v>0</v>
      </c>
      <c r="F19" s="145">
        <v>0</v>
      </c>
      <c r="G19" s="155">
        <v>36.396000000000001</v>
      </c>
      <c r="H19" s="155">
        <v>0</v>
      </c>
      <c r="I19" s="155">
        <v>0</v>
      </c>
      <c r="J19" s="155">
        <v>8.0779999999999994</v>
      </c>
      <c r="K19" s="156">
        <v>0</v>
      </c>
      <c r="L19" s="147">
        <v>2019</v>
      </c>
      <c r="M19" s="142">
        <v>0</v>
      </c>
      <c r="N19" s="142">
        <v>0</v>
      </c>
      <c r="O19" s="153">
        <v>54.158000000000001</v>
      </c>
      <c r="P19" s="153">
        <v>0</v>
      </c>
      <c r="Q19" s="153">
        <v>0</v>
      </c>
      <c r="R19" s="153">
        <v>12.114000000000001</v>
      </c>
      <c r="S19" s="157">
        <v>0</v>
      </c>
      <c r="T19" s="158">
        <f t="shared" ref="T19:Z58" si="1">M19-E19</f>
        <v>0</v>
      </c>
      <c r="U19" s="153">
        <f t="shared" si="0"/>
        <v>0</v>
      </c>
      <c r="V19" s="153">
        <f t="shared" si="0"/>
        <v>17.762</v>
      </c>
      <c r="W19" s="142">
        <f t="shared" si="0"/>
        <v>0</v>
      </c>
      <c r="X19" s="143">
        <f t="shared" si="0"/>
        <v>0</v>
      </c>
      <c r="Y19" s="153">
        <f t="shared" si="0"/>
        <v>4.0360000000000014</v>
      </c>
      <c r="Z19" s="142">
        <f t="shared" si="0"/>
        <v>0</v>
      </c>
      <c r="AA19" s="158"/>
    </row>
    <row r="20" spans="1:27" s="3" customFormat="1" ht="33.75" outlineLevel="1" x14ac:dyDescent="0.2">
      <c r="A20" s="151" t="s">
        <v>42</v>
      </c>
      <c r="B20" s="152" t="s">
        <v>43</v>
      </c>
      <c r="C20" s="153" t="s">
        <v>39</v>
      </c>
      <c r="D20" s="154" t="s">
        <v>46</v>
      </c>
      <c r="E20" s="144">
        <v>19.940000000000001</v>
      </c>
      <c r="F20" s="145">
        <v>0</v>
      </c>
      <c r="G20" s="155">
        <v>24.01</v>
      </c>
      <c r="H20" s="155">
        <v>0</v>
      </c>
      <c r="I20" s="155">
        <v>1.77</v>
      </c>
      <c r="J20" s="155">
        <v>0</v>
      </c>
      <c r="K20" s="156">
        <v>0</v>
      </c>
      <c r="L20" s="147">
        <v>2019</v>
      </c>
      <c r="M20" s="142">
        <v>20.263000000000002</v>
      </c>
      <c r="N20" s="142">
        <v>0</v>
      </c>
      <c r="O20" s="153">
        <v>25.540000000000003</v>
      </c>
      <c r="P20" s="153">
        <v>0</v>
      </c>
      <c r="Q20" s="153">
        <v>1.54</v>
      </c>
      <c r="R20" s="153">
        <v>0</v>
      </c>
      <c r="S20" s="157">
        <v>0</v>
      </c>
      <c r="T20" s="158">
        <f t="shared" si="1"/>
        <v>0.3230000000000004</v>
      </c>
      <c r="U20" s="153">
        <f t="shared" si="0"/>
        <v>0</v>
      </c>
      <c r="V20" s="153">
        <f t="shared" si="0"/>
        <v>1.5300000000000011</v>
      </c>
      <c r="W20" s="142">
        <f t="shared" si="0"/>
        <v>0</v>
      </c>
      <c r="X20" s="143">
        <f t="shared" si="0"/>
        <v>-0.22999999999999998</v>
      </c>
      <c r="Y20" s="153">
        <f t="shared" si="0"/>
        <v>0</v>
      </c>
      <c r="Z20" s="142">
        <f t="shared" si="0"/>
        <v>0</v>
      </c>
      <c r="AA20" s="158"/>
    </row>
    <row r="21" spans="1:27" s="3" customFormat="1" ht="67.5" outlineLevel="1" x14ac:dyDescent="0.2">
      <c r="A21" s="151" t="s">
        <v>44</v>
      </c>
      <c r="B21" s="152" t="s">
        <v>45</v>
      </c>
      <c r="C21" s="153" t="s">
        <v>39</v>
      </c>
      <c r="D21" s="154" t="s">
        <v>46</v>
      </c>
      <c r="E21" s="144" t="s">
        <v>46</v>
      </c>
      <c r="F21" s="145" t="s">
        <v>46</v>
      </c>
      <c r="G21" s="155" t="s">
        <v>46</v>
      </c>
      <c r="H21" s="155" t="s">
        <v>46</v>
      </c>
      <c r="I21" s="155" t="s">
        <v>46</v>
      </c>
      <c r="J21" s="155" t="s">
        <v>46</v>
      </c>
      <c r="K21" s="156" t="s">
        <v>46</v>
      </c>
      <c r="L21" s="147">
        <v>2019</v>
      </c>
      <c r="M21" s="142" t="s">
        <v>46</v>
      </c>
      <c r="N21" s="142" t="s">
        <v>46</v>
      </c>
      <c r="O21" s="153" t="s">
        <v>46</v>
      </c>
      <c r="P21" s="153" t="s">
        <v>46</v>
      </c>
      <c r="Q21" s="153" t="s">
        <v>46</v>
      </c>
      <c r="R21" s="153" t="s">
        <v>46</v>
      </c>
      <c r="S21" s="157" t="s">
        <v>46</v>
      </c>
      <c r="T21" s="158" t="s">
        <v>46</v>
      </c>
      <c r="U21" s="153" t="s">
        <v>46</v>
      </c>
      <c r="V21" s="153" t="s">
        <v>46</v>
      </c>
      <c r="W21" s="153" t="s">
        <v>46</v>
      </c>
      <c r="X21" s="143" t="s">
        <v>46</v>
      </c>
      <c r="Y21" s="153" t="s">
        <v>46</v>
      </c>
      <c r="Z21" s="142" t="s">
        <v>46</v>
      </c>
      <c r="AA21" s="158"/>
    </row>
    <row r="22" spans="1:27" s="3" customFormat="1" ht="33.75" outlineLevel="1" x14ac:dyDescent="0.2">
      <c r="A22" s="159" t="s">
        <v>47</v>
      </c>
      <c r="B22" s="152" t="s">
        <v>48</v>
      </c>
      <c r="C22" s="153" t="s">
        <v>39</v>
      </c>
      <c r="D22" s="154" t="s">
        <v>46</v>
      </c>
      <c r="E22" s="160">
        <v>0.08</v>
      </c>
      <c r="F22" s="145">
        <v>0</v>
      </c>
      <c r="G22" s="155">
        <v>2.7699999999999996</v>
      </c>
      <c r="H22" s="155">
        <v>0</v>
      </c>
      <c r="I22" s="155">
        <v>1.25</v>
      </c>
      <c r="J22" s="155">
        <v>0</v>
      </c>
      <c r="K22" s="156">
        <v>0</v>
      </c>
      <c r="L22" s="161">
        <v>2019</v>
      </c>
      <c r="M22" s="153">
        <v>0</v>
      </c>
      <c r="N22" s="142">
        <v>0</v>
      </c>
      <c r="O22" s="153">
        <v>5.53</v>
      </c>
      <c r="P22" s="153">
        <v>0</v>
      </c>
      <c r="Q22" s="153">
        <v>2.145</v>
      </c>
      <c r="R22" s="153">
        <v>0</v>
      </c>
      <c r="S22" s="157">
        <v>0</v>
      </c>
      <c r="T22" s="158">
        <f t="shared" si="1"/>
        <v>-0.08</v>
      </c>
      <c r="U22" s="153">
        <f t="shared" si="0"/>
        <v>0</v>
      </c>
      <c r="V22" s="153">
        <f t="shared" si="0"/>
        <v>2.7600000000000007</v>
      </c>
      <c r="W22" s="142">
        <f t="shared" si="0"/>
        <v>0</v>
      </c>
      <c r="X22" s="154">
        <f t="shared" si="0"/>
        <v>0.89500000000000002</v>
      </c>
      <c r="Y22" s="153">
        <f t="shared" si="0"/>
        <v>0</v>
      </c>
      <c r="Z22" s="153">
        <f t="shared" si="0"/>
        <v>0</v>
      </c>
      <c r="AA22" s="158"/>
    </row>
    <row r="23" spans="1:27" s="3" customFormat="1" ht="45" outlineLevel="1" x14ac:dyDescent="0.2">
      <c r="A23" s="159" t="s">
        <v>49</v>
      </c>
      <c r="B23" s="152" t="s">
        <v>50</v>
      </c>
      <c r="C23" s="153" t="s">
        <v>39</v>
      </c>
      <c r="D23" s="154" t="s">
        <v>46</v>
      </c>
      <c r="E23" s="160">
        <v>0</v>
      </c>
      <c r="F23" s="145">
        <v>0</v>
      </c>
      <c r="G23" s="155">
        <v>0</v>
      </c>
      <c r="H23" s="155">
        <v>0</v>
      </c>
      <c r="I23" s="155">
        <v>0</v>
      </c>
      <c r="J23" s="155">
        <v>0</v>
      </c>
      <c r="K23" s="156">
        <v>0</v>
      </c>
      <c r="L23" s="161">
        <v>2019</v>
      </c>
      <c r="M23" s="153">
        <v>0</v>
      </c>
      <c r="N23" s="142">
        <v>0</v>
      </c>
      <c r="O23" s="153">
        <v>0</v>
      </c>
      <c r="P23" s="153">
        <v>0</v>
      </c>
      <c r="Q23" s="153">
        <v>0</v>
      </c>
      <c r="R23" s="153">
        <v>0</v>
      </c>
      <c r="S23" s="157">
        <v>0</v>
      </c>
      <c r="T23" s="158">
        <f t="shared" si="1"/>
        <v>0</v>
      </c>
      <c r="U23" s="153">
        <f t="shared" si="0"/>
        <v>0</v>
      </c>
      <c r="V23" s="153">
        <f t="shared" si="0"/>
        <v>0</v>
      </c>
      <c r="W23" s="142">
        <f t="shared" si="0"/>
        <v>0</v>
      </c>
      <c r="X23" s="154">
        <f t="shared" si="0"/>
        <v>0</v>
      </c>
      <c r="Y23" s="153">
        <f t="shared" si="0"/>
        <v>0</v>
      </c>
      <c r="Z23" s="153">
        <f t="shared" si="0"/>
        <v>0</v>
      </c>
      <c r="AA23" s="158"/>
    </row>
    <row r="24" spans="1:27" s="3" customFormat="1" ht="22.5" outlineLevel="1" x14ac:dyDescent="0.2">
      <c r="A24" s="162" t="s">
        <v>51</v>
      </c>
      <c r="B24" s="163" t="s">
        <v>52</v>
      </c>
      <c r="C24" s="164" t="s">
        <v>39</v>
      </c>
      <c r="D24" s="165" t="s">
        <v>46</v>
      </c>
      <c r="E24" s="160">
        <v>0</v>
      </c>
      <c r="F24" s="145">
        <v>0</v>
      </c>
      <c r="G24" s="155">
        <v>0</v>
      </c>
      <c r="H24" s="155">
        <v>0</v>
      </c>
      <c r="I24" s="155">
        <v>0</v>
      </c>
      <c r="J24" s="155">
        <v>0</v>
      </c>
      <c r="K24" s="156">
        <v>0</v>
      </c>
      <c r="L24" s="161">
        <v>2019</v>
      </c>
      <c r="M24" s="153">
        <v>0</v>
      </c>
      <c r="N24" s="142">
        <v>0</v>
      </c>
      <c r="O24" s="153">
        <v>0</v>
      </c>
      <c r="P24" s="153">
        <v>0</v>
      </c>
      <c r="Q24" s="153">
        <v>0</v>
      </c>
      <c r="R24" s="153">
        <v>0</v>
      </c>
      <c r="S24" s="157">
        <v>0</v>
      </c>
      <c r="T24" s="158">
        <f t="shared" si="1"/>
        <v>0</v>
      </c>
      <c r="U24" s="153">
        <f t="shared" si="0"/>
        <v>0</v>
      </c>
      <c r="V24" s="153">
        <f t="shared" si="0"/>
        <v>0</v>
      </c>
      <c r="W24" s="142">
        <f t="shared" si="0"/>
        <v>0</v>
      </c>
      <c r="X24" s="154">
        <f t="shared" si="0"/>
        <v>0</v>
      </c>
      <c r="Y24" s="153">
        <f t="shared" si="0"/>
        <v>0</v>
      </c>
      <c r="Z24" s="153">
        <f t="shared" si="0"/>
        <v>0</v>
      </c>
      <c r="AA24" s="158"/>
    </row>
    <row r="25" spans="1:27" s="3" customFormat="1" ht="11.25" x14ac:dyDescent="0.2">
      <c r="A25" s="166">
        <v>1</v>
      </c>
      <c r="B25" s="152" t="s">
        <v>53</v>
      </c>
      <c r="C25" s="153"/>
      <c r="D25" s="154" t="s">
        <v>46</v>
      </c>
      <c r="E25" s="160">
        <v>0</v>
      </c>
      <c r="F25" s="155">
        <v>0</v>
      </c>
      <c r="G25" s="155">
        <v>0</v>
      </c>
      <c r="H25" s="155">
        <v>0</v>
      </c>
      <c r="I25" s="155">
        <v>0</v>
      </c>
      <c r="J25" s="155">
        <v>0</v>
      </c>
      <c r="K25" s="156">
        <v>0</v>
      </c>
      <c r="L25" s="161">
        <v>2019</v>
      </c>
      <c r="M25" s="153">
        <v>0</v>
      </c>
      <c r="N25" s="153">
        <v>0</v>
      </c>
      <c r="O25" s="153">
        <v>0</v>
      </c>
      <c r="P25" s="153">
        <v>0</v>
      </c>
      <c r="Q25" s="153">
        <v>0</v>
      </c>
      <c r="R25" s="153">
        <v>0</v>
      </c>
      <c r="S25" s="157">
        <v>0</v>
      </c>
      <c r="T25" s="158">
        <f t="shared" si="1"/>
        <v>0</v>
      </c>
      <c r="U25" s="153">
        <f t="shared" si="0"/>
        <v>0</v>
      </c>
      <c r="V25" s="153">
        <f t="shared" si="0"/>
        <v>0</v>
      </c>
      <c r="W25" s="153">
        <f t="shared" si="0"/>
        <v>0</v>
      </c>
      <c r="X25" s="154">
        <f t="shared" si="0"/>
        <v>0</v>
      </c>
      <c r="Y25" s="153">
        <f t="shared" si="0"/>
        <v>0</v>
      </c>
      <c r="Z25" s="153">
        <f t="shared" si="0"/>
        <v>0</v>
      </c>
      <c r="AA25" s="158"/>
    </row>
    <row r="26" spans="1:27" s="3" customFormat="1" ht="33.75" x14ac:dyDescent="0.2">
      <c r="A26" s="167" t="s">
        <v>54</v>
      </c>
      <c r="B26" s="168" t="s">
        <v>55</v>
      </c>
      <c r="C26" s="169" t="s">
        <v>39</v>
      </c>
      <c r="D26" s="170" t="s">
        <v>46</v>
      </c>
      <c r="E26" s="171">
        <v>0</v>
      </c>
      <c r="F26" s="172">
        <v>0</v>
      </c>
      <c r="G26" s="172">
        <v>36.396000000000001</v>
      </c>
      <c r="H26" s="172">
        <v>0</v>
      </c>
      <c r="I26" s="172">
        <v>0</v>
      </c>
      <c r="J26" s="172">
        <v>8.0779999999999994</v>
      </c>
      <c r="K26" s="173">
        <v>0</v>
      </c>
      <c r="L26" s="174">
        <v>2019</v>
      </c>
      <c r="M26" s="175">
        <v>0</v>
      </c>
      <c r="N26" s="175">
        <v>0</v>
      </c>
      <c r="O26" s="175">
        <v>54.158000000000001</v>
      </c>
      <c r="P26" s="175">
        <v>0</v>
      </c>
      <c r="Q26" s="175">
        <v>0</v>
      </c>
      <c r="R26" s="175">
        <v>12.114000000000001</v>
      </c>
      <c r="S26" s="176">
        <v>0</v>
      </c>
      <c r="T26" s="177">
        <f t="shared" si="1"/>
        <v>0</v>
      </c>
      <c r="U26" s="175">
        <f t="shared" si="0"/>
        <v>0</v>
      </c>
      <c r="V26" s="175">
        <f t="shared" si="0"/>
        <v>17.762</v>
      </c>
      <c r="W26" s="175">
        <f t="shared" si="0"/>
        <v>0</v>
      </c>
      <c r="X26" s="178">
        <f t="shared" si="0"/>
        <v>0</v>
      </c>
      <c r="Y26" s="175">
        <f t="shared" si="0"/>
        <v>4.0360000000000014</v>
      </c>
      <c r="Z26" s="175">
        <f t="shared" si="0"/>
        <v>0</v>
      </c>
      <c r="AA26" s="177"/>
    </row>
    <row r="27" spans="1:27" s="3" customFormat="1" ht="56.25" outlineLevel="1" x14ac:dyDescent="0.2">
      <c r="A27" s="179" t="s">
        <v>56</v>
      </c>
      <c r="B27" s="180" t="s">
        <v>57</v>
      </c>
      <c r="C27" s="181" t="s">
        <v>39</v>
      </c>
      <c r="D27" s="182" t="s">
        <v>46</v>
      </c>
      <c r="E27" s="183">
        <v>0</v>
      </c>
      <c r="F27" s="184">
        <v>0</v>
      </c>
      <c r="G27" s="184">
        <v>36.396000000000001</v>
      </c>
      <c r="H27" s="184">
        <v>0</v>
      </c>
      <c r="I27" s="184">
        <v>0</v>
      </c>
      <c r="J27" s="184">
        <v>8.0779999999999994</v>
      </c>
      <c r="K27" s="185">
        <v>0</v>
      </c>
      <c r="L27" s="186">
        <v>2019</v>
      </c>
      <c r="M27" s="181">
        <v>0</v>
      </c>
      <c r="N27" s="181">
        <v>0</v>
      </c>
      <c r="O27" s="181">
        <v>54.158000000000001</v>
      </c>
      <c r="P27" s="181">
        <v>0</v>
      </c>
      <c r="Q27" s="181">
        <v>0</v>
      </c>
      <c r="R27" s="181">
        <v>12.114000000000001</v>
      </c>
      <c r="S27" s="187">
        <v>0</v>
      </c>
      <c r="T27" s="188">
        <f t="shared" si="1"/>
        <v>0</v>
      </c>
      <c r="U27" s="181">
        <f t="shared" si="0"/>
        <v>0</v>
      </c>
      <c r="V27" s="181">
        <f t="shared" si="0"/>
        <v>17.762</v>
      </c>
      <c r="W27" s="181">
        <f t="shared" si="0"/>
        <v>0</v>
      </c>
      <c r="X27" s="182">
        <f t="shared" si="0"/>
        <v>0</v>
      </c>
      <c r="Y27" s="181">
        <f t="shared" si="0"/>
        <v>4.0360000000000014</v>
      </c>
      <c r="Z27" s="181">
        <f t="shared" si="0"/>
        <v>0</v>
      </c>
      <c r="AA27" s="188"/>
    </row>
    <row r="28" spans="1:27" s="3" customFormat="1" ht="67.5" outlineLevel="2" x14ac:dyDescent="0.2">
      <c r="A28" s="189" t="s">
        <v>58</v>
      </c>
      <c r="B28" s="190" t="s">
        <v>59</v>
      </c>
      <c r="C28" s="181" t="s">
        <v>39</v>
      </c>
      <c r="D28" s="182" t="s">
        <v>46</v>
      </c>
      <c r="E28" s="183">
        <v>0</v>
      </c>
      <c r="F28" s="184">
        <v>0</v>
      </c>
      <c r="G28" s="184">
        <v>0</v>
      </c>
      <c r="H28" s="184">
        <v>0</v>
      </c>
      <c r="I28" s="184">
        <v>0</v>
      </c>
      <c r="J28" s="184">
        <v>0</v>
      </c>
      <c r="K28" s="185">
        <v>0</v>
      </c>
      <c r="L28" s="186">
        <v>2019</v>
      </c>
      <c r="M28" s="181">
        <v>0</v>
      </c>
      <c r="N28" s="181">
        <v>0</v>
      </c>
      <c r="O28" s="181">
        <v>0</v>
      </c>
      <c r="P28" s="181">
        <v>0</v>
      </c>
      <c r="Q28" s="181">
        <v>0</v>
      </c>
      <c r="R28" s="181">
        <v>0</v>
      </c>
      <c r="S28" s="187">
        <v>0</v>
      </c>
      <c r="T28" s="188">
        <f t="shared" si="1"/>
        <v>0</v>
      </c>
      <c r="U28" s="181">
        <f t="shared" si="0"/>
        <v>0</v>
      </c>
      <c r="V28" s="181">
        <f t="shared" si="0"/>
        <v>0</v>
      </c>
      <c r="W28" s="181">
        <f t="shared" si="0"/>
        <v>0</v>
      </c>
      <c r="X28" s="182">
        <f t="shared" si="0"/>
        <v>0</v>
      </c>
      <c r="Y28" s="181">
        <f t="shared" si="0"/>
        <v>0</v>
      </c>
      <c r="Z28" s="181">
        <f t="shared" si="0"/>
        <v>0</v>
      </c>
      <c r="AA28" s="188"/>
    </row>
    <row r="29" spans="1:27" s="3" customFormat="1" ht="67.5" outlineLevel="2" x14ac:dyDescent="0.2">
      <c r="A29" s="189" t="s">
        <v>60</v>
      </c>
      <c r="B29" s="190" t="s">
        <v>61</v>
      </c>
      <c r="C29" s="181" t="s">
        <v>39</v>
      </c>
      <c r="D29" s="182" t="s">
        <v>46</v>
      </c>
      <c r="E29" s="183">
        <v>0</v>
      </c>
      <c r="F29" s="184">
        <v>0</v>
      </c>
      <c r="G29" s="184">
        <v>0</v>
      </c>
      <c r="H29" s="184">
        <v>0</v>
      </c>
      <c r="I29" s="184">
        <v>0</v>
      </c>
      <c r="J29" s="184">
        <v>0</v>
      </c>
      <c r="K29" s="185">
        <v>0</v>
      </c>
      <c r="L29" s="186">
        <v>2019</v>
      </c>
      <c r="M29" s="181">
        <v>0</v>
      </c>
      <c r="N29" s="181">
        <v>0</v>
      </c>
      <c r="O29" s="181">
        <v>0</v>
      </c>
      <c r="P29" s="181">
        <v>0</v>
      </c>
      <c r="Q29" s="181">
        <v>0</v>
      </c>
      <c r="R29" s="181">
        <v>0</v>
      </c>
      <c r="S29" s="187">
        <v>0</v>
      </c>
      <c r="T29" s="188">
        <f t="shared" si="1"/>
        <v>0</v>
      </c>
      <c r="U29" s="181">
        <f t="shared" si="0"/>
        <v>0</v>
      </c>
      <c r="V29" s="181">
        <f t="shared" si="0"/>
        <v>0</v>
      </c>
      <c r="W29" s="181">
        <f t="shared" si="0"/>
        <v>0</v>
      </c>
      <c r="X29" s="182">
        <f t="shared" si="0"/>
        <v>0</v>
      </c>
      <c r="Y29" s="181">
        <f t="shared" si="0"/>
        <v>0</v>
      </c>
      <c r="Z29" s="181">
        <f t="shared" si="0"/>
        <v>0</v>
      </c>
      <c r="AA29" s="188"/>
    </row>
    <row r="30" spans="1:27" s="3" customFormat="1" ht="56.25" outlineLevel="2" x14ac:dyDescent="0.2">
      <c r="A30" s="189" t="s">
        <v>62</v>
      </c>
      <c r="B30" s="190" t="s">
        <v>63</v>
      </c>
      <c r="C30" s="181" t="s">
        <v>39</v>
      </c>
      <c r="D30" s="182" t="s">
        <v>46</v>
      </c>
      <c r="E30" s="183">
        <v>0</v>
      </c>
      <c r="F30" s="184">
        <v>0</v>
      </c>
      <c r="G30" s="184">
        <v>0</v>
      </c>
      <c r="H30" s="184">
        <v>0</v>
      </c>
      <c r="I30" s="184">
        <v>0</v>
      </c>
      <c r="J30" s="184">
        <v>0</v>
      </c>
      <c r="K30" s="185">
        <v>0</v>
      </c>
      <c r="L30" s="186">
        <v>2019</v>
      </c>
      <c r="M30" s="181">
        <v>0</v>
      </c>
      <c r="N30" s="181">
        <v>0</v>
      </c>
      <c r="O30" s="181">
        <v>0</v>
      </c>
      <c r="P30" s="181">
        <v>0</v>
      </c>
      <c r="Q30" s="181">
        <v>0</v>
      </c>
      <c r="R30" s="181">
        <v>0</v>
      </c>
      <c r="S30" s="187">
        <v>0</v>
      </c>
      <c r="T30" s="188">
        <f t="shared" si="1"/>
        <v>0</v>
      </c>
      <c r="U30" s="181">
        <f t="shared" si="0"/>
        <v>0</v>
      </c>
      <c r="V30" s="181">
        <f t="shared" si="0"/>
        <v>0</v>
      </c>
      <c r="W30" s="181">
        <f t="shared" si="0"/>
        <v>0</v>
      </c>
      <c r="X30" s="182">
        <f t="shared" si="0"/>
        <v>0</v>
      </c>
      <c r="Y30" s="181">
        <f t="shared" si="0"/>
        <v>0</v>
      </c>
      <c r="Z30" s="181">
        <f t="shared" si="0"/>
        <v>0</v>
      </c>
      <c r="AA30" s="188"/>
    </row>
    <row r="31" spans="1:27" s="3" customFormat="1" ht="33.75" x14ac:dyDescent="0.2">
      <c r="A31" s="191" t="s">
        <v>64</v>
      </c>
      <c r="B31" s="192" t="s">
        <v>65</v>
      </c>
      <c r="C31" s="175" t="s">
        <v>39</v>
      </c>
      <c r="D31" s="178" t="s">
        <v>46</v>
      </c>
      <c r="E31" s="171">
        <v>19.940000000000001</v>
      </c>
      <c r="F31" s="172">
        <v>0</v>
      </c>
      <c r="G31" s="172">
        <v>24.01</v>
      </c>
      <c r="H31" s="172">
        <v>0</v>
      </c>
      <c r="I31" s="172">
        <v>1.77</v>
      </c>
      <c r="J31" s="172">
        <v>0</v>
      </c>
      <c r="K31" s="173">
        <v>0</v>
      </c>
      <c r="L31" s="174">
        <v>2019</v>
      </c>
      <c r="M31" s="175">
        <v>20.263000000000002</v>
      </c>
      <c r="N31" s="175">
        <v>0</v>
      </c>
      <c r="O31" s="175">
        <v>25.540000000000003</v>
      </c>
      <c r="P31" s="175">
        <v>0</v>
      </c>
      <c r="Q31" s="175">
        <v>1.54</v>
      </c>
      <c r="R31" s="175">
        <v>0</v>
      </c>
      <c r="S31" s="176">
        <v>0</v>
      </c>
      <c r="T31" s="177">
        <f t="shared" si="1"/>
        <v>0.3230000000000004</v>
      </c>
      <c r="U31" s="175">
        <f t="shared" si="0"/>
        <v>0</v>
      </c>
      <c r="V31" s="175">
        <f t="shared" si="0"/>
        <v>1.5300000000000011</v>
      </c>
      <c r="W31" s="175">
        <f t="shared" si="0"/>
        <v>0</v>
      </c>
      <c r="X31" s="178">
        <f t="shared" si="0"/>
        <v>-0.22999999999999998</v>
      </c>
      <c r="Y31" s="175">
        <f t="shared" si="0"/>
        <v>0</v>
      </c>
      <c r="Z31" s="175">
        <f t="shared" si="0"/>
        <v>0</v>
      </c>
      <c r="AA31" s="177"/>
    </row>
    <row r="32" spans="1:27" s="3" customFormat="1" ht="67.5" outlineLevel="1" x14ac:dyDescent="0.2">
      <c r="A32" s="159" t="s">
        <v>66</v>
      </c>
      <c r="B32" s="152" t="s">
        <v>67</v>
      </c>
      <c r="C32" s="153" t="s">
        <v>39</v>
      </c>
      <c r="D32" s="154" t="s">
        <v>46</v>
      </c>
      <c r="E32" s="160">
        <v>16.16</v>
      </c>
      <c r="F32" s="155">
        <v>0</v>
      </c>
      <c r="G32" s="155">
        <v>0</v>
      </c>
      <c r="H32" s="155">
        <v>0</v>
      </c>
      <c r="I32" s="155">
        <v>0</v>
      </c>
      <c r="J32" s="155">
        <v>0</v>
      </c>
      <c r="K32" s="156">
        <v>0</v>
      </c>
      <c r="L32" s="161">
        <v>2019</v>
      </c>
      <c r="M32" s="153">
        <v>16.483000000000001</v>
      </c>
      <c r="N32" s="153">
        <v>0</v>
      </c>
      <c r="O32" s="153">
        <v>0</v>
      </c>
      <c r="P32" s="153">
        <v>0</v>
      </c>
      <c r="Q32" s="153">
        <v>0</v>
      </c>
      <c r="R32" s="153">
        <v>0</v>
      </c>
      <c r="S32" s="157">
        <v>0</v>
      </c>
      <c r="T32" s="158">
        <f t="shared" si="1"/>
        <v>0.3230000000000004</v>
      </c>
      <c r="U32" s="153">
        <f t="shared" si="0"/>
        <v>0</v>
      </c>
      <c r="V32" s="153">
        <f t="shared" si="0"/>
        <v>0</v>
      </c>
      <c r="W32" s="153">
        <f t="shared" si="0"/>
        <v>0</v>
      </c>
      <c r="X32" s="154">
        <f t="shared" si="0"/>
        <v>0</v>
      </c>
      <c r="Y32" s="153">
        <f t="shared" si="0"/>
        <v>0</v>
      </c>
      <c r="Z32" s="153">
        <f t="shared" si="0"/>
        <v>0</v>
      </c>
      <c r="AA32" s="158"/>
    </row>
    <row r="33" spans="1:27" s="3" customFormat="1" ht="11.25" outlineLevel="2" x14ac:dyDescent="0.2">
      <c r="A33" s="189" t="s">
        <v>68</v>
      </c>
      <c r="B33" s="190" t="s">
        <v>69</v>
      </c>
      <c r="C33" s="181" t="s">
        <v>70</v>
      </c>
      <c r="D33" s="182" t="s">
        <v>46</v>
      </c>
      <c r="E33" s="183">
        <v>16.16</v>
      </c>
      <c r="F33" s="184">
        <v>0</v>
      </c>
      <c r="G33" s="184">
        <v>0</v>
      </c>
      <c r="H33" s="184">
        <v>0</v>
      </c>
      <c r="I33" s="184">
        <v>0</v>
      </c>
      <c r="J33" s="184">
        <v>0</v>
      </c>
      <c r="K33" s="185">
        <v>0</v>
      </c>
      <c r="L33" s="186">
        <v>2019</v>
      </c>
      <c r="M33" s="181">
        <v>16.483000000000001</v>
      </c>
      <c r="N33" s="181">
        <v>0</v>
      </c>
      <c r="O33" s="181">
        <v>0</v>
      </c>
      <c r="P33" s="181">
        <v>0</v>
      </c>
      <c r="Q33" s="181">
        <v>0</v>
      </c>
      <c r="R33" s="181">
        <v>0</v>
      </c>
      <c r="S33" s="187">
        <v>0</v>
      </c>
      <c r="T33" s="188">
        <f t="shared" si="1"/>
        <v>0.3230000000000004</v>
      </c>
      <c r="U33" s="181">
        <f t="shared" si="0"/>
        <v>0</v>
      </c>
      <c r="V33" s="181">
        <f t="shared" si="0"/>
        <v>0</v>
      </c>
      <c r="W33" s="181">
        <f t="shared" si="0"/>
        <v>0</v>
      </c>
      <c r="X33" s="182">
        <f t="shared" si="0"/>
        <v>0</v>
      </c>
      <c r="Y33" s="181">
        <f t="shared" si="0"/>
        <v>0</v>
      </c>
      <c r="Z33" s="181">
        <f t="shared" si="0"/>
        <v>0</v>
      </c>
      <c r="AA33" s="188"/>
    </row>
    <row r="34" spans="1:27" s="3" customFormat="1" ht="45" outlineLevel="1" x14ac:dyDescent="0.2">
      <c r="A34" s="159" t="s">
        <v>71</v>
      </c>
      <c r="B34" s="152" t="s">
        <v>72</v>
      </c>
      <c r="C34" s="153" t="s">
        <v>39</v>
      </c>
      <c r="D34" s="154" t="s">
        <v>46</v>
      </c>
      <c r="E34" s="160">
        <v>0</v>
      </c>
      <c r="F34" s="155">
        <v>0</v>
      </c>
      <c r="G34" s="155">
        <v>24.01</v>
      </c>
      <c r="H34" s="155">
        <v>0</v>
      </c>
      <c r="I34" s="155">
        <v>1.77</v>
      </c>
      <c r="J34" s="155">
        <v>0</v>
      </c>
      <c r="K34" s="156">
        <v>0</v>
      </c>
      <c r="L34" s="161">
        <v>2019</v>
      </c>
      <c r="M34" s="153">
        <v>0</v>
      </c>
      <c r="N34" s="153">
        <v>0</v>
      </c>
      <c r="O34" s="153">
        <v>25.540000000000003</v>
      </c>
      <c r="P34" s="153">
        <v>0</v>
      </c>
      <c r="Q34" s="153">
        <v>1.54</v>
      </c>
      <c r="R34" s="153">
        <v>0</v>
      </c>
      <c r="S34" s="157">
        <v>0</v>
      </c>
      <c r="T34" s="158">
        <f t="shared" si="1"/>
        <v>0</v>
      </c>
      <c r="U34" s="153">
        <f t="shared" si="1"/>
        <v>0</v>
      </c>
      <c r="V34" s="153">
        <f t="shared" si="1"/>
        <v>1.5300000000000011</v>
      </c>
      <c r="W34" s="153">
        <f t="shared" si="1"/>
        <v>0</v>
      </c>
      <c r="X34" s="154">
        <f t="shared" si="1"/>
        <v>-0.22999999999999998</v>
      </c>
      <c r="Y34" s="153">
        <f t="shared" si="1"/>
        <v>0</v>
      </c>
      <c r="Z34" s="153">
        <f t="shared" si="1"/>
        <v>0</v>
      </c>
      <c r="AA34" s="158"/>
    </row>
    <row r="35" spans="1:27" s="3" customFormat="1" ht="22.5" outlineLevel="2" x14ac:dyDescent="0.2">
      <c r="A35" s="189" t="s">
        <v>73</v>
      </c>
      <c r="B35" s="190" t="s">
        <v>74</v>
      </c>
      <c r="C35" s="181" t="s">
        <v>75</v>
      </c>
      <c r="D35" s="182" t="s">
        <v>46</v>
      </c>
      <c r="E35" s="183">
        <v>0</v>
      </c>
      <c r="F35" s="184">
        <v>0</v>
      </c>
      <c r="G35" s="184">
        <v>0</v>
      </c>
      <c r="H35" s="184">
        <v>0</v>
      </c>
      <c r="I35" s="184">
        <v>0.96</v>
      </c>
      <c r="J35" s="184">
        <v>0</v>
      </c>
      <c r="K35" s="185">
        <v>0</v>
      </c>
      <c r="L35" s="186">
        <v>2019</v>
      </c>
      <c r="M35" s="181">
        <v>0</v>
      </c>
      <c r="N35" s="181">
        <v>0</v>
      </c>
      <c r="O35" s="181">
        <v>0</v>
      </c>
      <c r="P35" s="181">
        <v>0</v>
      </c>
      <c r="Q35" s="181">
        <v>0.57999999999999996</v>
      </c>
      <c r="R35" s="181">
        <v>0</v>
      </c>
      <c r="S35" s="187">
        <v>0</v>
      </c>
      <c r="T35" s="188">
        <f t="shared" si="1"/>
        <v>0</v>
      </c>
      <c r="U35" s="181">
        <f t="shared" si="1"/>
        <v>0</v>
      </c>
      <c r="V35" s="181">
        <f t="shared" si="1"/>
        <v>0</v>
      </c>
      <c r="W35" s="181">
        <f t="shared" si="1"/>
        <v>0</v>
      </c>
      <c r="X35" s="182">
        <f t="shared" si="1"/>
        <v>-0.38</v>
      </c>
      <c r="Y35" s="181">
        <f t="shared" si="1"/>
        <v>0</v>
      </c>
      <c r="Z35" s="181">
        <f t="shared" si="1"/>
        <v>0</v>
      </c>
      <c r="AA35" s="188"/>
    </row>
    <row r="36" spans="1:27" s="3" customFormat="1" ht="22.5" outlineLevel="2" x14ac:dyDescent="0.2">
      <c r="A36" s="189" t="s">
        <v>76</v>
      </c>
      <c r="B36" s="190" t="s">
        <v>77</v>
      </c>
      <c r="C36" s="181" t="s">
        <v>78</v>
      </c>
      <c r="D36" s="182" t="s">
        <v>46</v>
      </c>
      <c r="E36" s="183">
        <v>0</v>
      </c>
      <c r="F36" s="184">
        <v>0</v>
      </c>
      <c r="G36" s="184">
        <v>0</v>
      </c>
      <c r="H36" s="184">
        <v>0</v>
      </c>
      <c r="I36" s="184">
        <v>0.81</v>
      </c>
      <c r="J36" s="184">
        <v>0</v>
      </c>
      <c r="K36" s="185">
        <v>0</v>
      </c>
      <c r="L36" s="186">
        <v>2019</v>
      </c>
      <c r="M36" s="181">
        <v>0</v>
      </c>
      <c r="N36" s="181">
        <v>0</v>
      </c>
      <c r="O36" s="181">
        <v>0</v>
      </c>
      <c r="P36" s="181">
        <v>0</v>
      </c>
      <c r="Q36" s="181">
        <v>0.96</v>
      </c>
      <c r="R36" s="181">
        <v>0</v>
      </c>
      <c r="S36" s="187">
        <v>0</v>
      </c>
      <c r="T36" s="188">
        <f t="shared" si="1"/>
        <v>0</v>
      </c>
      <c r="U36" s="181">
        <f t="shared" si="1"/>
        <v>0</v>
      </c>
      <c r="V36" s="181">
        <f t="shared" si="1"/>
        <v>0</v>
      </c>
      <c r="W36" s="181">
        <f t="shared" si="1"/>
        <v>0</v>
      </c>
      <c r="X36" s="182">
        <f t="shared" si="1"/>
        <v>0.14999999999999991</v>
      </c>
      <c r="Y36" s="181">
        <f t="shared" si="1"/>
        <v>0</v>
      </c>
      <c r="Z36" s="181">
        <f t="shared" si="1"/>
        <v>0</v>
      </c>
      <c r="AA36" s="188"/>
    </row>
    <row r="37" spans="1:27" s="3" customFormat="1" ht="22.5" outlineLevel="2" x14ac:dyDescent="0.2">
      <c r="A37" s="189" t="s">
        <v>79</v>
      </c>
      <c r="B37" s="190" t="s">
        <v>80</v>
      </c>
      <c r="C37" s="181" t="s">
        <v>81</v>
      </c>
      <c r="D37" s="182" t="s">
        <v>46</v>
      </c>
      <c r="E37" s="183">
        <v>0</v>
      </c>
      <c r="F37" s="184">
        <v>0</v>
      </c>
      <c r="G37" s="184">
        <v>5.05</v>
      </c>
      <c r="H37" s="184">
        <v>0</v>
      </c>
      <c r="I37" s="184">
        <v>0</v>
      </c>
      <c r="J37" s="184">
        <v>0</v>
      </c>
      <c r="K37" s="185">
        <v>0</v>
      </c>
      <c r="L37" s="186">
        <v>2019</v>
      </c>
      <c r="M37" s="181">
        <v>0</v>
      </c>
      <c r="N37" s="181">
        <v>0</v>
      </c>
      <c r="O37" s="181">
        <v>6.02</v>
      </c>
      <c r="P37" s="181">
        <v>0</v>
      </c>
      <c r="Q37" s="181">
        <v>0</v>
      </c>
      <c r="R37" s="181">
        <v>0</v>
      </c>
      <c r="S37" s="187">
        <v>0</v>
      </c>
      <c r="T37" s="188">
        <f t="shared" si="1"/>
        <v>0</v>
      </c>
      <c r="U37" s="181">
        <f t="shared" si="1"/>
        <v>0</v>
      </c>
      <c r="V37" s="181">
        <f t="shared" si="1"/>
        <v>0.96999999999999975</v>
      </c>
      <c r="W37" s="181">
        <f t="shared" si="1"/>
        <v>0</v>
      </c>
      <c r="X37" s="182">
        <f t="shared" si="1"/>
        <v>0</v>
      </c>
      <c r="Y37" s="181">
        <f t="shared" si="1"/>
        <v>0</v>
      </c>
      <c r="Z37" s="181">
        <f t="shared" si="1"/>
        <v>0</v>
      </c>
      <c r="AA37" s="188"/>
    </row>
    <row r="38" spans="1:27" s="3" customFormat="1" ht="22.5" outlineLevel="2" x14ac:dyDescent="0.2">
      <c r="A38" s="189" t="s">
        <v>82</v>
      </c>
      <c r="B38" s="190" t="s">
        <v>83</v>
      </c>
      <c r="C38" s="181" t="s">
        <v>84</v>
      </c>
      <c r="D38" s="182" t="s">
        <v>46</v>
      </c>
      <c r="E38" s="183">
        <v>0</v>
      </c>
      <c r="F38" s="184">
        <v>0</v>
      </c>
      <c r="G38" s="184">
        <v>18.96</v>
      </c>
      <c r="H38" s="184">
        <v>0</v>
      </c>
      <c r="I38" s="184">
        <v>0</v>
      </c>
      <c r="J38" s="184">
        <v>0</v>
      </c>
      <c r="K38" s="185">
        <v>0</v>
      </c>
      <c r="L38" s="186">
        <v>2019</v>
      </c>
      <c r="M38" s="181">
        <v>0</v>
      </c>
      <c r="N38" s="181">
        <v>0</v>
      </c>
      <c r="O38" s="181">
        <v>19.52</v>
      </c>
      <c r="P38" s="181">
        <v>0</v>
      </c>
      <c r="Q38" s="181">
        <v>0</v>
      </c>
      <c r="R38" s="181">
        <v>0</v>
      </c>
      <c r="S38" s="187">
        <v>0</v>
      </c>
      <c r="T38" s="188">
        <f t="shared" si="1"/>
        <v>0</v>
      </c>
      <c r="U38" s="181">
        <f t="shared" si="1"/>
        <v>0</v>
      </c>
      <c r="V38" s="181">
        <f t="shared" si="1"/>
        <v>0.55999999999999872</v>
      </c>
      <c r="W38" s="181">
        <f t="shared" si="1"/>
        <v>0</v>
      </c>
      <c r="X38" s="182">
        <f t="shared" si="1"/>
        <v>0</v>
      </c>
      <c r="Y38" s="181">
        <f t="shared" si="1"/>
        <v>0</v>
      </c>
      <c r="Z38" s="181">
        <f t="shared" si="1"/>
        <v>0</v>
      </c>
      <c r="AA38" s="188"/>
    </row>
    <row r="39" spans="1:27" s="3" customFormat="1" ht="45" outlineLevel="1" x14ac:dyDescent="0.2">
      <c r="A39" s="159" t="s">
        <v>85</v>
      </c>
      <c r="B39" s="152" t="s">
        <v>86</v>
      </c>
      <c r="C39" s="153" t="s">
        <v>39</v>
      </c>
      <c r="D39" s="154" t="s">
        <v>46</v>
      </c>
      <c r="E39" s="160" t="s">
        <v>46</v>
      </c>
      <c r="F39" s="155" t="s">
        <v>46</v>
      </c>
      <c r="G39" s="155" t="s">
        <v>46</v>
      </c>
      <c r="H39" s="155" t="s">
        <v>46</v>
      </c>
      <c r="I39" s="155" t="s">
        <v>46</v>
      </c>
      <c r="J39" s="155" t="s">
        <v>46</v>
      </c>
      <c r="K39" s="156" t="s">
        <v>46</v>
      </c>
      <c r="L39" s="161">
        <v>2019</v>
      </c>
      <c r="M39" s="153" t="s">
        <v>46</v>
      </c>
      <c r="N39" s="153" t="s">
        <v>46</v>
      </c>
      <c r="O39" s="153" t="s">
        <v>46</v>
      </c>
      <c r="P39" s="153" t="s">
        <v>46</v>
      </c>
      <c r="Q39" s="153" t="s">
        <v>46</v>
      </c>
      <c r="R39" s="153" t="s">
        <v>46</v>
      </c>
      <c r="S39" s="157" t="s">
        <v>46</v>
      </c>
      <c r="T39" s="158" t="e">
        <f t="shared" si="1"/>
        <v>#VALUE!</v>
      </c>
      <c r="U39" s="153" t="e">
        <f t="shared" si="1"/>
        <v>#VALUE!</v>
      </c>
      <c r="V39" s="153" t="e">
        <f t="shared" si="1"/>
        <v>#VALUE!</v>
      </c>
      <c r="W39" s="153" t="e">
        <f t="shared" si="1"/>
        <v>#VALUE!</v>
      </c>
      <c r="X39" s="154" t="e">
        <f t="shared" si="1"/>
        <v>#VALUE!</v>
      </c>
      <c r="Y39" s="153" t="e">
        <f t="shared" si="1"/>
        <v>#VALUE!</v>
      </c>
      <c r="Z39" s="153" t="e">
        <f t="shared" si="1"/>
        <v>#VALUE!</v>
      </c>
      <c r="AA39" s="158"/>
    </row>
    <row r="40" spans="1:27" s="3" customFormat="1" ht="45" outlineLevel="1" x14ac:dyDescent="0.2">
      <c r="A40" s="159" t="s">
        <v>87</v>
      </c>
      <c r="B40" s="152" t="s">
        <v>88</v>
      </c>
      <c r="C40" s="153" t="s">
        <v>39</v>
      </c>
      <c r="D40" s="154" t="s">
        <v>46</v>
      </c>
      <c r="E40" s="160">
        <v>3.7800000000000002</v>
      </c>
      <c r="F40" s="155">
        <v>0</v>
      </c>
      <c r="G40" s="155">
        <v>0</v>
      </c>
      <c r="H40" s="155">
        <v>0</v>
      </c>
      <c r="I40" s="155">
        <v>0</v>
      </c>
      <c r="J40" s="155">
        <v>0</v>
      </c>
      <c r="K40" s="156">
        <v>0</v>
      </c>
      <c r="L40" s="161">
        <v>2019</v>
      </c>
      <c r="M40" s="153">
        <v>3.7800000000000002</v>
      </c>
      <c r="N40" s="153">
        <v>0</v>
      </c>
      <c r="O40" s="153">
        <v>0</v>
      </c>
      <c r="P40" s="153">
        <v>0</v>
      </c>
      <c r="Q40" s="153">
        <v>0</v>
      </c>
      <c r="R40" s="153">
        <v>0</v>
      </c>
      <c r="S40" s="157">
        <v>0</v>
      </c>
      <c r="T40" s="158">
        <f t="shared" si="1"/>
        <v>0</v>
      </c>
      <c r="U40" s="153">
        <f t="shared" si="1"/>
        <v>0</v>
      </c>
      <c r="V40" s="153">
        <f t="shared" si="1"/>
        <v>0</v>
      </c>
      <c r="W40" s="153">
        <f t="shared" si="1"/>
        <v>0</v>
      </c>
      <c r="X40" s="154">
        <f t="shared" si="1"/>
        <v>0</v>
      </c>
      <c r="Y40" s="153">
        <f t="shared" si="1"/>
        <v>0</v>
      </c>
      <c r="Z40" s="153">
        <f t="shared" si="1"/>
        <v>0</v>
      </c>
      <c r="AA40" s="158"/>
    </row>
    <row r="41" spans="1:27" s="3" customFormat="1" ht="33.75" outlineLevel="2" x14ac:dyDescent="0.2">
      <c r="A41" s="189" t="s">
        <v>89</v>
      </c>
      <c r="B41" s="190" t="s">
        <v>90</v>
      </c>
      <c r="C41" s="181" t="s">
        <v>91</v>
      </c>
      <c r="D41" s="182" t="s">
        <v>46</v>
      </c>
      <c r="E41" s="183">
        <v>0</v>
      </c>
      <c r="F41" s="184">
        <v>0</v>
      </c>
      <c r="G41" s="184">
        <v>0</v>
      </c>
      <c r="H41" s="184">
        <v>0</v>
      </c>
      <c r="I41" s="184">
        <v>0</v>
      </c>
      <c r="J41" s="184">
        <v>0</v>
      </c>
      <c r="K41" s="185">
        <v>0</v>
      </c>
      <c r="L41" s="186">
        <v>2019</v>
      </c>
      <c r="M41" s="181">
        <v>0</v>
      </c>
      <c r="N41" s="181">
        <v>0</v>
      </c>
      <c r="O41" s="181">
        <v>0</v>
      </c>
      <c r="P41" s="181">
        <v>0</v>
      </c>
      <c r="Q41" s="181">
        <v>0</v>
      </c>
      <c r="R41" s="181">
        <v>0</v>
      </c>
      <c r="S41" s="187">
        <v>0</v>
      </c>
      <c r="T41" s="188">
        <f t="shared" si="1"/>
        <v>0</v>
      </c>
      <c r="U41" s="181">
        <f t="shared" si="1"/>
        <v>0</v>
      </c>
      <c r="V41" s="181">
        <f t="shared" si="1"/>
        <v>0</v>
      </c>
      <c r="W41" s="181">
        <f t="shared" si="1"/>
        <v>0</v>
      </c>
      <c r="X41" s="182">
        <f t="shared" si="1"/>
        <v>0</v>
      </c>
      <c r="Y41" s="181">
        <f t="shared" si="1"/>
        <v>0</v>
      </c>
      <c r="Z41" s="181">
        <f t="shared" si="1"/>
        <v>0</v>
      </c>
      <c r="AA41" s="188"/>
    </row>
    <row r="42" spans="1:27" s="3" customFormat="1" ht="56.25" outlineLevel="2" x14ac:dyDescent="0.2">
      <c r="A42" s="189" t="s">
        <v>92</v>
      </c>
      <c r="B42" s="190" t="s">
        <v>93</v>
      </c>
      <c r="C42" s="181" t="s">
        <v>94</v>
      </c>
      <c r="D42" s="182" t="s">
        <v>46</v>
      </c>
      <c r="E42" s="183">
        <v>0</v>
      </c>
      <c r="F42" s="184">
        <v>0</v>
      </c>
      <c r="G42" s="184">
        <v>0</v>
      </c>
      <c r="H42" s="184">
        <v>0</v>
      </c>
      <c r="I42" s="184">
        <v>0</v>
      </c>
      <c r="J42" s="184">
        <v>0</v>
      </c>
      <c r="K42" s="185">
        <v>0</v>
      </c>
      <c r="L42" s="186">
        <v>2019</v>
      </c>
      <c r="M42" s="181">
        <v>0</v>
      </c>
      <c r="N42" s="181">
        <v>0</v>
      </c>
      <c r="O42" s="181">
        <v>0</v>
      </c>
      <c r="P42" s="181">
        <v>0</v>
      </c>
      <c r="Q42" s="181">
        <v>0</v>
      </c>
      <c r="R42" s="181">
        <v>0</v>
      </c>
      <c r="S42" s="187">
        <v>0</v>
      </c>
      <c r="T42" s="188">
        <f t="shared" si="1"/>
        <v>0</v>
      </c>
      <c r="U42" s="181">
        <f t="shared" si="1"/>
        <v>0</v>
      </c>
      <c r="V42" s="181">
        <f t="shared" si="1"/>
        <v>0</v>
      </c>
      <c r="W42" s="181">
        <f t="shared" si="1"/>
        <v>0</v>
      </c>
      <c r="X42" s="182">
        <f t="shared" si="1"/>
        <v>0</v>
      </c>
      <c r="Y42" s="181">
        <f t="shared" si="1"/>
        <v>0</v>
      </c>
      <c r="Z42" s="181">
        <f t="shared" si="1"/>
        <v>0</v>
      </c>
      <c r="AA42" s="188"/>
    </row>
    <row r="43" spans="1:27" s="3" customFormat="1" ht="11.25" outlineLevel="2" x14ac:dyDescent="0.2">
      <c r="A43" s="189"/>
      <c r="B43" s="190"/>
      <c r="C43" s="181"/>
      <c r="D43" s="182"/>
      <c r="E43" s="183"/>
      <c r="F43" s="184"/>
      <c r="G43" s="184"/>
      <c r="H43" s="184"/>
      <c r="I43" s="184"/>
      <c r="J43" s="184"/>
      <c r="K43" s="185"/>
      <c r="L43" s="186"/>
      <c r="M43" s="181"/>
      <c r="N43" s="181"/>
      <c r="O43" s="181"/>
      <c r="P43" s="181"/>
      <c r="Q43" s="181"/>
      <c r="R43" s="181"/>
      <c r="S43" s="187"/>
      <c r="T43" s="188"/>
      <c r="U43" s="181"/>
      <c r="V43" s="181"/>
      <c r="W43" s="181"/>
      <c r="X43" s="182"/>
      <c r="Y43" s="181"/>
      <c r="Z43" s="181"/>
      <c r="AA43" s="188"/>
    </row>
    <row r="44" spans="1:27" s="3" customFormat="1" ht="22.5" outlineLevel="2" x14ac:dyDescent="0.2">
      <c r="A44" s="189" t="s">
        <v>95</v>
      </c>
      <c r="B44" s="190" t="s">
        <v>99</v>
      </c>
      <c r="C44" s="181" t="s">
        <v>97</v>
      </c>
      <c r="D44" s="182" t="s">
        <v>46</v>
      </c>
      <c r="E44" s="183">
        <v>3.7800000000000002</v>
      </c>
      <c r="F44" s="184">
        <v>0</v>
      </c>
      <c r="G44" s="184">
        <v>0</v>
      </c>
      <c r="H44" s="184">
        <v>0</v>
      </c>
      <c r="I44" s="184">
        <v>0</v>
      </c>
      <c r="J44" s="184">
        <v>0</v>
      </c>
      <c r="K44" s="185">
        <v>0</v>
      </c>
      <c r="L44" s="186">
        <v>2019</v>
      </c>
      <c r="M44" s="181">
        <v>3.7800000000000002</v>
      </c>
      <c r="N44" s="181">
        <v>0</v>
      </c>
      <c r="O44" s="181">
        <v>0</v>
      </c>
      <c r="P44" s="181">
        <v>0</v>
      </c>
      <c r="Q44" s="181">
        <v>0</v>
      </c>
      <c r="R44" s="181">
        <v>0</v>
      </c>
      <c r="S44" s="187">
        <v>0</v>
      </c>
      <c r="T44" s="188">
        <f t="shared" si="1"/>
        <v>0</v>
      </c>
      <c r="U44" s="181">
        <f t="shared" si="1"/>
        <v>0</v>
      </c>
      <c r="V44" s="181">
        <f t="shared" si="1"/>
        <v>0</v>
      </c>
      <c r="W44" s="181">
        <f t="shared" si="1"/>
        <v>0</v>
      </c>
      <c r="X44" s="182">
        <f t="shared" si="1"/>
        <v>0</v>
      </c>
      <c r="Y44" s="181">
        <f t="shared" si="1"/>
        <v>0</v>
      </c>
      <c r="Z44" s="181">
        <f t="shared" si="1"/>
        <v>0</v>
      </c>
      <c r="AA44" s="188"/>
    </row>
    <row r="45" spans="1:27" s="3" customFormat="1" ht="67.5" x14ac:dyDescent="0.2">
      <c r="A45" s="191" t="s">
        <v>101</v>
      </c>
      <c r="B45" s="192" t="s">
        <v>45</v>
      </c>
      <c r="C45" s="175" t="s">
        <v>39</v>
      </c>
      <c r="D45" s="178" t="s">
        <v>46</v>
      </c>
      <c r="E45" s="171" t="s">
        <v>46</v>
      </c>
      <c r="F45" s="172" t="s">
        <v>46</v>
      </c>
      <c r="G45" s="172" t="s">
        <v>46</v>
      </c>
      <c r="H45" s="172" t="s">
        <v>46</v>
      </c>
      <c r="I45" s="172" t="s">
        <v>46</v>
      </c>
      <c r="J45" s="172" t="s">
        <v>46</v>
      </c>
      <c r="K45" s="173" t="s">
        <v>46</v>
      </c>
      <c r="L45" s="174">
        <v>2019</v>
      </c>
      <c r="M45" s="175" t="s">
        <v>46</v>
      </c>
      <c r="N45" s="175" t="s">
        <v>46</v>
      </c>
      <c r="O45" s="175" t="s">
        <v>46</v>
      </c>
      <c r="P45" s="175" t="s">
        <v>46</v>
      </c>
      <c r="Q45" s="175" t="s">
        <v>46</v>
      </c>
      <c r="R45" s="175" t="s">
        <v>46</v>
      </c>
      <c r="S45" s="176" t="s">
        <v>46</v>
      </c>
      <c r="T45" s="177" t="s">
        <v>46</v>
      </c>
      <c r="U45" s="175" t="s">
        <v>46</v>
      </c>
      <c r="V45" s="175" t="s">
        <v>46</v>
      </c>
      <c r="W45" s="175" t="s">
        <v>46</v>
      </c>
      <c r="X45" s="178" t="s">
        <v>46</v>
      </c>
      <c r="Y45" s="175" t="s">
        <v>46</v>
      </c>
      <c r="Z45" s="175" t="s">
        <v>46</v>
      </c>
      <c r="AA45" s="177"/>
    </row>
    <row r="46" spans="1:27" s="3" customFormat="1" ht="33.75" x14ac:dyDescent="0.2">
      <c r="A46" s="191" t="s">
        <v>102</v>
      </c>
      <c r="B46" s="192" t="s">
        <v>103</v>
      </c>
      <c r="C46" s="175" t="s">
        <v>39</v>
      </c>
      <c r="D46" s="178" t="s">
        <v>46</v>
      </c>
      <c r="E46" s="171">
        <v>0.08</v>
      </c>
      <c r="F46" s="172">
        <v>0</v>
      </c>
      <c r="G46" s="172">
        <v>2.7699999999999996</v>
      </c>
      <c r="H46" s="172">
        <v>0</v>
      </c>
      <c r="I46" s="172">
        <v>1.25</v>
      </c>
      <c r="J46" s="172">
        <v>0</v>
      </c>
      <c r="K46" s="173">
        <v>0</v>
      </c>
      <c r="L46" s="174">
        <v>2019</v>
      </c>
      <c r="M46" s="175">
        <v>0</v>
      </c>
      <c r="N46" s="175">
        <v>0</v>
      </c>
      <c r="O46" s="175">
        <v>5.53</v>
      </c>
      <c r="P46" s="175">
        <v>0</v>
      </c>
      <c r="Q46" s="175">
        <v>2.145</v>
      </c>
      <c r="R46" s="175">
        <v>0</v>
      </c>
      <c r="S46" s="176">
        <v>0</v>
      </c>
      <c r="T46" s="177">
        <f t="shared" si="1"/>
        <v>-0.08</v>
      </c>
      <c r="U46" s="175">
        <f t="shared" si="1"/>
        <v>0</v>
      </c>
      <c r="V46" s="175">
        <f t="shared" si="1"/>
        <v>2.7600000000000007</v>
      </c>
      <c r="W46" s="175">
        <f t="shared" si="1"/>
        <v>0</v>
      </c>
      <c r="X46" s="178">
        <f t="shared" si="1"/>
        <v>0.89500000000000002</v>
      </c>
      <c r="Y46" s="175">
        <f t="shared" si="1"/>
        <v>0</v>
      </c>
      <c r="Z46" s="175">
        <f t="shared" si="1"/>
        <v>0</v>
      </c>
      <c r="AA46" s="177"/>
    </row>
    <row r="47" spans="1:27" s="3" customFormat="1" ht="33.75" outlineLevel="2" x14ac:dyDescent="0.2">
      <c r="A47" s="189" t="s">
        <v>104</v>
      </c>
      <c r="B47" s="190" t="s">
        <v>105</v>
      </c>
      <c r="C47" s="181" t="s">
        <v>106</v>
      </c>
      <c r="D47" s="182" t="s">
        <v>46</v>
      </c>
      <c r="E47" s="183">
        <v>0</v>
      </c>
      <c r="F47" s="184">
        <v>0</v>
      </c>
      <c r="G47" s="184">
        <v>0</v>
      </c>
      <c r="H47" s="184">
        <v>0</v>
      </c>
      <c r="I47" s="184">
        <v>0</v>
      </c>
      <c r="J47" s="184">
        <v>0</v>
      </c>
      <c r="K47" s="185">
        <v>0</v>
      </c>
      <c r="L47" s="186">
        <v>2019</v>
      </c>
      <c r="M47" s="181">
        <v>0</v>
      </c>
      <c r="N47" s="181">
        <v>0</v>
      </c>
      <c r="O47" s="181">
        <v>0</v>
      </c>
      <c r="P47" s="181">
        <v>0</v>
      </c>
      <c r="Q47" s="181">
        <v>0</v>
      </c>
      <c r="R47" s="181">
        <v>0</v>
      </c>
      <c r="S47" s="187">
        <v>0</v>
      </c>
      <c r="T47" s="188">
        <f t="shared" si="1"/>
        <v>0</v>
      </c>
      <c r="U47" s="181">
        <f t="shared" si="1"/>
        <v>0</v>
      </c>
      <c r="V47" s="181">
        <f t="shared" si="1"/>
        <v>0</v>
      </c>
      <c r="W47" s="181">
        <f t="shared" si="1"/>
        <v>0</v>
      </c>
      <c r="X47" s="182">
        <f t="shared" si="1"/>
        <v>0</v>
      </c>
      <c r="Y47" s="181">
        <f t="shared" si="1"/>
        <v>0</v>
      </c>
      <c r="Z47" s="181">
        <f t="shared" si="1"/>
        <v>0</v>
      </c>
      <c r="AA47" s="188"/>
    </row>
    <row r="48" spans="1:27" s="3" customFormat="1" ht="11.25" outlineLevel="3" x14ac:dyDescent="0.2">
      <c r="A48" s="189" t="s">
        <v>107</v>
      </c>
      <c r="B48" s="190" t="s">
        <v>108</v>
      </c>
      <c r="C48" s="181" t="s">
        <v>109</v>
      </c>
      <c r="D48" s="182" t="s">
        <v>46</v>
      </c>
      <c r="E48" s="183">
        <v>0</v>
      </c>
      <c r="F48" s="184">
        <v>0</v>
      </c>
      <c r="G48" s="184">
        <v>0</v>
      </c>
      <c r="H48" s="184">
        <v>0</v>
      </c>
      <c r="I48" s="184">
        <v>0</v>
      </c>
      <c r="J48" s="184">
        <v>0</v>
      </c>
      <c r="K48" s="185">
        <v>0</v>
      </c>
      <c r="L48" s="186">
        <v>2019</v>
      </c>
      <c r="M48" s="181">
        <v>0</v>
      </c>
      <c r="N48" s="181">
        <v>0</v>
      </c>
      <c r="O48" s="181">
        <v>0</v>
      </c>
      <c r="P48" s="181">
        <v>0</v>
      </c>
      <c r="Q48" s="181">
        <v>0</v>
      </c>
      <c r="R48" s="181">
        <v>0</v>
      </c>
      <c r="S48" s="187">
        <v>0</v>
      </c>
      <c r="T48" s="188">
        <f t="shared" si="1"/>
        <v>0</v>
      </c>
      <c r="U48" s="181">
        <f t="shared" si="1"/>
        <v>0</v>
      </c>
      <c r="V48" s="181">
        <f t="shared" si="1"/>
        <v>0</v>
      </c>
      <c r="W48" s="181">
        <f t="shared" si="1"/>
        <v>0</v>
      </c>
      <c r="X48" s="182">
        <f t="shared" si="1"/>
        <v>0</v>
      </c>
      <c r="Y48" s="181">
        <f t="shared" si="1"/>
        <v>0</v>
      </c>
      <c r="Z48" s="181">
        <f t="shared" si="1"/>
        <v>0</v>
      </c>
      <c r="AA48" s="188"/>
    </row>
    <row r="49" spans="1:27" s="3" customFormat="1" ht="22.5" outlineLevel="2" x14ac:dyDescent="0.2">
      <c r="A49" s="189" t="s">
        <v>110</v>
      </c>
      <c r="B49" s="190" t="s">
        <v>111</v>
      </c>
      <c r="C49" s="181" t="s">
        <v>112</v>
      </c>
      <c r="D49" s="182" t="s">
        <v>46</v>
      </c>
      <c r="E49" s="183">
        <v>0.08</v>
      </c>
      <c r="F49" s="184">
        <v>0</v>
      </c>
      <c r="G49" s="184">
        <v>0</v>
      </c>
      <c r="H49" s="184">
        <v>0</v>
      </c>
      <c r="I49" s="184">
        <v>0</v>
      </c>
      <c r="J49" s="184">
        <v>0</v>
      </c>
      <c r="K49" s="185">
        <v>0</v>
      </c>
      <c r="L49" s="186">
        <v>2019</v>
      </c>
      <c r="M49" s="181">
        <v>0</v>
      </c>
      <c r="N49" s="181">
        <v>0</v>
      </c>
      <c r="O49" s="181">
        <v>0</v>
      </c>
      <c r="P49" s="181">
        <v>0</v>
      </c>
      <c r="Q49" s="181">
        <v>0</v>
      </c>
      <c r="R49" s="181">
        <v>0</v>
      </c>
      <c r="S49" s="187">
        <v>0</v>
      </c>
      <c r="T49" s="188">
        <f t="shared" si="1"/>
        <v>-0.08</v>
      </c>
      <c r="U49" s="181">
        <f t="shared" si="1"/>
        <v>0</v>
      </c>
      <c r="V49" s="181">
        <f t="shared" si="1"/>
        <v>0</v>
      </c>
      <c r="W49" s="181">
        <f t="shared" si="1"/>
        <v>0</v>
      </c>
      <c r="X49" s="182">
        <f t="shared" si="1"/>
        <v>0</v>
      </c>
      <c r="Y49" s="181">
        <f t="shared" si="1"/>
        <v>0</v>
      </c>
      <c r="Z49" s="181">
        <f t="shared" si="1"/>
        <v>0</v>
      </c>
      <c r="AA49" s="188"/>
    </row>
    <row r="50" spans="1:27" s="3" customFormat="1" ht="33.75" outlineLevel="2" x14ac:dyDescent="0.2">
      <c r="A50" s="189" t="s">
        <v>110</v>
      </c>
      <c r="B50" s="190" t="s">
        <v>113</v>
      </c>
      <c r="C50" s="181" t="s">
        <v>112</v>
      </c>
      <c r="D50" s="182" t="s">
        <v>46</v>
      </c>
      <c r="E50" s="183">
        <v>0</v>
      </c>
      <c r="F50" s="184">
        <v>0</v>
      </c>
      <c r="G50" s="184">
        <v>0</v>
      </c>
      <c r="H50" s="184">
        <v>0</v>
      </c>
      <c r="I50" s="184">
        <v>0.97</v>
      </c>
      <c r="J50" s="184">
        <v>0</v>
      </c>
      <c r="K50" s="185">
        <v>0</v>
      </c>
      <c r="L50" s="186">
        <v>2019</v>
      </c>
      <c r="M50" s="181">
        <v>0</v>
      </c>
      <c r="N50" s="181">
        <v>0</v>
      </c>
      <c r="O50" s="181">
        <v>0</v>
      </c>
      <c r="P50" s="181">
        <v>0</v>
      </c>
      <c r="Q50" s="181">
        <v>1.27</v>
      </c>
      <c r="R50" s="181">
        <v>0</v>
      </c>
      <c r="S50" s="187">
        <v>0</v>
      </c>
      <c r="T50" s="188">
        <f t="shared" si="1"/>
        <v>0</v>
      </c>
      <c r="U50" s="181">
        <f t="shared" si="1"/>
        <v>0</v>
      </c>
      <c r="V50" s="181">
        <f t="shared" si="1"/>
        <v>0</v>
      </c>
      <c r="W50" s="181">
        <f t="shared" si="1"/>
        <v>0</v>
      </c>
      <c r="X50" s="182">
        <f t="shared" si="1"/>
        <v>0.30000000000000004</v>
      </c>
      <c r="Y50" s="181">
        <f t="shared" si="1"/>
        <v>0</v>
      </c>
      <c r="Z50" s="181">
        <f t="shared" si="1"/>
        <v>0</v>
      </c>
      <c r="AA50" s="188"/>
    </row>
    <row r="51" spans="1:27" s="3" customFormat="1" ht="33.75" outlineLevel="2" x14ac:dyDescent="0.2">
      <c r="A51" s="189" t="s">
        <v>114</v>
      </c>
      <c r="B51" s="190" t="s">
        <v>115</v>
      </c>
      <c r="C51" s="181" t="s">
        <v>116</v>
      </c>
      <c r="D51" s="182" t="s">
        <v>46</v>
      </c>
      <c r="E51" s="183">
        <v>0</v>
      </c>
      <c r="F51" s="184">
        <v>0</v>
      </c>
      <c r="G51" s="184">
        <v>0</v>
      </c>
      <c r="H51" s="184">
        <v>0</v>
      </c>
      <c r="I51" s="184">
        <v>0.28000000000000003</v>
      </c>
      <c r="J51" s="184">
        <v>0</v>
      </c>
      <c r="K51" s="185">
        <v>0</v>
      </c>
      <c r="L51" s="186">
        <v>2019</v>
      </c>
      <c r="M51" s="181">
        <v>0</v>
      </c>
      <c r="N51" s="181">
        <v>0</v>
      </c>
      <c r="O51" s="181">
        <v>0</v>
      </c>
      <c r="P51" s="181">
        <v>0</v>
      </c>
      <c r="Q51" s="181">
        <v>0.875</v>
      </c>
      <c r="R51" s="181">
        <v>0</v>
      </c>
      <c r="S51" s="187">
        <v>0</v>
      </c>
      <c r="T51" s="188">
        <f t="shared" si="1"/>
        <v>0</v>
      </c>
      <c r="U51" s="181">
        <f t="shared" si="1"/>
        <v>0</v>
      </c>
      <c r="V51" s="181">
        <f t="shared" si="1"/>
        <v>0</v>
      </c>
      <c r="W51" s="181">
        <f t="shared" si="1"/>
        <v>0</v>
      </c>
      <c r="X51" s="182">
        <f t="shared" si="1"/>
        <v>0.59499999999999997</v>
      </c>
      <c r="Y51" s="181">
        <f t="shared" si="1"/>
        <v>0</v>
      </c>
      <c r="Z51" s="181">
        <f t="shared" si="1"/>
        <v>0</v>
      </c>
      <c r="AA51" s="188"/>
    </row>
    <row r="52" spans="1:27" s="3" customFormat="1" ht="22.5" outlineLevel="2" x14ac:dyDescent="0.2">
      <c r="A52" s="189" t="s">
        <v>117</v>
      </c>
      <c r="B52" s="190" t="s">
        <v>118</v>
      </c>
      <c r="C52" s="181" t="s">
        <v>119</v>
      </c>
      <c r="D52" s="182" t="s">
        <v>46</v>
      </c>
      <c r="E52" s="183">
        <v>0</v>
      </c>
      <c r="F52" s="184">
        <v>0</v>
      </c>
      <c r="G52" s="184">
        <v>2.38</v>
      </c>
      <c r="H52" s="184">
        <v>0</v>
      </c>
      <c r="I52" s="184">
        <v>0</v>
      </c>
      <c r="J52" s="184">
        <v>0</v>
      </c>
      <c r="K52" s="185">
        <v>0</v>
      </c>
      <c r="L52" s="186">
        <v>2019</v>
      </c>
      <c r="M52" s="181">
        <v>0</v>
      </c>
      <c r="N52" s="181">
        <v>0</v>
      </c>
      <c r="O52" s="181">
        <v>4.99</v>
      </c>
      <c r="P52" s="181">
        <v>0</v>
      </c>
      <c r="Q52" s="181">
        <v>0</v>
      </c>
      <c r="R52" s="181">
        <v>0</v>
      </c>
      <c r="S52" s="187">
        <v>0</v>
      </c>
      <c r="T52" s="188">
        <f t="shared" si="1"/>
        <v>0</v>
      </c>
      <c r="U52" s="181">
        <f t="shared" si="1"/>
        <v>0</v>
      </c>
      <c r="V52" s="181">
        <f t="shared" si="1"/>
        <v>2.6100000000000003</v>
      </c>
      <c r="W52" s="181">
        <f t="shared" si="1"/>
        <v>0</v>
      </c>
      <c r="X52" s="182">
        <f t="shared" si="1"/>
        <v>0</v>
      </c>
      <c r="Y52" s="181">
        <f t="shared" si="1"/>
        <v>0</v>
      </c>
      <c r="Z52" s="181">
        <f t="shared" si="1"/>
        <v>0</v>
      </c>
      <c r="AA52" s="188"/>
    </row>
    <row r="53" spans="1:27" s="3" customFormat="1" ht="33.75" outlineLevel="2" x14ac:dyDescent="0.2">
      <c r="A53" s="189" t="s">
        <v>120</v>
      </c>
      <c r="B53" s="190" t="s">
        <v>121</v>
      </c>
      <c r="C53" s="181" t="s">
        <v>122</v>
      </c>
      <c r="D53" s="182" t="s">
        <v>46</v>
      </c>
      <c r="E53" s="183">
        <v>0</v>
      </c>
      <c r="F53" s="184">
        <v>0</v>
      </c>
      <c r="G53" s="184">
        <v>0.39</v>
      </c>
      <c r="H53" s="184">
        <v>0</v>
      </c>
      <c r="I53" s="184">
        <v>0</v>
      </c>
      <c r="J53" s="184">
        <v>0</v>
      </c>
      <c r="K53" s="185">
        <v>0</v>
      </c>
      <c r="L53" s="186">
        <v>2019</v>
      </c>
      <c r="M53" s="181">
        <v>0</v>
      </c>
      <c r="N53" s="181">
        <v>0</v>
      </c>
      <c r="O53" s="181">
        <v>0.54</v>
      </c>
      <c r="P53" s="181">
        <v>0</v>
      </c>
      <c r="Q53" s="181">
        <v>0</v>
      </c>
      <c r="R53" s="181">
        <v>0</v>
      </c>
      <c r="S53" s="187">
        <v>0</v>
      </c>
      <c r="T53" s="188">
        <f t="shared" si="1"/>
        <v>0</v>
      </c>
      <c r="U53" s="181">
        <f t="shared" si="1"/>
        <v>0</v>
      </c>
      <c r="V53" s="181">
        <f t="shared" si="1"/>
        <v>0.15000000000000002</v>
      </c>
      <c r="W53" s="181">
        <f t="shared" si="1"/>
        <v>0</v>
      </c>
      <c r="X53" s="182">
        <f t="shared" si="1"/>
        <v>0</v>
      </c>
      <c r="Y53" s="181">
        <f t="shared" si="1"/>
        <v>0</v>
      </c>
      <c r="Z53" s="181">
        <f t="shared" si="1"/>
        <v>0</v>
      </c>
      <c r="AA53" s="188"/>
    </row>
    <row r="54" spans="1:27" s="3" customFormat="1" ht="45" x14ac:dyDescent="0.2">
      <c r="A54" s="191" t="s">
        <v>123</v>
      </c>
      <c r="B54" s="192" t="s">
        <v>50</v>
      </c>
      <c r="C54" s="175" t="s">
        <v>39</v>
      </c>
      <c r="D54" s="178" t="s">
        <v>46</v>
      </c>
      <c r="E54" s="171">
        <v>0</v>
      </c>
      <c r="F54" s="172">
        <v>0</v>
      </c>
      <c r="G54" s="172">
        <v>0</v>
      </c>
      <c r="H54" s="172">
        <v>0</v>
      </c>
      <c r="I54" s="172">
        <v>0</v>
      </c>
      <c r="J54" s="172">
        <v>0</v>
      </c>
      <c r="K54" s="173">
        <v>0</v>
      </c>
      <c r="L54" s="174">
        <v>2019</v>
      </c>
      <c r="M54" s="175">
        <v>0</v>
      </c>
      <c r="N54" s="175">
        <v>0</v>
      </c>
      <c r="O54" s="175">
        <v>0</v>
      </c>
      <c r="P54" s="175">
        <v>0</v>
      </c>
      <c r="Q54" s="175">
        <v>0</v>
      </c>
      <c r="R54" s="175">
        <v>0</v>
      </c>
      <c r="S54" s="176">
        <v>0</v>
      </c>
      <c r="T54" s="177">
        <f t="shared" si="1"/>
        <v>0</v>
      </c>
      <c r="U54" s="175">
        <f t="shared" si="1"/>
        <v>0</v>
      </c>
      <c r="V54" s="175">
        <f t="shared" si="1"/>
        <v>0</v>
      </c>
      <c r="W54" s="175">
        <f t="shared" si="1"/>
        <v>0</v>
      </c>
      <c r="X54" s="178">
        <f t="shared" si="1"/>
        <v>0</v>
      </c>
      <c r="Y54" s="175">
        <f t="shared" si="1"/>
        <v>0</v>
      </c>
      <c r="Z54" s="175">
        <f t="shared" si="1"/>
        <v>0</v>
      </c>
      <c r="AA54" s="177"/>
    </row>
    <row r="55" spans="1:27" s="3" customFormat="1" ht="22.5" x14ac:dyDescent="0.2">
      <c r="A55" s="191" t="s">
        <v>124</v>
      </c>
      <c r="B55" s="192" t="s">
        <v>125</v>
      </c>
      <c r="C55" s="175" t="s">
        <v>39</v>
      </c>
      <c r="D55" s="178" t="s">
        <v>46</v>
      </c>
      <c r="E55" s="171">
        <v>0</v>
      </c>
      <c r="F55" s="172">
        <v>0</v>
      </c>
      <c r="G55" s="172">
        <v>0</v>
      </c>
      <c r="H55" s="172">
        <v>0</v>
      </c>
      <c r="I55" s="172">
        <v>0</v>
      </c>
      <c r="J55" s="172">
        <v>0</v>
      </c>
      <c r="K55" s="173">
        <v>0</v>
      </c>
      <c r="L55" s="174">
        <v>2019</v>
      </c>
      <c r="M55" s="175">
        <v>0</v>
      </c>
      <c r="N55" s="175">
        <v>0</v>
      </c>
      <c r="O55" s="175">
        <v>0</v>
      </c>
      <c r="P55" s="175">
        <v>0</v>
      </c>
      <c r="Q55" s="175">
        <v>0</v>
      </c>
      <c r="R55" s="175">
        <v>0</v>
      </c>
      <c r="S55" s="176">
        <v>0</v>
      </c>
      <c r="T55" s="177">
        <f t="shared" si="1"/>
        <v>0</v>
      </c>
      <c r="U55" s="175">
        <f t="shared" si="1"/>
        <v>0</v>
      </c>
      <c r="V55" s="175">
        <f t="shared" si="1"/>
        <v>0</v>
      </c>
      <c r="W55" s="175">
        <f t="shared" si="1"/>
        <v>0</v>
      </c>
      <c r="X55" s="178">
        <f t="shared" si="1"/>
        <v>0</v>
      </c>
      <c r="Y55" s="175">
        <f t="shared" si="1"/>
        <v>0</v>
      </c>
      <c r="Z55" s="175">
        <f t="shared" si="1"/>
        <v>0</v>
      </c>
      <c r="AA55" s="177"/>
    </row>
    <row r="56" spans="1:27" s="3" customFormat="1" ht="22.5" outlineLevel="2" x14ac:dyDescent="0.2">
      <c r="A56" s="189" t="s">
        <v>126</v>
      </c>
      <c r="B56" s="190" t="s">
        <v>127</v>
      </c>
      <c r="C56" s="181" t="s">
        <v>128</v>
      </c>
      <c r="D56" s="182" t="s">
        <v>46</v>
      </c>
      <c r="E56" s="183">
        <v>0</v>
      </c>
      <c r="F56" s="184">
        <v>0</v>
      </c>
      <c r="G56" s="184">
        <v>0</v>
      </c>
      <c r="H56" s="184">
        <v>0</v>
      </c>
      <c r="I56" s="184">
        <v>0</v>
      </c>
      <c r="J56" s="184">
        <v>0</v>
      </c>
      <c r="K56" s="185">
        <v>0</v>
      </c>
      <c r="L56" s="193">
        <v>2019</v>
      </c>
      <c r="M56" s="181">
        <v>0</v>
      </c>
      <c r="N56" s="181">
        <v>0</v>
      </c>
      <c r="O56" s="181">
        <v>0</v>
      </c>
      <c r="P56" s="181">
        <v>0</v>
      </c>
      <c r="Q56" s="181">
        <v>0</v>
      </c>
      <c r="R56" s="182">
        <v>0</v>
      </c>
      <c r="S56" s="187">
        <v>0</v>
      </c>
      <c r="T56" s="188">
        <f t="shared" si="1"/>
        <v>0</v>
      </c>
      <c r="U56" s="181">
        <f t="shared" si="1"/>
        <v>0</v>
      </c>
      <c r="V56" s="181">
        <f t="shared" si="1"/>
        <v>0</v>
      </c>
      <c r="W56" s="181">
        <f t="shared" si="1"/>
        <v>0</v>
      </c>
      <c r="X56" s="182">
        <f t="shared" si="1"/>
        <v>0</v>
      </c>
      <c r="Y56" s="181">
        <f t="shared" si="1"/>
        <v>0</v>
      </c>
      <c r="Z56" s="181">
        <f t="shared" si="1"/>
        <v>0</v>
      </c>
      <c r="AA56" s="188">
        <v>0</v>
      </c>
    </row>
    <row r="57" spans="1:27" s="3" customFormat="1" ht="22.5" outlineLevel="2" x14ac:dyDescent="0.2">
      <c r="A57" s="189" t="s">
        <v>129</v>
      </c>
      <c r="B57" s="190" t="s">
        <v>130</v>
      </c>
      <c r="C57" s="181" t="s">
        <v>131</v>
      </c>
      <c r="D57" s="182" t="s">
        <v>46</v>
      </c>
      <c r="E57" s="183">
        <v>0</v>
      </c>
      <c r="F57" s="184">
        <v>0</v>
      </c>
      <c r="G57" s="184">
        <v>0</v>
      </c>
      <c r="H57" s="184">
        <v>0</v>
      </c>
      <c r="I57" s="184">
        <v>0</v>
      </c>
      <c r="J57" s="184">
        <v>0</v>
      </c>
      <c r="K57" s="185">
        <v>0</v>
      </c>
      <c r="L57" s="193">
        <v>2019</v>
      </c>
      <c r="M57" s="181">
        <v>0</v>
      </c>
      <c r="N57" s="181">
        <v>0</v>
      </c>
      <c r="O57" s="181">
        <v>0</v>
      </c>
      <c r="P57" s="181">
        <v>0</v>
      </c>
      <c r="Q57" s="181">
        <v>0</v>
      </c>
      <c r="R57" s="182">
        <v>0</v>
      </c>
      <c r="S57" s="187">
        <v>0</v>
      </c>
      <c r="T57" s="188">
        <f t="shared" si="1"/>
        <v>0</v>
      </c>
      <c r="U57" s="181">
        <f t="shared" si="1"/>
        <v>0</v>
      </c>
      <c r="V57" s="181">
        <f t="shared" si="1"/>
        <v>0</v>
      </c>
      <c r="W57" s="181">
        <f t="shared" si="1"/>
        <v>0</v>
      </c>
      <c r="X57" s="182">
        <f t="shared" si="1"/>
        <v>0</v>
      </c>
      <c r="Y57" s="181">
        <f t="shared" si="1"/>
        <v>0</v>
      </c>
      <c r="Z57" s="181">
        <f t="shared" si="1"/>
        <v>0</v>
      </c>
      <c r="AA57" s="188">
        <v>0</v>
      </c>
    </row>
    <row r="58" spans="1:27" s="3" customFormat="1" ht="11.25" outlineLevel="2" x14ac:dyDescent="0.2">
      <c r="A58" s="189" t="s">
        <v>132</v>
      </c>
      <c r="B58" s="190" t="s">
        <v>133</v>
      </c>
      <c r="C58" s="181" t="s">
        <v>134</v>
      </c>
      <c r="D58" s="182" t="s">
        <v>46</v>
      </c>
      <c r="E58" s="183">
        <v>0</v>
      </c>
      <c r="F58" s="184">
        <v>0</v>
      </c>
      <c r="G58" s="184">
        <v>0</v>
      </c>
      <c r="H58" s="184">
        <v>0</v>
      </c>
      <c r="I58" s="184">
        <v>0</v>
      </c>
      <c r="J58" s="184">
        <v>0</v>
      </c>
      <c r="K58" s="185">
        <v>0</v>
      </c>
      <c r="L58" s="193">
        <v>2019</v>
      </c>
      <c r="M58" s="181">
        <v>0</v>
      </c>
      <c r="N58" s="181">
        <v>0</v>
      </c>
      <c r="O58" s="181">
        <v>0</v>
      </c>
      <c r="P58" s="181">
        <v>0</v>
      </c>
      <c r="Q58" s="181">
        <v>0</v>
      </c>
      <c r="R58" s="182">
        <v>0</v>
      </c>
      <c r="S58" s="187">
        <v>0</v>
      </c>
      <c r="T58" s="188">
        <f t="shared" si="1"/>
        <v>0</v>
      </c>
      <c r="U58" s="181">
        <f t="shared" si="1"/>
        <v>0</v>
      </c>
      <c r="V58" s="181">
        <f t="shared" si="1"/>
        <v>0</v>
      </c>
      <c r="W58" s="181">
        <f t="shared" si="1"/>
        <v>0</v>
      </c>
      <c r="X58" s="182">
        <f t="shared" si="1"/>
        <v>0</v>
      </c>
      <c r="Y58" s="181">
        <f t="shared" si="1"/>
        <v>0</v>
      </c>
      <c r="Z58" s="181">
        <f t="shared" si="1"/>
        <v>0</v>
      </c>
      <c r="AA58" s="188">
        <v>0</v>
      </c>
    </row>
  </sheetData>
  <mergeCells count="17">
    <mergeCell ref="K9:L9"/>
    <mergeCell ref="X2:AA2"/>
    <mergeCell ref="A3:AA3"/>
    <mergeCell ref="K4:L4"/>
    <mergeCell ref="G6:T6"/>
    <mergeCell ref="G7:T7"/>
    <mergeCell ref="L15:S15"/>
    <mergeCell ref="I11:AA11"/>
    <mergeCell ref="I12:V12"/>
    <mergeCell ref="A14:A16"/>
    <mergeCell ref="B14:B16"/>
    <mergeCell ref="C14:C16"/>
    <mergeCell ref="D14:D16"/>
    <mergeCell ref="E14:S14"/>
    <mergeCell ref="T14:Z15"/>
    <mergeCell ref="AA14:AA16"/>
    <mergeCell ref="E15:K15"/>
  </mergeCells>
  <pageMargins left="0.39370078740157483" right="0.39370078740157483" top="0.78740157480314965" bottom="0.39370078740157483" header="0.19685039370078741" footer="0.19685039370078741"/>
  <pageSetup paperSize="8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V59"/>
  <sheetViews>
    <sheetView zoomScaleNormal="100" zoomScaleSheetLayoutView="100" workbookViewId="0">
      <selection activeCell="S2" sqref="S2:V2"/>
    </sheetView>
  </sheetViews>
  <sheetFormatPr defaultRowHeight="15.75" outlineLevelRow="3" x14ac:dyDescent="0.25"/>
  <cols>
    <col min="1" max="1" width="7.85546875" style="5" customWidth="1"/>
    <col min="2" max="2" width="25.140625" style="5" customWidth="1"/>
    <col min="3" max="3" width="13" style="5" customWidth="1"/>
    <col min="4" max="4" width="25.140625" style="5" customWidth="1"/>
    <col min="5" max="5" width="6.5703125" style="5" customWidth="1"/>
    <col min="6" max="6" width="7.5703125" style="5" customWidth="1"/>
    <col min="7" max="7" width="6.5703125" style="5" customWidth="1"/>
    <col min="8" max="9" width="8.42578125" style="5" customWidth="1"/>
    <col min="10" max="11" width="6.5703125" style="5" customWidth="1"/>
    <col min="12" max="12" width="7.85546875" style="5" customWidth="1"/>
    <col min="13" max="13" width="6.5703125" style="5" customWidth="1"/>
    <col min="14" max="14" width="7.140625" style="5" customWidth="1"/>
    <col min="15" max="15" width="7.7109375" style="5" customWidth="1"/>
    <col min="16" max="19" width="6.5703125" style="5" customWidth="1"/>
    <col min="20" max="20" width="8.28515625" style="5" customWidth="1"/>
    <col min="21" max="21" width="6.5703125" style="5" customWidth="1"/>
    <col min="22" max="22" width="15.85546875" style="5" customWidth="1"/>
    <col min="23" max="255" width="9.140625" style="5"/>
    <col min="256" max="256" width="7.85546875" style="5" customWidth="1"/>
    <col min="257" max="257" width="25.140625" style="5" customWidth="1"/>
    <col min="258" max="258" width="13" style="5" customWidth="1"/>
    <col min="259" max="259" width="25.140625" style="5" customWidth="1"/>
    <col min="260" max="276" width="6.5703125" style="5" customWidth="1"/>
    <col min="277" max="277" width="15.85546875" style="5" customWidth="1"/>
    <col min="278" max="511" width="9.140625" style="5"/>
    <col min="512" max="512" width="7.85546875" style="5" customWidth="1"/>
    <col min="513" max="513" width="25.140625" style="5" customWidth="1"/>
    <col min="514" max="514" width="13" style="5" customWidth="1"/>
    <col min="515" max="515" width="25.140625" style="5" customWidth="1"/>
    <col min="516" max="532" width="6.5703125" style="5" customWidth="1"/>
    <col min="533" max="533" width="15.85546875" style="5" customWidth="1"/>
    <col min="534" max="767" width="9.140625" style="5"/>
    <col min="768" max="768" width="7.85546875" style="5" customWidth="1"/>
    <col min="769" max="769" width="25.140625" style="5" customWidth="1"/>
    <col min="770" max="770" width="13" style="5" customWidth="1"/>
    <col min="771" max="771" width="25.140625" style="5" customWidth="1"/>
    <col min="772" max="788" width="6.5703125" style="5" customWidth="1"/>
    <col min="789" max="789" width="15.85546875" style="5" customWidth="1"/>
    <col min="790" max="1023" width="9.140625" style="5"/>
    <col min="1024" max="1024" width="7.85546875" style="5" customWidth="1"/>
    <col min="1025" max="1025" width="25.140625" style="5" customWidth="1"/>
    <col min="1026" max="1026" width="13" style="5" customWidth="1"/>
    <col min="1027" max="1027" width="25.140625" style="5" customWidth="1"/>
    <col min="1028" max="1044" width="6.5703125" style="5" customWidth="1"/>
    <col min="1045" max="1045" width="15.85546875" style="5" customWidth="1"/>
    <col min="1046" max="1279" width="9.140625" style="5"/>
    <col min="1280" max="1280" width="7.85546875" style="5" customWidth="1"/>
    <col min="1281" max="1281" width="25.140625" style="5" customWidth="1"/>
    <col min="1282" max="1282" width="13" style="5" customWidth="1"/>
    <col min="1283" max="1283" width="25.140625" style="5" customWidth="1"/>
    <col min="1284" max="1300" width="6.5703125" style="5" customWidth="1"/>
    <col min="1301" max="1301" width="15.85546875" style="5" customWidth="1"/>
    <col min="1302" max="1535" width="9.140625" style="5"/>
    <col min="1536" max="1536" width="7.85546875" style="5" customWidth="1"/>
    <col min="1537" max="1537" width="25.140625" style="5" customWidth="1"/>
    <col min="1538" max="1538" width="13" style="5" customWidth="1"/>
    <col min="1539" max="1539" width="25.140625" style="5" customWidth="1"/>
    <col min="1540" max="1556" width="6.5703125" style="5" customWidth="1"/>
    <col min="1557" max="1557" width="15.85546875" style="5" customWidth="1"/>
    <col min="1558" max="1791" width="9.140625" style="5"/>
    <col min="1792" max="1792" width="7.85546875" style="5" customWidth="1"/>
    <col min="1793" max="1793" width="25.140625" style="5" customWidth="1"/>
    <col min="1794" max="1794" width="13" style="5" customWidth="1"/>
    <col min="1795" max="1795" width="25.140625" style="5" customWidth="1"/>
    <col min="1796" max="1812" width="6.5703125" style="5" customWidth="1"/>
    <col min="1813" max="1813" width="15.85546875" style="5" customWidth="1"/>
    <col min="1814" max="2047" width="9.140625" style="5"/>
    <col min="2048" max="2048" width="7.85546875" style="5" customWidth="1"/>
    <col min="2049" max="2049" width="25.140625" style="5" customWidth="1"/>
    <col min="2050" max="2050" width="13" style="5" customWidth="1"/>
    <col min="2051" max="2051" width="25.140625" style="5" customWidth="1"/>
    <col min="2052" max="2068" width="6.5703125" style="5" customWidth="1"/>
    <col min="2069" max="2069" width="15.85546875" style="5" customWidth="1"/>
    <col min="2070" max="2303" width="9.140625" style="5"/>
    <col min="2304" max="2304" width="7.85546875" style="5" customWidth="1"/>
    <col min="2305" max="2305" width="25.140625" style="5" customWidth="1"/>
    <col min="2306" max="2306" width="13" style="5" customWidth="1"/>
    <col min="2307" max="2307" width="25.140625" style="5" customWidth="1"/>
    <col min="2308" max="2324" width="6.5703125" style="5" customWidth="1"/>
    <col min="2325" max="2325" width="15.85546875" style="5" customWidth="1"/>
    <col min="2326" max="2559" width="9.140625" style="5"/>
    <col min="2560" max="2560" width="7.85546875" style="5" customWidth="1"/>
    <col min="2561" max="2561" width="25.140625" style="5" customWidth="1"/>
    <col min="2562" max="2562" width="13" style="5" customWidth="1"/>
    <col min="2563" max="2563" width="25.140625" style="5" customWidth="1"/>
    <col min="2564" max="2580" width="6.5703125" style="5" customWidth="1"/>
    <col min="2581" max="2581" width="15.85546875" style="5" customWidth="1"/>
    <col min="2582" max="2815" width="9.140625" style="5"/>
    <col min="2816" max="2816" width="7.85546875" style="5" customWidth="1"/>
    <col min="2817" max="2817" width="25.140625" style="5" customWidth="1"/>
    <col min="2818" max="2818" width="13" style="5" customWidth="1"/>
    <col min="2819" max="2819" width="25.140625" style="5" customWidth="1"/>
    <col min="2820" max="2836" width="6.5703125" style="5" customWidth="1"/>
    <col min="2837" max="2837" width="15.85546875" style="5" customWidth="1"/>
    <col min="2838" max="3071" width="9.140625" style="5"/>
    <col min="3072" max="3072" width="7.85546875" style="5" customWidth="1"/>
    <col min="3073" max="3073" width="25.140625" style="5" customWidth="1"/>
    <col min="3074" max="3074" width="13" style="5" customWidth="1"/>
    <col min="3075" max="3075" width="25.140625" style="5" customWidth="1"/>
    <col min="3076" max="3092" width="6.5703125" style="5" customWidth="1"/>
    <col min="3093" max="3093" width="15.85546875" style="5" customWidth="1"/>
    <col min="3094" max="3327" width="9.140625" style="5"/>
    <col min="3328" max="3328" width="7.85546875" style="5" customWidth="1"/>
    <col min="3329" max="3329" width="25.140625" style="5" customWidth="1"/>
    <col min="3330" max="3330" width="13" style="5" customWidth="1"/>
    <col min="3331" max="3331" width="25.140625" style="5" customWidth="1"/>
    <col min="3332" max="3348" width="6.5703125" style="5" customWidth="1"/>
    <col min="3349" max="3349" width="15.85546875" style="5" customWidth="1"/>
    <col min="3350" max="3583" width="9.140625" style="5"/>
    <col min="3584" max="3584" width="7.85546875" style="5" customWidth="1"/>
    <col min="3585" max="3585" width="25.140625" style="5" customWidth="1"/>
    <col min="3586" max="3586" width="13" style="5" customWidth="1"/>
    <col min="3587" max="3587" width="25.140625" style="5" customWidth="1"/>
    <col min="3588" max="3604" width="6.5703125" style="5" customWidth="1"/>
    <col min="3605" max="3605" width="15.85546875" style="5" customWidth="1"/>
    <col min="3606" max="3839" width="9.140625" style="5"/>
    <col min="3840" max="3840" width="7.85546875" style="5" customWidth="1"/>
    <col min="3841" max="3841" width="25.140625" style="5" customWidth="1"/>
    <col min="3842" max="3842" width="13" style="5" customWidth="1"/>
    <col min="3843" max="3843" width="25.140625" style="5" customWidth="1"/>
    <col min="3844" max="3860" width="6.5703125" style="5" customWidth="1"/>
    <col min="3861" max="3861" width="15.85546875" style="5" customWidth="1"/>
    <col min="3862" max="4095" width="9.140625" style="5"/>
    <col min="4096" max="4096" width="7.85546875" style="5" customWidth="1"/>
    <col min="4097" max="4097" width="25.140625" style="5" customWidth="1"/>
    <col min="4098" max="4098" width="13" style="5" customWidth="1"/>
    <col min="4099" max="4099" width="25.140625" style="5" customWidth="1"/>
    <col min="4100" max="4116" width="6.5703125" style="5" customWidth="1"/>
    <col min="4117" max="4117" width="15.85546875" style="5" customWidth="1"/>
    <col min="4118" max="4351" width="9.140625" style="5"/>
    <col min="4352" max="4352" width="7.85546875" style="5" customWidth="1"/>
    <col min="4353" max="4353" width="25.140625" style="5" customWidth="1"/>
    <col min="4354" max="4354" width="13" style="5" customWidth="1"/>
    <col min="4355" max="4355" width="25.140625" style="5" customWidth="1"/>
    <col min="4356" max="4372" width="6.5703125" style="5" customWidth="1"/>
    <col min="4373" max="4373" width="15.85546875" style="5" customWidth="1"/>
    <col min="4374" max="4607" width="9.140625" style="5"/>
    <col min="4608" max="4608" width="7.85546875" style="5" customWidth="1"/>
    <col min="4609" max="4609" width="25.140625" style="5" customWidth="1"/>
    <col min="4610" max="4610" width="13" style="5" customWidth="1"/>
    <col min="4611" max="4611" width="25.140625" style="5" customWidth="1"/>
    <col min="4612" max="4628" width="6.5703125" style="5" customWidth="1"/>
    <col min="4629" max="4629" width="15.85546875" style="5" customWidth="1"/>
    <col min="4630" max="4863" width="9.140625" style="5"/>
    <col min="4864" max="4864" width="7.85546875" style="5" customWidth="1"/>
    <col min="4865" max="4865" width="25.140625" style="5" customWidth="1"/>
    <col min="4866" max="4866" width="13" style="5" customWidth="1"/>
    <col min="4867" max="4867" width="25.140625" style="5" customWidth="1"/>
    <col min="4868" max="4884" width="6.5703125" style="5" customWidth="1"/>
    <col min="4885" max="4885" width="15.85546875" style="5" customWidth="1"/>
    <col min="4886" max="5119" width="9.140625" style="5"/>
    <col min="5120" max="5120" width="7.85546875" style="5" customWidth="1"/>
    <col min="5121" max="5121" width="25.140625" style="5" customWidth="1"/>
    <col min="5122" max="5122" width="13" style="5" customWidth="1"/>
    <col min="5123" max="5123" width="25.140625" style="5" customWidth="1"/>
    <col min="5124" max="5140" width="6.5703125" style="5" customWidth="1"/>
    <col min="5141" max="5141" width="15.85546875" style="5" customWidth="1"/>
    <col min="5142" max="5375" width="9.140625" style="5"/>
    <col min="5376" max="5376" width="7.85546875" style="5" customWidth="1"/>
    <col min="5377" max="5377" width="25.140625" style="5" customWidth="1"/>
    <col min="5378" max="5378" width="13" style="5" customWidth="1"/>
    <col min="5379" max="5379" width="25.140625" style="5" customWidth="1"/>
    <col min="5380" max="5396" width="6.5703125" style="5" customWidth="1"/>
    <col min="5397" max="5397" width="15.85546875" style="5" customWidth="1"/>
    <col min="5398" max="5631" width="9.140625" style="5"/>
    <col min="5632" max="5632" width="7.85546875" style="5" customWidth="1"/>
    <col min="5633" max="5633" width="25.140625" style="5" customWidth="1"/>
    <col min="5634" max="5634" width="13" style="5" customWidth="1"/>
    <col min="5635" max="5635" width="25.140625" style="5" customWidth="1"/>
    <col min="5636" max="5652" width="6.5703125" style="5" customWidth="1"/>
    <col min="5653" max="5653" width="15.85546875" style="5" customWidth="1"/>
    <col min="5654" max="5887" width="9.140625" style="5"/>
    <col min="5888" max="5888" width="7.85546875" style="5" customWidth="1"/>
    <col min="5889" max="5889" width="25.140625" style="5" customWidth="1"/>
    <col min="5890" max="5890" width="13" style="5" customWidth="1"/>
    <col min="5891" max="5891" width="25.140625" style="5" customWidth="1"/>
    <col min="5892" max="5908" width="6.5703125" style="5" customWidth="1"/>
    <col min="5909" max="5909" width="15.85546875" style="5" customWidth="1"/>
    <col min="5910" max="6143" width="9.140625" style="5"/>
    <col min="6144" max="6144" width="7.85546875" style="5" customWidth="1"/>
    <col min="6145" max="6145" width="25.140625" style="5" customWidth="1"/>
    <col min="6146" max="6146" width="13" style="5" customWidth="1"/>
    <col min="6147" max="6147" width="25.140625" style="5" customWidth="1"/>
    <col min="6148" max="6164" width="6.5703125" style="5" customWidth="1"/>
    <col min="6165" max="6165" width="15.85546875" style="5" customWidth="1"/>
    <col min="6166" max="6399" width="9.140625" style="5"/>
    <col min="6400" max="6400" width="7.85546875" style="5" customWidth="1"/>
    <col min="6401" max="6401" width="25.140625" style="5" customWidth="1"/>
    <col min="6402" max="6402" width="13" style="5" customWidth="1"/>
    <col min="6403" max="6403" width="25.140625" style="5" customWidth="1"/>
    <col min="6404" max="6420" width="6.5703125" style="5" customWidth="1"/>
    <col min="6421" max="6421" width="15.85546875" style="5" customWidth="1"/>
    <col min="6422" max="6655" width="9.140625" style="5"/>
    <col min="6656" max="6656" width="7.85546875" style="5" customWidth="1"/>
    <col min="6657" max="6657" width="25.140625" style="5" customWidth="1"/>
    <col min="6658" max="6658" width="13" style="5" customWidth="1"/>
    <col min="6659" max="6659" width="25.140625" style="5" customWidth="1"/>
    <col min="6660" max="6676" width="6.5703125" style="5" customWidth="1"/>
    <col min="6677" max="6677" width="15.85546875" style="5" customWidth="1"/>
    <col min="6678" max="6911" width="9.140625" style="5"/>
    <col min="6912" max="6912" width="7.85546875" style="5" customWidth="1"/>
    <col min="6913" max="6913" width="25.140625" style="5" customWidth="1"/>
    <col min="6914" max="6914" width="13" style="5" customWidth="1"/>
    <col min="6915" max="6915" width="25.140625" style="5" customWidth="1"/>
    <col min="6916" max="6932" width="6.5703125" style="5" customWidth="1"/>
    <col min="6933" max="6933" width="15.85546875" style="5" customWidth="1"/>
    <col min="6934" max="7167" width="9.140625" style="5"/>
    <col min="7168" max="7168" width="7.85546875" style="5" customWidth="1"/>
    <col min="7169" max="7169" width="25.140625" style="5" customWidth="1"/>
    <col min="7170" max="7170" width="13" style="5" customWidth="1"/>
    <col min="7171" max="7171" width="25.140625" style="5" customWidth="1"/>
    <col min="7172" max="7188" width="6.5703125" style="5" customWidth="1"/>
    <col min="7189" max="7189" width="15.85546875" style="5" customWidth="1"/>
    <col min="7190" max="7423" width="9.140625" style="5"/>
    <col min="7424" max="7424" width="7.85546875" style="5" customWidth="1"/>
    <col min="7425" max="7425" width="25.140625" style="5" customWidth="1"/>
    <col min="7426" max="7426" width="13" style="5" customWidth="1"/>
    <col min="7427" max="7427" width="25.140625" style="5" customWidth="1"/>
    <col min="7428" max="7444" width="6.5703125" style="5" customWidth="1"/>
    <col min="7445" max="7445" width="15.85546875" style="5" customWidth="1"/>
    <col min="7446" max="7679" width="9.140625" style="5"/>
    <col min="7680" max="7680" width="7.85546875" style="5" customWidth="1"/>
    <col min="7681" max="7681" width="25.140625" style="5" customWidth="1"/>
    <col min="7682" max="7682" width="13" style="5" customWidth="1"/>
    <col min="7683" max="7683" width="25.140625" style="5" customWidth="1"/>
    <col min="7684" max="7700" width="6.5703125" style="5" customWidth="1"/>
    <col min="7701" max="7701" width="15.85546875" style="5" customWidth="1"/>
    <col min="7702" max="7935" width="9.140625" style="5"/>
    <col min="7936" max="7936" width="7.85546875" style="5" customWidth="1"/>
    <col min="7937" max="7937" width="25.140625" style="5" customWidth="1"/>
    <col min="7938" max="7938" width="13" style="5" customWidth="1"/>
    <col min="7939" max="7939" width="25.140625" style="5" customWidth="1"/>
    <col min="7940" max="7956" width="6.5703125" style="5" customWidth="1"/>
    <col min="7957" max="7957" width="15.85546875" style="5" customWidth="1"/>
    <col min="7958" max="8191" width="9.140625" style="5"/>
    <col min="8192" max="8192" width="7.85546875" style="5" customWidth="1"/>
    <col min="8193" max="8193" width="25.140625" style="5" customWidth="1"/>
    <col min="8194" max="8194" width="13" style="5" customWidth="1"/>
    <col min="8195" max="8195" width="25.140625" style="5" customWidth="1"/>
    <col min="8196" max="8212" width="6.5703125" style="5" customWidth="1"/>
    <col min="8213" max="8213" width="15.85546875" style="5" customWidth="1"/>
    <col min="8214" max="8447" width="9.140625" style="5"/>
    <col min="8448" max="8448" width="7.85546875" style="5" customWidth="1"/>
    <col min="8449" max="8449" width="25.140625" style="5" customWidth="1"/>
    <col min="8450" max="8450" width="13" style="5" customWidth="1"/>
    <col min="8451" max="8451" width="25.140625" style="5" customWidth="1"/>
    <col min="8452" max="8468" width="6.5703125" style="5" customWidth="1"/>
    <col min="8469" max="8469" width="15.85546875" style="5" customWidth="1"/>
    <col min="8470" max="8703" width="9.140625" style="5"/>
    <col min="8704" max="8704" width="7.85546875" style="5" customWidth="1"/>
    <col min="8705" max="8705" width="25.140625" style="5" customWidth="1"/>
    <col min="8706" max="8706" width="13" style="5" customWidth="1"/>
    <col min="8707" max="8707" width="25.140625" style="5" customWidth="1"/>
    <col min="8708" max="8724" width="6.5703125" style="5" customWidth="1"/>
    <col min="8725" max="8725" width="15.85546875" style="5" customWidth="1"/>
    <col min="8726" max="8959" width="9.140625" style="5"/>
    <col min="8960" max="8960" width="7.85546875" style="5" customWidth="1"/>
    <col min="8961" max="8961" width="25.140625" style="5" customWidth="1"/>
    <col min="8962" max="8962" width="13" style="5" customWidth="1"/>
    <col min="8963" max="8963" width="25.140625" style="5" customWidth="1"/>
    <col min="8964" max="8980" width="6.5703125" style="5" customWidth="1"/>
    <col min="8981" max="8981" width="15.85546875" style="5" customWidth="1"/>
    <col min="8982" max="9215" width="9.140625" style="5"/>
    <col min="9216" max="9216" width="7.85546875" style="5" customWidth="1"/>
    <col min="9217" max="9217" width="25.140625" style="5" customWidth="1"/>
    <col min="9218" max="9218" width="13" style="5" customWidth="1"/>
    <col min="9219" max="9219" width="25.140625" style="5" customWidth="1"/>
    <col min="9220" max="9236" width="6.5703125" style="5" customWidth="1"/>
    <col min="9237" max="9237" width="15.85546875" style="5" customWidth="1"/>
    <col min="9238" max="9471" width="9.140625" style="5"/>
    <col min="9472" max="9472" width="7.85546875" style="5" customWidth="1"/>
    <col min="9473" max="9473" width="25.140625" style="5" customWidth="1"/>
    <col min="9474" max="9474" width="13" style="5" customWidth="1"/>
    <col min="9475" max="9475" width="25.140625" style="5" customWidth="1"/>
    <col min="9476" max="9492" width="6.5703125" style="5" customWidth="1"/>
    <col min="9493" max="9493" width="15.85546875" style="5" customWidth="1"/>
    <col min="9494" max="9727" width="9.140625" style="5"/>
    <col min="9728" max="9728" width="7.85546875" style="5" customWidth="1"/>
    <col min="9729" max="9729" width="25.140625" style="5" customWidth="1"/>
    <col min="9730" max="9730" width="13" style="5" customWidth="1"/>
    <col min="9731" max="9731" width="25.140625" style="5" customWidth="1"/>
    <col min="9732" max="9748" width="6.5703125" style="5" customWidth="1"/>
    <col min="9749" max="9749" width="15.85546875" style="5" customWidth="1"/>
    <col min="9750" max="9983" width="9.140625" style="5"/>
    <col min="9984" max="9984" width="7.85546875" style="5" customWidth="1"/>
    <col min="9985" max="9985" width="25.140625" style="5" customWidth="1"/>
    <col min="9986" max="9986" width="13" style="5" customWidth="1"/>
    <col min="9987" max="9987" width="25.140625" style="5" customWidth="1"/>
    <col min="9988" max="10004" width="6.5703125" style="5" customWidth="1"/>
    <col min="10005" max="10005" width="15.85546875" style="5" customWidth="1"/>
    <col min="10006" max="10239" width="9.140625" style="5"/>
    <col min="10240" max="10240" width="7.85546875" style="5" customWidth="1"/>
    <col min="10241" max="10241" width="25.140625" style="5" customWidth="1"/>
    <col min="10242" max="10242" width="13" style="5" customWidth="1"/>
    <col min="10243" max="10243" width="25.140625" style="5" customWidth="1"/>
    <col min="10244" max="10260" width="6.5703125" style="5" customWidth="1"/>
    <col min="10261" max="10261" width="15.85546875" style="5" customWidth="1"/>
    <col min="10262" max="10495" width="9.140625" style="5"/>
    <col min="10496" max="10496" width="7.85546875" style="5" customWidth="1"/>
    <col min="10497" max="10497" width="25.140625" style="5" customWidth="1"/>
    <col min="10498" max="10498" width="13" style="5" customWidth="1"/>
    <col min="10499" max="10499" width="25.140625" style="5" customWidth="1"/>
    <col min="10500" max="10516" width="6.5703125" style="5" customWidth="1"/>
    <col min="10517" max="10517" width="15.85546875" style="5" customWidth="1"/>
    <col min="10518" max="10751" width="9.140625" style="5"/>
    <col min="10752" max="10752" width="7.85546875" style="5" customWidth="1"/>
    <col min="10753" max="10753" width="25.140625" style="5" customWidth="1"/>
    <col min="10754" max="10754" width="13" style="5" customWidth="1"/>
    <col min="10755" max="10755" width="25.140625" style="5" customWidth="1"/>
    <col min="10756" max="10772" width="6.5703125" style="5" customWidth="1"/>
    <col min="10773" max="10773" width="15.85546875" style="5" customWidth="1"/>
    <col min="10774" max="11007" width="9.140625" style="5"/>
    <col min="11008" max="11008" width="7.85546875" style="5" customWidth="1"/>
    <col min="11009" max="11009" width="25.140625" style="5" customWidth="1"/>
    <col min="11010" max="11010" width="13" style="5" customWidth="1"/>
    <col min="11011" max="11011" width="25.140625" style="5" customWidth="1"/>
    <col min="11012" max="11028" width="6.5703125" style="5" customWidth="1"/>
    <col min="11029" max="11029" width="15.85546875" style="5" customWidth="1"/>
    <col min="11030" max="11263" width="9.140625" style="5"/>
    <col min="11264" max="11264" width="7.85546875" style="5" customWidth="1"/>
    <col min="11265" max="11265" width="25.140625" style="5" customWidth="1"/>
    <col min="11266" max="11266" width="13" style="5" customWidth="1"/>
    <col min="11267" max="11267" width="25.140625" style="5" customWidth="1"/>
    <col min="11268" max="11284" width="6.5703125" style="5" customWidth="1"/>
    <col min="11285" max="11285" width="15.85546875" style="5" customWidth="1"/>
    <col min="11286" max="11519" width="9.140625" style="5"/>
    <col min="11520" max="11520" width="7.85546875" style="5" customWidth="1"/>
    <col min="11521" max="11521" width="25.140625" style="5" customWidth="1"/>
    <col min="11522" max="11522" width="13" style="5" customWidth="1"/>
    <col min="11523" max="11523" width="25.140625" style="5" customWidth="1"/>
    <col min="11524" max="11540" width="6.5703125" style="5" customWidth="1"/>
    <col min="11541" max="11541" width="15.85546875" style="5" customWidth="1"/>
    <col min="11542" max="11775" width="9.140625" style="5"/>
    <col min="11776" max="11776" width="7.85546875" style="5" customWidth="1"/>
    <col min="11777" max="11777" width="25.140625" style="5" customWidth="1"/>
    <col min="11778" max="11778" width="13" style="5" customWidth="1"/>
    <col min="11779" max="11779" width="25.140625" style="5" customWidth="1"/>
    <col min="11780" max="11796" width="6.5703125" style="5" customWidth="1"/>
    <col min="11797" max="11797" width="15.85546875" style="5" customWidth="1"/>
    <col min="11798" max="12031" width="9.140625" style="5"/>
    <col min="12032" max="12032" width="7.85546875" style="5" customWidth="1"/>
    <col min="12033" max="12033" width="25.140625" style="5" customWidth="1"/>
    <col min="12034" max="12034" width="13" style="5" customWidth="1"/>
    <col min="12035" max="12035" width="25.140625" style="5" customWidth="1"/>
    <col min="12036" max="12052" width="6.5703125" style="5" customWidth="1"/>
    <col min="12053" max="12053" width="15.85546875" style="5" customWidth="1"/>
    <col min="12054" max="12287" width="9.140625" style="5"/>
    <col min="12288" max="12288" width="7.85546875" style="5" customWidth="1"/>
    <col min="12289" max="12289" width="25.140625" style="5" customWidth="1"/>
    <col min="12290" max="12290" width="13" style="5" customWidth="1"/>
    <col min="12291" max="12291" width="25.140625" style="5" customWidth="1"/>
    <col min="12292" max="12308" width="6.5703125" style="5" customWidth="1"/>
    <col min="12309" max="12309" width="15.85546875" style="5" customWidth="1"/>
    <col min="12310" max="12543" width="9.140625" style="5"/>
    <col min="12544" max="12544" width="7.85546875" style="5" customWidth="1"/>
    <col min="12545" max="12545" width="25.140625" style="5" customWidth="1"/>
    <col min="12546" max="12546" width="13" style="5" customWidth="1"/>
    <col min="12547" max="12547" width="25.140625" style="5" customWidth="1"/>
    <col min="12548" max="12564" width="6.5703125" style="5" customWidth="1"/>
    <col min="12565" max="12565" width="15.85546875" style="5" customWidth="1"/>
    <col min="12566" max="12799" width="9.140625" style="5"/>
    <col min="12800" max="12800" width="7.85546875" style="5" customWidth="1"/>
    <col min="12801" max="12801" width="25.140625" style="5" customWidth="1"/>
    <col min="12802" max="12802" width="13" style="5" customWidth="1"/>
    <col min="12803" max="12803" width="25.140625" style="5" customWidth="1"/>
    <col min="12804" max="12820" width="6.5703125" style="5" customWidth="1"/>
    <col min="12821" max="12821" width="15.85546875" style="5" customWidth="1"/>
    <col min="12822" max="13055" width="9.140625" style="5"/>
    <col min="13056" max="13056" width="7.85546875" style="5" customWidth="1"/>
    <col min="13057" max="13057" width="25.140625" style="5" customWidth="1"/>
    <col min="13058" max="13058" width="13" style="5" customWidth="1"/>
    <col min="13059" max="13059" width="25.140625" style="5" customWidth="1"/>
    <col min="13060" max="13076" width="6.5703125" style="5" customWidth="1"/>
    <col min="13077" max="13077" width="15.85546875" style="5" customWidth="1"/>
    <col min="13078" max="13311" width="9.140625" style="5"/>
    <col min="13312" max="13312" width="7.85546875" style="5" customWidth="1"/>
    <col min="13313" max="13313" width="25.140625" style="5" customWidth="1"/>
    <col min="13314" max="13314" width="13" style="5" customWidth="1"/>
    <col min="13315" max="13315" width="25.140625" style="5" customWidth="1"/>
    <col min="13316" max="13332" width="6.5703125" style="5" customWidth="1"/>
    <col min="13333" max="13333" width="15.85546875" style="5" customWidth="1"/>
    <col min="13334" max="13567" width="9.140625" style="5"/>
    <col min="13568" max="13568" width="7.85546875" style="5" customWidth="1"/>
    <col min="13569" max="13569" width="25.140625" style="5" customWidth="1"/>
    <col min="13570" max="13570" width="13" style="5" customWidth="1"/>
    <col min="13571" max="13571" width="25.140625" style="5" customWidth="1"/>
    <col min="13572" max="13588" width="6.5703125" style="5" customWidth="1"/>
    <col min="13589" max="13589" width="15.85546875" style="5" customWidth="1"/>
    <col min="13590" max="13823" width="9.140625" style="5"/>
    <col min="13824" max="13824" width="7.85546875" style="5" customWidth="1"/>
    <col min="13825" max="13825" width="25.140625" style="5" customWidth="1"/>
    <col min="13826" max="13826" width="13" style="5" customWidth="1"/>
    <col min="13827" max="13827" width="25.140625" style="5" customWidth="1"/>
    <col min="13828" max="13844" width="6.5703125" style="5" customWidth="1"/>
    <col min="13845" max="13845" width="15.85546875" style="5" customWidth="1"/>
    <col min="13846" max="14079" width="9.140625" style="5"/>
    <col min="14080" max="14080" width="7.85546875" style="5" customWidth="1"/>
    <col min="14081" max="14081" width="25.140625" style="5" customWidth="1"/>
    <col min="14082" max="14082" width="13" style="5" customWidth="1"/>
    <col min="14083" max="14083" width="25.140625" style="5" customWidth="1"/>
    <col min="14084" max="14100" width="6.5703125" style="5" customWidth="1"/>
    <col min="14101" max="14101" width="15.85546875" style="5" customWidth="1"/>
    <col min="14102" max="14335" width="9.140625" style="5"/>
    <col min="14336" max="14336" width="7.85546875" style="5" customWidth="1"/>
    <col min="14337" max="14337" width="25.140625" style="5" customWidth="1"/>
    <col min="14338" max="14338" width="13" style="5" customWidth="1"/>
    <col min="14339" max="14339" width="25.140625" style="5" customWidth="1"/>
    <col min="14340" max="14356" width="6.5703125" style="5" customWidth="1"/>
    <col min="14357" max="14357" width="15.85546875" style="5" customWidth="1"/>
    <col min="14358" max="14591" width="9.140625" style="5"/>
    <col min="14592" max="14592" width="7.85546875" style="5" customWidth="1"/>
    <col min="14593" max="14593" width="25.140625" style="5" customWidth="1"/>
    <col min="14594" max="14594" width="13" style="5" customWidth="1"/>
    <col min="14595" max="14595" width="25.140625" style="5" customWidth="1"/>
    <col min="14596" max="14612" width="6.5703125" style="5" customWidth="1"/>
    <col min="14613" max="14613" width="15.85546875" style="5" customWidth="1"/>
    <col min="14614" max="14847" width="9.140625" style="5"/>
    <col min="14848" max="14848" width="7.85546875" style="5" customWidth="1"/>
    <col min="14849" max="14849" width="25.140625" style="5" customWidth="1"/>
    <col min="14850" max="14850" width="13" style="5" customWidth="1"/>
    <col min="14851" max="14851" width="25.140625" style="5" customWidth="1"/>
    <col min="14852" max="14868" width="6.5703125" style="5" customWidth="1"/>
    <col min="14869" max="14869" width="15.85546875" style="5" customWidth="1"/>
    <col min="14870" max="15103" width="9.140625" style="5"/>
    <col min="15104" max="15104" width="7.85546875" style="5" customWidth="1"/>
    <col min="15105" max="15105" width="25.140625" style="5" customWidth="1"/>
    <col min="15106" max="15106" width="13" style="5" customWidth="1"/>
    <col min="15107" max="15107" width="25.140625" style="5" customWidth="1"/>
    <col min="15108" max="15124" width="6.5703125" style="5" customWidth="1"/>
    <col min="15125" max="15125" width="15.85546875" style="5" customWidth="1"/>
    <col min="15126" max="15359" width="9.140625" style="5"/>
    <col min="15360" max="15360" width="7.85546875" style="5" customWidth="1"/>
    <col min="15361" max="15361" width="25.140625" style="5" customWidth="1"/>
    <col min="15362" max="15362" width="13" style="5" customWidth="1"/>
    <col min="15363" max="15363" width="25.140625" style="5" customWidth="1"/>
    <col min="15364" max="15380" width="6.5703125" style="5" customWidth="1"/>
    <col min="15381" max="15381" width="15.85546875" style="5" customWidth="1"/>
    <col min="15382" max="15615" width="9.140625" style="5"/>
    <col min="15616" max="15616" width="7.85546875" style="5" customWidth="1"/>
    <col min="15617" max="15617" width="25.140625" style="5" customWidth="1"/>
    <col min="15618" max="15618" width="13" style="5" customWidth="1"/>
    <col min="15619" max="15619" width="25.140625" style="5" customWidth="1"/>
    <col min="15620" max="15636" width="6.5703125" style="5" customWidth="1"/>
    <col min="15637" max="15637" width="15.85546875" style="5" customWidth="1"/>
    <col min="15638" max="15871" width="9.140625" style="5"/>
    <col min="15872" max="15872" width="7.85546875" style="5" customWidth="1"/>
    <col min="15873" max="15873" width="25.140625" style="5" customWidth="1"/>
    <col min="15874" max="15874" width="13" style="5" customWidth="1"/>
    <col min="15875" max="15875" width="25.140625" style="5" customWidth="1"/>
    <col min="15876" max="15892" width="6.5703125" style="5" customWidth="1"/>
    <col min="15893" max="15893" width="15.85546875" style="5" customWidth="1"/>
    <col min="15894" max="16127" width="9.140625" style="5"/>
    <col min="16128" max="16128" width="7.85546875" style="5" customWidth="1"/>
    <col min="16129" max="16129" width="25.140625" style="5" customWidth="1"/>
    <col min="16130" max="16130" width="13" style="5" customWidth="1"/>
    <col min="16131" max="16131" width="25.140625" style="5" customWidth="1"/>
    <col min="16132" max="16148" width="6.5703125" style="5" customWidth="1"/>
    <col min="16149" max="16149" width="15.85546875" style="5" customWidth="1"/>
    <col min="16150" max="16384" width="9.140625" style="5"/>
  </cols>
  <sheetData>
    <row r="1" spans="1:22" s="26" customFormat="1" ht="12" x14ac:dyDescent="0.2">
      <c r="V1" s="45" t="s">
        <v>171</v>
      </c>
    </row>
    <row r="2" spans="1:22" s="26" customFormat="1" ht="24" customHeight="1" x14ac:dyDescent="0.2">
      <c r="S2" s="362" t="s">
        <v>1</v>
      </c>
      <c r="T2" s="362"/>
      <c r="U2" s="362"/>
      <c r="V2" s="362"/>
    </row>
    <row r="3" spans="1:22" s="46" customFormat="1" ht="25.5" customHeight="1" x14ac:dyDescent="0.2">
      <c r="A3" s="409" t="s">
        <v>172</v>
      </c>
      <c r="B3" s="409"/>
      <c r="C3" s="409"/>
      <c r="D3" s="409"/>
      <c r="E3" s="409"/>
      <c r="F3" s="409"/>
      <c r="G3" s="409"/>
      <c r="H3" s="409"/>
      <c r="I3" s="409"/>
      <c r="J3" s="409"/>
      <c r="K3" s="409"/>
      <c r="L3" s="409"/>
      <c r="M3" s="409"/>
      <c r="N3" s="409"/>
      <c r="O3" s="409"/>
      <c r="P3" s="409"/>
      <c r="Q3" s="409"/>
      <c r="R3" s="409"/>
      <c r="S3" s="409"/>
      <c r="T3" s="409"/>
      <c r="U3" s="409"/>
      <c r="V3" s="409"/>
    </row>
    <row r="4" spans="1:22" s="46" customFormat="1" ht="12.75" x14ac:dyDescent="0.2">
      <c r="A4" s="48"/>
      <c r="B4" s="48"/>
      <c r="C4" s="48"/>
      <c r="D4" s="48"/>
      <c r="E4" s="48"/>
      <c r="F4" s="48"/>
      <c r="G4" s="48"/>
      <c r="H4" s="47" t="s">
        <v>3</v>
      </c>
      <c r="I4" s="410" t="s">
        <v>4</v>
      </c>
      <c r="J4" s="410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</row>
    <row r="5" spans="1:22" ht="11.25" customHeight="1" x14ac:dyDescent="0.25">
      <c r="A5" s="49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</row>
    <row r="6" spans="1:22" s="46" customFormat="1" ht="12.75" x14ac:dyDescent="0.2">
      <c r="A6" s="48"/>
      <c r="B6" s="48"/>
      <c r="C6" s="48"/>
      <c r="D6" s="48"/>
      <c r="E6" s="48"/>
      <c r="F6" s="47" t="s">
        <v>5</v>
      </c>
      <c r="G6" s="411" t="s">
        <v>6</v>
      </c>
      <c r="H6" s="411"/>
      <c r="I6" s="411"/>
      <c r="J6" s="411"/>
      <c r="K6" s="411"/>
      <c r="L6" s="411"/>
      <c r="M6" s="411"/>
      <c r="N6" s="411"/>
      <c r="O6" s="411"/>
      <c r="P6" s="411"/>
      <c r="Q6" s="48"/>
      <c r="R6" s="48"/>
      <c r="S6" s="48"/>
      <c r="T6" s="48"/>
      <c r="U6" s="48"/>
      <c r="V6" s="48"/>
    </row>
    <row r="7" spans="1:22" s="3" customFormat="1" ht="11.25" x14ac:dyDescent="0.2">
      <c r="A7" s="56"/>
      <c r="B7" s="56"/>
      <c r="C7" s="56"/>
      <c r="D7" s="56"/>
      <c r="E7" s="56"/>
      <c r="F7" s="56"/>
      <c r="G7" s="412" t="s">
        <v>7</v>
      </c>
      <c r="H7" s="412"/>
      <c r="I7" s="412"/>
      <c r="J7" s="412"/>
      <c r="K7" s="412"/>
      <c r="L7" s="412"/>
      <c r="M7" s="412"/>
      <c r="N7" s="412"/>
      <c r="O7" s="412"/>
      <c r="P7" s="412"/>
      <c r="Q7" s="56"/>
      <c r="R7" s="56"/>
      <c r="S7" s="56"/>
      <c r="T7" s="56"/>
      <c r="U7" s="56"/>
      <c r="V7" s="56"/>
    </row>
    <row r="8" spans="1:22" ht="11.25" customHeight="1" x14ac:dyDescent="0.25">
      <c r="A8" s="49"/>
      <c r="B8" s="49"/>
      <c r="C8" s="49"/>
      <c r="D8" s="49"/>
      <c r="E8" s="48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</row>
    <row r="9" spans="1:22" s="46" customFormat="1" ht="12.75" x14ac:dyDescent="0.2">
      <c r="A9" s="48"/>
      <c r="B9" s="48"/>
      <c r="C9" s="48"/>
      <c r="D9" s="48"/>
      <c r="E9" s="48"/>
      <c r="F9" s="48"/>
      <c r="G9" s="48"/>
      <c r="H9" s="47" t="s">
        <v>8</v>
      </c>
      <c r="I9" s="410" t="s">
        <v>9</v>
      </c>
      <c r="J9" s="410"/>
      <c r="K9" s="48" t="s">
        <v>10</v>
      </c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</row>
    <row r="10" spans="1:22" ht="11.25" customHeight="1" x14ac:dyDescent="0.25">
      <c r="A10" s="49"/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</row>
    <row r="11" spans="1:22" s="46" customFormat="1" ht="51.75" customHeight="1" x14ac:dyDescent="0.2">
      <c r="G11" s="118" t="s">
        <v>11</v>
      </c>
      <c r="H11" s="378" t="s">
        <v>12</v>
      </c>
      <c r="I11" s="378"/>
      <c r="J11" s="378"/>
      <c r="K11" s="378"/>
      <c r="L11" s="378"/>
      <c r="M11" s="378"/>
      <c r="N11" s="378"/>
      <c r="O11" s="378"/>
      <c r="P11" s="378"/>
      <c r="Q11" s="378"/>
      <c r="R11" s="378"/>
      <c r="S11" s="378"/>
      <c r="T11" s="378"/>
      <c r="U11" s="378"/>
      <c r="V11" s="378"/>
    </row>
    <row r="12" spans="1:22" s="3" customFormat="1" ht="11.25" x14ac:dyDescent="0.2">
      <c r="H12" s="401" t="s">
        <v>13</v>
      </c>
      <c r="I12" s="401"/>
      <c r="J12" s="401"/>
      <c r="K12" s="401"/>
      <c r="L12" s="401"/>
      <c r="M12" s="401"/>
      <c r="N12" s="401"/>
      <c r="O12" s="401"/>
      <c r="P12" s="401"/>
      <c r="Q12" s="401"/>
      <c r="R12" s="401"/>
    </row>
    <row r="13" spans="1:22" ht="11.25" customHeight="1" x14ac:dyDescent="0.25"/>
    <row r="14" spans="1:22" s="26" customFormat="1" ht="30" customHeight="1" x14ac:dyDescent="0.2">
      <c r="A14" s="372" t="s">
        <v>140</v>
      </c>
      <c r="B14" s="372" t="s">
        <v>141</v>
      </c>
      <c r="C14" s="372" t="s">
        <v>16</v>
      </c>
      <c r="D14" s="372" t="s">
        <v>173</v>
      </c>
      <c r="E14" s="370" t="s">
        <v>174</v>
      </c>
      <c r="F14" s="403"/>
      <c r="G14" s="403"/>
      <c r="H14" s="403"/>
      <c r="I14" s="403"/>
      <c r="J14" s="403"/>
      <c r="K14" s="403"/>
      <c r="L14" s="403"/>
      <c r="M14" s="403"/>
      <c r="N14" s="403"/>
      <c r="O14" s="403"/>
      <c r="P14" s="371"/>
      <c r="Q14" s="368" t="s">
        <v>175</v>
      </c>
      <c r="R14" s="404"/>
      <c r="S14" s="404"/>
      <c r="T14" s="404"/>
      <c r="U14" s="369"/>
      <c r="V14" s="372" t="s">
        <v>24</v>
      </c>
    </row>
    <row r="15" spans="1:22" s="26" customFormat="1" ht="15" customHeight="1" x14ac:dyDescent="0.2">
      <c r="A15" s="402"/>
      <c r="B15" s="402"/>
      <c r="C15" s="402"/>
      <c r="D15" s="402"/>
      <c r="E15" s="436" t="s">
        <v>25</v>
      </c>
      <c r="F15" s="407"/>
      <c r="G15" s="407"/>
      <c r="H15" s="407"/>
      <c r="I15" s="407"/>
      <c r="J15" s="408"/>
      <c r="K15" s="397" t="s">
        <v>26</v>
      </c>
      <c r="L15" s="398"/>
      <c r="M15" s="398"/>
      <c r="N15" s="398"/>
      <c r="O15" s="398"/>
      <c r="P15" s="399"/>
      <c r="Q15" s="374"/>
      <c r="R15" s="405"/>
      <c r="S15" s="405"/>
      <c r="T15" s="405"/>
      <c r="U15" s="406"/>
      <c r="V15" s="402"/>
    </row>
    <row r="16" spans="1:22" s="26" customFormat="1" ht="60" customHeight="1" x14ac:dyDescent="0.2">
      <c r="A16" s="373"/>
      <c r="B16" s="373"/>
      <c r="C16" s="373"/>
      <c r="D16" s="373"/>
      <c r="E16" s="119" t="str">
        <f>I4</f>
        <v>2019</v>
      </c>
      <c r="F16" s="63" t="s">
        <v>166</v>
      </c>
      <c r="G16" s="63" t="s">
        <v>167</v>
      </c>
      <c r="H16" s="63" t="s">
        <v>168</v>
      </c>
      <c r="I16" s="63" t="s">
        <v>169</v>
      </c>
      <c r="J16" s="63" t="s">
        <v>170</v>
      </c>
      <c r="K16" s="120" t="str">
        <f>E16</f>
        <v>2019</v>
      </c>
      <c r="L16" s="64" t="s">
        <v>166</v>
      </c>
      <c r="M16" s="64" t="s">
        <v>167</v>
      </c>
      <c r="N16" s="64" t="s">
        <v>168</v>
      </c>
      <c r="O16" s="64" t="s">
        <v>169</v>
      </c>
      <c r="P16" s="64" t="s">
        <v>170</v>
      </c>
      <c r="Q16" s="64" t="s">
        <v>166</v>
      </c>
      <c r="R16" s="64" t="s">
        <v>167</v>
      </c>
      <c r="S16" s="64" t="s">
        <v>168</v>
      </c>
      <c r="T16" s="64" t="s">
        <v>169</v>
      </c>
      <c r="U16" s="64" t="s">
        <v>170</v>
      </c>
      <c r="V16" s="373"/>
    </row>
    <row r="17" spans="1:22" s="26" customFormat="1" ht="12" x14ac:dyDescent="0.2">
      <c r="A17" s="59">
        <v>1</v>
      </c>
      <c r="B17" s="59">
        <v>2</v>
      </c>
      <c r="C17" s="59">
        <v>3</v>
      </c>
      <c r="D17" s="59">
        <v>4</v>
      </c>
      <c r="E17" s="59">
        <v>5</v>
      </c>
      <c r="F17" s="59">
        <v>6</v>
      </c>
      <c r="G17" s="59">
        <v>7</v>
      </c>
      <c r="H17" s="59">
        <v>8</v>
      </c>
      <c r="I17" s="59">
        <v>9</v>
      </c>
      <c r="J17" s="59">
        <v>10</v>
      </c>
      <c r="K17" s="59">
        <v>11</v>
      </c>
      <c r="L17" s="59">
        <v>12</v>
      </c>
      <c r="M17" s="59">
        <v>13</v>
      </c>
      <c r="N17" s="59">
        <v>14</v>
      </c>
      <c r="O17" s="59">
        <v>15</v>
      </c>
      <c r="P17" s="59">
        <v>16</v>
      </c>
      <c r="Q17" s="59">
        <v>17</v>
      </c>
      <c r="R17" s="59">
        <v>18</v>
      </c>
      <c r="S17" s="59">
        <v>19</v>
      </c>
      <c r="T17" s="59">
        <v>20</v>
      </c>
      <c r="U17" s="59">
        <v>21</v>
      </c>
      <c r="V17" s="59">
        <v>22</v>
      </c>
    </row>
    <row r="18" spans="1:22" s="20" customFormat="1" ht="24" x14ac:dyDescent="0.2">
      <c r="A18" s="13">
        <v>0</v>
      </c>
      <c r="B18" s="14" t="s">
        <v>38</v>
      </c>
      <c r="C18" s="15" t="s">
        <v>39</v>
      </c>
      <c r="D18" s="16" t="s">
        <v>46</v>
      </c>
      <c r="E18" s="16">
        <v>0</v>
      </c>
      <c r="F18" s="17">
        <v>20.02</v>
      </c>
      <c r="G18" s="17">
        <v>0</v>
      </c>
      <c r="H18" s="17">
        <v>66.195999999999998</v>
      </c>
      <c r="I18" s="17">
        <v>8.0779999999999994</v>
      </c>
      <c r="J18" s="17">
        <v>0</v>
      </c>
      <c r="K18" s="17">
        <v>0</v>
      </c>
      <c r="L18" s="16">
        <v>20.263000000000002</v>
      </c>
      <c r="M18" s="16">
        <v>0</v>
      </c>
      <c r="N18" s="16">
        <v>88.912999999999997</v>
      </c>
      <c r="O18" s="16">
        <v>12.114000000000001</v>
      </c>
      <c r="P18" s="16">
        <v>0</v>
      </c>
      <c r="Q18" s="16">
        <f>K18-E18</f>
        <v>0</v>
      </c>
      <c r="R18" s="16">
        <f t="shared" ref="R18:U33" si="0">L18-F18</f>
        <v>0.2430000000000021</v>
      </c>
      <c r="S18" s="16">
        <f t="shared" si="0"/>
        <v>0</v>
      </c>
      <c r="T18" s="16">
        <f t="shared" si="0"/>
        <v>22.716999999999999</v>
      </c>
      <c r="U18" s="16">
        <f t="shared" si="0"/>
        <v>4.0360000000000014</v>
      </c>
      <c r="V18" s="16"/>
    </row>
    <row r="19" spans="1:22" s="26" customFormat="1" ht="24" outlineLevel="1" x14ac:dyDescent="0.2">
      <c r="A19" s="21" t="s">
        <v>40</v>
      </c>
      <c r="B19" s="22" t="s">
        <v>41</v>
      </c>
      <c r="C19" s="23" t="s">
        <v>39</v>
      </c>
      <c r="D19" s="16" t="s">
        <v>46</v>
      </c>
      <c r="E19" s="16">
        <v>0</v>
      </c>
      <c r="F19" s="17">
        <v>0</v>
      </c>
      <c r="G19" s="25">
        <v>0</v>
      </c>
      <c r="H19" s="25">
        <v>36.396000000000001</v>
      </c>
      <c r="I19" s="25">
        <v>8.0779999999999994</v>
      </c>
      <c r="J19" s="25">
        <v>0</v>
      </c>
      <c r="K19" s="25">
        <v>0</v>
      </c>
      <c r="L19" s="16">
        <v>0</v>
      </c>
      <c r="M19" s="24">
        <v>0</v>
      </c>
      <c r="N19" s="24">
        <v>54.158000000000001</v>
      </c>
      <c r="O19" s="24">
        <v>12.114000000000001</v>
      </c>
      <c r="P19" s="24">
        <v>0</v>
      </c>
      <c r="Q19" s="24">
        <f t="shared" ref="Q19:U58" si="1">K19-E19</f>
        <v>0</v>
      </c>
      <c r="R19" s="16">
        <f t="shared" si="0"/>
        <v>0</v>
      </c>
      <c r="S19" s="16">
        <f t="shared" si="0"/>
        <v>0</v>
      </c>
      <c r="T19" s="16">
        <f t="shared" si="0"/>
        <v>17.762</v>
      </c>
      <c r="U19" s="24">
        <f t="shared" si="0"/>
        <v>4.0360000000000014</v>
      </c>
      <c r="V19" s="24"/>
    </row>
    <row r="20" spans="1:22" s="26" customFormat="1" ht="36" outlineLevel="1" x14ac:dyDescent="0.2">
      <c r="A20" s="21" t="s">
        <v>42</v>
      </c>
      <c r="B20" s="22" t="s">
        <v>43</v>
      </c>
      <c r="C20" s="23" t="s">
        <v>39</v>
      </c>
      <c r="D20" s="16" t="s">
        <v>46</v>
      </c>
      <c r="E20" s="16">
        <v>0</v>
      </c>
      <c r="F20" s="17">
        <v>19.940000000000001</v>
      </c>
      <c r="G20" s="25">
        <v>0</v>
      </c>
      <c r="H20" s="25">
        <v>25.78</v>
      </c>
      <c r="I20" s="25">
        <v>0</v>
      </c>
      <c r="J20" s="25">
        <v>0</v>
      </c>
      <c r="K20" s="25">
        <v>0</v>
      </c>
      <c r="L20" s="16">
        <v>20.263000000000002</v>
      </c>
      <c r="M20" s="24">
        <v>0</v>
      </c>
      <c r="N20" s="24">
        <v>27.08</v>
      </c>
      <c r="O20" s="24">
        <v>0</v>
      </c>
      <c r="P20" s="24">
        <v>0</v>
      </c>
      <c r="Q20" s="24">
        <f t="shared" si="1"/>
        <v>0</v>
      </c>
      <c r="R20" s="16">
        <f t="shared" si="0"/>
        <v>0.3230000000000004</v>
      </c>
      <c r="S20" s="16">
        <f t="shared" si="0"/>
        <v>0</v>
      </c>
      <c r="T20" s="16">
        <f t="shared" si="0"/>
        <v>1.2999999999999972</v>
      </c>
      <c r="U20" s="24">
        <f t="shared" si="0"/>
        <v>0</v>
      </c>
      <c r="V20" s="24"/>
    </row>
    <row r="21" spans="1:22" s="26" customFormat="1" ht="72" outlineLevel="1" x14ac:dyDescent="0.2">
      <c r="A21" s="21" t="s">
        <v>44</v>
      </c>
      <c r="B21" s="22" t="s">
        <v>45</v>
      </c>
      <c r="C21" s="23" t="s">
        <v>39</v>
      </c>
      <c r="D21" s="16" t="s">
        <v>46</v>
      </c>
      <c r="E21" s="16">
        <v>0</v>
      </c>
      <c r="F21" s="17" t="s">
        <v>46</v>
      </c>
      <c r="G21" s="25" t="s">
        <v>46</v>
      </c>
      <c r="H21" s="25" t="s">
        <v>46</v>
      </c>
      <c r="I21" s="25" t="s">
        <v>46</v>
      </c>
      <c r="J21" s="25" t="s">
        <v>46</v>
      </c>
      <c r="K21" s="25">
        <v>0</v>
      </c>
      <c r="L21" s="16" t="s">
        <v>46</v>
      </c>
      <c r="M21" s="24" t="s">
        <v>46</v>
      </c>
      <c r="N21" s="24" t="s">
        <v>46</v>
      </c>
      <c r="O21" s="24" t="s">
        <v>46</v>
      </c>
      <c r="P21" s="24" t="s">
        <v>46</v>
      </c>
      <c r="Q21" s="24" t="s">
        <v>46</v>
      </c>
      <c r="R21" s="24" t="s">
        <v>46</v>
      </c>
      <c r="S21" s="24" t="s">
        <v>46</v>
      </c>
      <c r="T21" s="24" t="s">
        <v>46</v>
      </c>
      <c r="U21" s="24" t="s">
        <v>46</v>
      </c>
      <c r="V21" s="24"/>
    </row>
    <row r="22" spans="1:22" s="26" customFormat="1" ht="36" outlineLevel="1" x14ac:dyDescent="0.2">
      <c r="A22" s="27" t="s">
        <v>47</v>
      </c>
      <c r="B22" s="22" t="s">
        <v>48</v>
      </c>
      <c r="C22" s="23" t="s">
        <v>39</v>
      </c>
      <c r="D22" s="16" t="s">
        <v>46</v>
      </c>
      <c r="E22" s="24">
        <v>0</v>
      </c>
      <c r="F22" s="17">
        <v>0.08</v>
      </c>
      <c r="G22" s="25">
        <v>0</v>
      </c>
      <c r="H22" s="25">
        <v>4.0200000000000005</v>
      </c>
      <c r="I22" s="25">
        <v>0</v>
      </c>
      <c r="J22" s="25">
        <v>0</v>
      </c>
      <c r="K22" s="25">
        <v>0</v>
      </c>
      <c r="L22" s="24">
        <v>0</v>
      </c>
      <c r="M22" s="24">
        <v>0</v>
      </c>
      <c r="N22" s="24">
        <v>7.6749999999999989</v>
      </c>
      <c r="O22" s="24">
        <v>0</v>
      </c>
      <c r="P22" s="24">
        <v>0</v>
      </c>
      <c r="Q22" s="24">
        <f t="shared" si="1"/>
        <v>0</v>
      </c>
      <c r="R22" s="16">
        <f t="shared" si="0"/>
        <v>-0.08</v>
      </c>
      <c r="S22" s="24">
        <f t="shared" si="0"/>
        <v>0</v>
      </c>
      <c r="T22" s="24">
        <f t="shared" si="0"/>
        <v>3.6549999999999985</v>
      </c>
      <c r="U22" s="24">
        <f t="shared" si="0"/>
        <v>0</v>
      </c>
      <c r="V22" s="24"/>
    </row>
    <row r="23" spans="1:22" s="26" customFormat="1" ht="36" outlineLevel="1" x14ac:dyDescent="0.2">
      <c r="A23" s="27" t="s">
        <v>49</v>
      </c>
      <c r="B23" s="22" t="s">
        <v>50</v>
      </c>
      <c r="C23" s="23" t="s">
        <v>39</v>
      </c>
      <c r="D23" s="16" t="s">
        <v>46</v>
      </c>
      <c r="E23" s="24">
        <v>0</v>
      </c>
      <c r="F23" s="17">
        <v>0</v>
      </c>
      <c r="G23" s="25">
        <v>0</v>
      </c>
      <c r="H23" s="25">
        <v>0</v>
      </c>
      <c r="I23" s="25">
        <v>0</v>
      </c>
      <c r="J23" s="25">
        <v>0</v>
      </c>
      <c r="K23" s="25">
        <v>0</v>
      </c>
      <c r="L23" s="24">
        <v>0</v>
      </c>
      <c r="M23" s="24">
        <v>0</v>
      </c>
      <c r="N23" s="24">
        <v>0</v>
      </c>
      <c r="O23" s="24">
        <v>0</v>
      </c>
      <c r="P23" s="24">
        <v>0</v>
      </c>
      <c r="Q23" s="24">
        <f t="shared" si="1"/>
        <v>0</v>
      </c>
      <c r="R23" s="16">
        <f t="shared" si="0"/>
        <v>0</v>
      </c>
      <c r="S23" s="24">
        <f t="shared" si="0"/>
        <v>0</v>
      </c>
      <c r="T23" s="24">
        <f t="shared" si="0"/>
        <v>0</v>
      </c>
      <c r="U23" s="24">
        <f t="shared" si="0"/>
        <v>0</v>
      </c>
      <c r="V23" s="24"/>
    </row>
    <row r="24" spans="1:22" s="26" customFormat="1" ht="24" outlineLevel="1" x14ac:dyDescent="0.2">
      <c r="A24" s="28" t="s">
        <v>51</v>
      </c>
      <c r="B24" s="29" t="s">
        <v>52</v>
      </c>
      <c r="C24" s="121" t="s">
        <v>39</v>
      </c>
      <c r="D24" s="16" t="s">
        <v>46</v>
      </c>
      <c r="E24" s="24">
        <v>0</v>
      </c>
      <c r="F24" s="17">
        <v>0</v>
      </c>
      <c r="G24" s="25">
        <v>0</v>
      </c>
      <c r="H24" s="25">
        <v>0</v>
      </c>
      <c r="I24" s="25">
        <v>0</v>
      </c>
      <c r="J24" s="25">
        <v>0</v>
      </c>
      <c r="K24" s="25">
        <v>0</v>
      </c>
      <c r="L24" s="24">
        <v>0</v>
      </c>
      <c r="M24" s="24">
        <v>0</v>
      </c>
      <c r="N24" s="24">
        <v>0</v>
      </c>
      <c r="O24" s="24">
        <v>0</v>
      </c>
      <c r="P24" s="24">
        <v>0</v>
      </c>
      <c r="Q24" s="24">
        <f t="shared" si="1"/>
        <v>0</v>
      </c>
      <c r="R24" s="16">
        <f t="shared" si="0"/>
        <v>0</v>
      </c>
      <c r="S24" s="24">
        <f t="shared" si="0"/>
        <v>0</v>
      </c>
      <c r="T24" s="24">
        <f t="shared" si="0"/>
        <v>0</v>
      </c>
      <c r="U24" s="24">
        <f t="shared" si="0"/>
        <v>0</v>
      </c>
      <c r="V24" s="24"/>
    </row>
    <row r="25" spans="1:22" s="26" customFormat="1" ht="12" x14ac:dyDescent="0.2">
      <c r="A25" s="122">
        <v>1</v>
      </c>
      <c r="B25" s="22" t="s">
        <v>53</v>
      </c>
      <c r="C25" s="23"/>
      <c r="D25" s="16"/>
      <c r="E25" s="24">
        <v>0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  <c r="Q25" s="24">
        <f t="shared" si="1"/>
        <v>0</v>
      </c>
      <c r="R25" s="24">
        <f t="shared" si="0"/>
        <v>0</v>
      </c>
      <c r="S25" s="24">
        <f t="shared" si="0"/>
        <v>0</v>
      </c>
      <c r="T25" s="24">
        <f t="shared" si="0"/>
        <v>0</v>
      </c>
      <c r="U25" s="24">
        <f t="shared" si="0"/>
        <v>0</v>
      </c>
      <c r="V25" s="24"/>
    </row>
    <row r="26" spans="1:22" s="26" customFormat="1" ht="36" x14ac:dyDescent="0.2">
      <c r="A26" s="123" t="s">
        <v>54</v>
      </c>
      <c r="B26" s="124" t="s">
        <v>55</v>
      </c>
      <c r="C26" s="125" t="s">
        <v>39</v>
      </c>
      <c r="D26" s="16" t="s">
        <v>46</v>
      </c>
      <c r="E26" s="34">
        <v>0</v>
      </c>
      <c r="F26" s="35">
        <v>0</v>
      </c>
      <c r="G26" s="35">
        <v>0</v>
      </c>
      <c r="H26" s="35">
        <v>36.396000000000001</v>
      </c>
      <c r="I26" s="35">
        <v>8.0779999999999994</v>
      </c>
      <c r="J26" s="35">
        <v>0</v>
      </c>
      <c r="K26" s="35">
        <v>0</v>
      </c>
      <c r="L26" s="34">
        <v>0</v>
      </c>
      <c r="M26" s="34">
        <v>0</v>
      </c>
      <c r="N26" s="34">
        <v>54.158000000000001</v>
      </c>
      <c r="O26" s="34">
        <v>12.114000000000001</v>
      </c>
      <c r="P26" s="34">
        <v>0</v>
      </c>
      <c r="Q26" s="34">
        <f t="shared" si="1"/>
        <v>0</v>
      </c>
      <c r="R26" s="34">
        <f t="shared" si="0"/>
        <v>0</v>
      </c>
      <c r="S26" s="34">
        <f t="shared" si="0"/>
        <v>0</v>
      </c>
      <c r="T26" s="34">
        <f t="shared" si="0"/>
        <v>17.762</v>
      </c>
      <c r="U26" s="34">
        <f t="shared" si="0"/>
        <v>4.0360000000000014</v>
      </c>
      <c r="V26" s="34"/>
    </row>
    <row r="27" spans="1:22" s="26" customFormat="1" ht="48" outlineLevel="1" x14ac:dyDescent="0.2">
      <c r="A27" s="126" t="s">
        <v>56</v>
      </c>
      <c r="B27" s="127" t="s">
        <v>57</v>
      </c>
      <c r="C27" s="128" t="s">
        <v>39</v>
      </c>
      <c r="D27" s="129" t="s">
        <v>46</v>
      </c>
      <c r="E27" s="129">
        <v>0</v>
      </c>
      <c r="F27" s="130">
        <v>0</v>
      </c>
      <c r="G27" s="130">
        <v>0</v>
      </c>
      <c r="H27" s="130">
        <v>36.396000000000001</v>
      </c>
      <c r="I27" s="130">
        <v>8.0779999999999994</v>
      </c>
      <c r="J27" s="130">
        <v>0</v>
      </c>
      <c r="K27" s="130">
        <v>0</v>
      </c>
      <c r="L27" s="129">
        <v>0</v>
      </c>
      <c r="M27" s="129">
        <v>0</v>
      </c>
      <c r="N27" s="129">
        <v>54.158000000000001</v>
      </c>
      <c r="O27" s="129">
        <v>12.114000000000001</v>
      </c>
      <c r="P27" s="129">
        <v>0</v>
      </c>
      <c r="Q27" s="129">
        <f t="shared" si="1"/>
        <v>0</v>
      </c>
      <c r="R27" s="129">
        <f t="shared" si="0"/>
        <v>0</v>
      </c>
      <c r="S27" s="129">
        <f t="shared" si="0"/>
        <v>0</v>
      </c>
      <c r="T27" s="129">
        <f t="shared" si="0"/>
        <v>17.762</v>
      </c>
      <c r="U27" s="129">
        <f t="shared" si="0"/>
        <v>4.0360000000000014</v>
      </c>
      <c r="V27" s="129"/>
    </row>
    <row r="28" spans="1:22" s="26" customFormat="1" ht="60" outlineLevel="2" x14ac:dyDescent="0.2">
      <c r="A28" s="131" t="s">
        <v>58</v>
      </c>
      <c r="B28" s="132" t="s">
        <v>59</v>
      </c>
      <c r="C28" s="128" t="s">
        <v>39</v>
      </c>
      <c r="D28" s="129" t="s">
        <v>46</v>
      </c>
      <c r="E28" s="129">
        <v>0</v>
      </c>
      <c r="F28" s="130">
        <v>0</v>
      </c>
      <c r="G28" s="130">
        <v>0</v>
      </c>
      <c r="H28" s="130">
        <v>0</v>
      </c>
      <c r="I28" s="130">
        <v>0</v>
      </c>
      <c r="J28" s="130">
        <v>0</v>
      </c>
      <c r="K28" s="130">
        <v>0</v>
      </c>
      <c r="L28" s="129">
        <v>0</v>
      </c>
      <c r="M28" s="129">
        <v>0</v>
      </c>
      <c r="N28" s="129">
        <v>0</v>
      </c>
      <c r="O28" s="129">
        <v>0</v>
      </c>
      <c r="P28" s="129">
        <v>0</v>
      </c>
      <c r="Q28" s="129">
        <f t="shared" si="1"/>
        <v>0</v>
      </c>
      <c r="R28" s="129">
        <f t="shared" si="0"/>
        <v>0</v>
      </c>
      <c r="S28" s="129">
        <f t="shared" si="0"/>
        <v>0</v>
      </c>
      <c r="T28" s="129">
        <f t="shared" si="0"/>
        <v>0</v>
      </c>
      <c r="U28" s="129">
        <f t="shared" si="0"/>
        <v>0</v>
      </c>
      <c r="V28" s="129"/>
    </row>
    <row r="29" spans="1:22" s="26" customFormat="1" ht="60" outlineLevel="2" x14ac:dyDescent="0.2">
      <c r="A29" s="131" t="s">
        <v>60</v>
      </c>
      <c r="B29" s="132" t="s">
        <v>61</v>
      </c>
      <c r="C29" s="128" t="s">
        <v>39</v>
      </c>
      <c r="D29" s="129" t="s">
        <v>46</v>
      </c>
      <c r="E29" s="129">
        <v>0</v>
      </c>
      <c r="F29" s="130">
        <v>0</v>
      </c>
      <c r="G29" s="130">
        <v>0</v>
      </c>
      <c r="H29" s="130">
        <v>0</v>
      </c>
      <c r="I29" s="130">
        <v>0</v>
      </c>
      <c r="J29" s="130">
        <v>0</v>
      </c>
      <c r="K29" s="130">
        <v>0</v>
      </c>
      <c r="L29" s="129">
        <v>0</v>
      </c>
      <c r="M29" s="129">
        <v>0</v>
      </c>
      <c r="N29" s="129">
        <v>0</v>
      </c>
      <c r="O29" s="129">
        <v>0</v>
      </c>
      <c r="P29" s="129">
        <v>0</v>
      </c>
      <c r="Q29" s="129">
        <f t="shared" si="1"/>
        <v>0</v>
      </c>
      <c r="R29" s="129">
        <f t="shared" si="0"/>
        <v>0</v>
      </c>
      <c r="S29" s="129">
        <f t="shared" si="0"/>
        <v>0</v>
      </c>
      <c r="T29" s="129">
        <f t="shared" si="0"/>
        <v>0</v>
      </c>
      <c r="U29" s="129">
        <f t="shared" si="0"/>
        <v>0</v>
      </c>
      <c r="V29" s="129"/>
    </row>
    <row r="30" spans="1:22" s="26" customFormat="1" ht="48" outlineLevel="2" x14ac:dyDescent="0.2">
      <c r="A30" s="131" t="s">
        <v>62</v>
      </c>
      <c r="B30" s="132" t="s">
        <v>63</v>
      </c>
      <c r="C30" s="128" t="s">
        <v>39</v>
      </c>
      <c r="D30" s="129" t="s">
        <v>46</v>
      </c>
      <c r="E30" s="129">
        <v>0</v>
      </c>
      <c r="F30" s="130">
        <v>0</v>
      </c>
      <c r="G30" s="130">
        <v>0</v>
      </c>
      <c r="H30" s="130">
        <v>0</v>
      </c>
      <c r="I30" s="130">
        <v>0</v>
      </c>
      <c r="J30" s="130">
        <v>0</v>
      </c>
      <c r="K30" s="130">
        <v>0</v>
      </c>
      <c r="L30" s="129">
        <v>0</v>
      </c>
      <c r="M30" s="129">
        <v>0</v>
      </c>
      <c r="N30" s="129">
        <v>0</v>
      </c>
      <c r="O30" s="129">
        <v>0</v>
      </c>
      <c r="P30" s="129">
        <v>0</v>
      </c>
      <c r="Q30" s="129">
        <f t="shared" si="1"/>
        <v>0</v>
      </c>
      <c r="R30" s="129">
        <f t="shared" si="0"/>
        <v>0</v>
      </c>
      <c r="S30" s="129">
        <f t="shared" si="0"/>
        <v>0</v>
      </c>
      <c r="T30" s="129">
        <f t="shared" si="0"/>
        <v>0</v>
      </c>
      <c r="U30" s="129">
        <f t="shared" si="0"/>
        <v>0</v>
      </c>
      <c r="V30" s="129"/>
    </row>
    <row r="31" spans="1:22" s="26" customFormat="1" ht="36" x14ac:dyDescent="0.2">
      <c r="A31" s="31" t="s">
        <v>64</v>
      </c>
      <c r="B31" s="32" t="s">
        <v>65</v>
      </c>
      <c r="C31" s="33" t="s">
        <v>39</v>
      </c>
      <c r="D31" s="34" t="s">
        <v>46</v>
      </c>
      <c r="E31" s="34">
        <v>0</v>
      </c>
      <c r="F31" s="35">
        <v>19.940000000000001</v>
      </c>
      <c r="G31" s="35">
        <v>0</v>
      </c>
      <c r="H31" s="35">
        <v>25.78</v>
      </c>
      <c r="I31" s="35">
        <v>0</v>
      </c>
      <c r="J31" s="35">
        <v>0</v>
      </c>
      <c r="K31" s="35">
        <v>0</v>
      </c>
      <c r="L31" s="34">
        <v>20.263000000000002</v>
      </c>
      <c r="M31" s="34">
        <v>0</v>
      </c>
      <c r="N31" s="34">
        <v>27.08</v>
      </c>
      <c r="O31" s="34">
        <v>0</v>
      </c>
      <c r="P31" s="34">
        <v>0</v>
      </c>
      <c r="Q31" s="34">
        <f t="shared" si="1"/>
        <v>0</v>
      </c>
      <c r="R31" s="34">
        <f t="shared" si="0"/>
        <v>0.3230000000000004</v>
      </c>
      <c r="S31" s="34">
        <f t="shared" si="0"/>
        <v>0</v>
      </c>
      <c r="T31" s="34">
        <f t="shared" si="0"/>
        <v>1.2999999999999972</v>
      </c>
      <c r="U31" s="34">
        <f t="shared" si="0"/>
        <v>0</v>
      </c>
      <c r="V31" s="34"/>
    </row>
    <row r="32" spans="1:22" s="26" customFormat="1" ht="60" outlineLevel="1" x14ac:dyDescent="0.2">
      <c r="A32" s="27" t="s">
        <v>66</v>
      </c>
      <c r="B32" s="22" t="s">
        <v>67</v>
      </c>
      <c r="C32" s="23" t="s">
        <v>39</v>
      </c>
      <c r="D32" s="24" t="s">
        <v>46</v>
      </c>
      <c r="E32" s="24">
        <v>0</v>
      </c>
      <c r="F32" s="25">
        <v>16.16</v>
      </c>
      <c r="G32" s="25">
        <v>0</v>
      </c>
      <c r="H32" s="25">
        <v>0</v>
      </c>
      <c r="I32" s="25">
        <v>0</v>
      </c>
      <c r="J32" s="25">
        <v>0</v>
      </c>
      <c r="K32" s="25">
        <v>0</v>
      </c>
      <c r="L32" s="24">
        <v>16.483000000000001</v>
      </c>
      <c r="M32" s="24">
        <v>0</v>
      </c>
      <c r="N32" s="24">
        <v>0</v>
      </c>
      <c r="O32" s="24">
        <v>0</v>
      </c>
      <c r="P32" s="24">
        <v>0</v>
      </c>
      <c r="Q32" s="24">
        <f t="shared" si="1"/>
        <v>0</v>
      </c>
      <c r="R32" s="24">
        <f t="shared" si="0"/>
        <v>0.3230000000000004</v>
      </c>
      <c r="S32" s="24">
        <f t="shared" si="0"/>
        <v>0</v>
      </c>
      <c r="T32" s="24">
        <f t="shared" si="0"/>
        <v>0</v>
      </c>
      <c r="U32" s="24">
        <f t="shared" si="0"/>
        <v>0</v>
      </c>
      <c r="V32" s="24"/>
    </row>
    <row r="33" spans="1:22" s="26" customFormat="1" ht="12" outlineLevel="2" x14ac:dyDescent="0.2">
      <c r="A33" s="131" t="s">
        <v>68</v>
      </c>
      <c r="B33" s="132" t="s">
        <v>69</v>
      </c>
      <c r="C33" s="128" t="s">
        <v>70</v>
      </c>
      <c r="D33" s="129" t="s">
        <v>46</v>
      </c>
      <c r="E33" s="129">
        <v>0</v>
      </c>
      <c r="F33" s="130">
        <v>16.16</v>
      </c>
      <c r="G33" s="130">
        <v>0</v>
      </c>
      <c r="H33" s="130">
        <v>0</v>
      </c>
      <c r="I33" s="130">
        <v>0</v>
      </c>
      <c r="J33" s="130">
        <v>0</v>
      </c>
      <c r="K33" s="130">
        <v>0</v>
      </c>
      <c r="L33" s="129">
        <v>16.483000000000001</v>
      </c>
      <c r="M33" s="129">
        <v>0</v>
      </c>
      <c r="N33" s="129">
        <v>0</v>
      </c>
      <c r="O33" s="129">
        <v>0</v>
      </c>
      <c r="P33" s="129">
        <v>0</v>
      </c>
      <c r="Q33" s="129">
        <f t="shared" si="1"/>
        <v>0</v>
      </c>
      <c r="R33" s="129">
        <f t="shared" si="0"/>
        <v>0.3230000000000004</v>
      </c>
      <c r="S33" s="129">
        <f t="shared" si="0"/>
        <v>0</v>
      </c>
      <c r="T33" s="129">
        <f t="shared" si="0"/>
        <v>0</v>
      </c>
      <c r="U33" s="129">
        <f t="shared" si="0"/>
        <v>0</v>
      </c>
      <c r="V33" s="129"/>
    </row>
    <row r="34" spans="1:22" s="26" customFormat="1" ht="48" outlineLevel="1" x14ac:dyDescent="0.2">
      <c r="A34" s="27" t="s">
        <v>71</v>
      </c>
      <c r="B34" s="22" t="s">
        <v>72</v>
      </c>
      <c r="C34" s="23" t="s">
        <v>39</v>
      </c>
      <c r="D34" s="24" t="s">
        <v>46</v>
      </c>
      <c r="E34" s="24">
        <v>0</v>
      </c>
      <c r="F34" s="25">
        <v>0</v>
      </c>
      <c r="G34" s="25">
        <v>0</v>
      </c>
      <c r="H34" s="25">
        <v>25.78</v>
      </c>
      <c r="I34" s="25">
        <v>0</v>
      </c>
      <c r="J34" s="25">
        <v>0</v>
      </c>
      <c r="K34" s="25">
        <v>0</v>
      </c>
      <c r="L34" s="24">
        <v>0</v>
      </c>
      <c r="M34" s="24">
        <v>0</v>
      </c>
      <c r="N34" s="24">
        <v>27.08</v>
      </c>
      <c r="O34" s="24">
        <v>0</v>
      </c>
      <c r="P34" s="24">
        <v>0</v>
      </c>
      <c r="Q34" s="24">
        <f t="shared" si="1"/>
        <v>0</v>
      </c>
      <c r="R34" s="24">
        <f t="shared" si="1"/>
        <v>0</v>
      </c>
      <c r="S34" s="24">
        <f t="shared" si="1"/>
        <v>0</v>
      </c>
      <c r="T34" s="24">
        <f t="shared" si="1"/>
        <v>1.2999999999999972</v>
      </c>
      <c r="U34" s="24">
        <f t="shared" si="1"/>
        <v>0</v>
      </c>
      <c r="V34" s="24"/>
    </row>
    <row r="35" spans="1:22" s="26" customFormat="1" ht="24" outlineLevel="2" x14ac:dyDescent="0.2">
      <c r="A35" s="131" t="s">
        <v>73</v>
      </c>
      <c r="B35" s="132" t="s">
        <v>74</v>
      </c>
      <c r="C35" s="128" t="s">
        <v>75</v>
      </c>
      <c r="D35" s="129" t="s">
        <v>46</v>
      </c>
      <c r="E35" s="129">
        <v>0</v>
      </c>
      <c r="F35" s="130">
        <v>0</v>
      </c>
      <c r="G35" s="130">
        <v>0</v>
      </c>
      <c r="H35" s="130">
        <v>0.96</v>
      </c>
      <c r="I35" s="130">
        <v>0</v>
      </c>
      <c r="J35" s="130">
        <v>0</v>
      </c>
      <c r="K35" s="130">
        <v>0</v>
      </c>
      <c r="L35" s="129">
        <v>0</v>
      </c>
      <c r="M35" s="129">
        <v>0</v>
      </c>
      <c r="N35" s="129">
        <v>0.57999999999999996</v>
      </c>
      <c r="O35" s="129">
        <v>0</v>
      </c>
      <c r="P35" s="129">
        <v>0</v>
      </c>
      <c r="Q35" s="129">
        <f t="shared" si="1"/>
        <v>0</v>
      </c>
      <c r="R35" s="129">
        <f t="shared" si="1"/>
        <v>0</v>
      </c>
      <c r="S35" s="129">
        <f t="shared" si="1"/>
        <v>0</v>
      </c>
      <c r="T35" s="129">
        <f t="shared" si="1"/>
        <v>-0.38</v>
      </c>
      <c r="U35" s="129">
        <f t="shared" si="1"/>
        <v>0</v>
      </c>
      <c r="V35" s="129"/>
    </row>
    <row r="36" spans="1:22" s="26" customFormat="1" ht="24" outlineLevel="2" x14ac:dyDescent="0.2">
      <c r="A36" s="131" t="s">
        <v>76</v>
      </c>
      <c r="B36" s="132" t="s">
        <v>77</v>
      </c>
      <c r="C36" s="128" t="s">
        <v>78</v>
      </c>
      <c r="D36" s="129" t="s">
        <v>46</v>
      </c>
      <c r="E36" s="129">
        <v>0</v>
      </c>
      <c r="F36" s="130">
        <v>0</v>
      </c>
      <c r="G36" s="130">
        <v>0</v>
      </c>
      <c r="H36" s="130">
        <v>0.81</v>
      </c>
      <c r="I36" s="130">
        <v>0</v>
      </c>
      <c r="J36" s="130">
        <v>0</v>
      </c>
      <c r="K36" s="130">
        <v>0</v>
      </c>
      <c r="L36" s="129">
        <v>0</v>
      </c>
      <c r="M36" s="129">
        <v>0</v>
      </c>
      <c r="N36" s="129">
        <v>0.96</v>
      </c>
      <c r="O36" s="129">
        <v>0</v>
      </c>
      <c r="P36" s="129">
        <v>0</v>
      </c>
      <c r="Q36" s="129">
        <f t="shared" si="1"/>
        <v>0</v>
      </c>
      <c r="R36" s="129">
        <f t="shared" si="1"/>
        <v>0</v>
      </c>
      <c r="S36" s="129">
        <f t="shared" si="1"/>
        <v>0</v>
      </c>
      <c r="T36" s="129">
        <f t="shared" si="1"/>
        <v>0.14999999999999991</v>
      </c>
      <c r="U36" s="129">
        <f t="shared" si="1"/>
        <v>0</v>
      </c>
      <c r="V36" s="129"/>
    </row>
    <row r="37" spans="1:22" s="26" customFormat="1" ht="24" outlineLevel="2" x14ac:dyDescent="0.2">
      <c r="A37" s="131" t="s">
        <v>79</v>
      </c>
      <c r="B37" s="132" t="s">
        <v>80</v>
      </c>
      <c r="C37" s="128" t="s">
        <v>81</v>
      </c>
      <c r="D37" s="129" t="s">
        <v>46</v>
      </c>
      <c r="E37" s="129">
        <v>0</v>
      </c>
      <c r="F37" s="130">
        <v>0</v>
      </c>
      <c r="G37" s="130">
        <v>0</v>
      </c>
      <c r="H37" s="130">
        <v>5.05</v>
      </c>
      <c r="I37" s="130">
        <v>0</v>
      </c>
      <c r="J37" s="130">
        <v>0</v>
      </c>
      <c r="K37" s="130">
        <v>0</v>
      </c>
      <c r="L37" s="129">
        <v>0</v>
      </c>
      <c r="M37" s="129">
        <v>0</v>
      </c>
      <c r="N37" s="129">
        <v>6.02</v>
      </c>
      <c r="O37" s="129">
        <v>0</v>
      </c>
      <c r="P37" s="129">
        <v>0</v>
      </c>
      <c r="Q37" s="129">
        <f t="shared" si="1"/>
        <v>0</v>
      </c>
      <c r="R37" s="129">
        <f t="shared" si="1"/>
        <v>0</v>
      </c>
      <c r="S37" s="129">
        <f t="shared" si="1"/>
        <v>0</v>
      </c>
      <c r="T37" s="129">
        <f t="shared" si="1"/>
        <v>0.96999999999999975</v>
      </c>
      <c r="U37" s="129">
        <f t="shared" si="1"/>
        <v>0</v>
      </c>
      <c r="V37" s="129"/>
    </row>
    <row r="38" spans="1:22" s="26" customFormat="1" ht="24" outlineLevel="2" x14ac:dyDescent="0.2">
      <c r="A38" s="131" t="s">
        <v>82</v>
      </c>
      <c r="B38" s="132" t="s">
        <v>83</v>
      </c>
      <c r="C38" s="128" t="s">
        <v>84</v>
      </c>
      <c r="D38" s="129" t="s">
        <v>46</v>
      </c>
      <c r="E38" s="129">
        <v>0</v>
      </c>
      <c r="F38" s="130">
        <v>0</v>
      </c>
      <c r="G38" s="130">
        <v>0</v>
      </c>
      <c r="H38" s="130">
        <v>18.96</v>
      </c>
      <c r="I38" s="130">
        <v>0</v>
      </c>
      <c r="J38" s="130">
        <v>0</v>
      </c>
      <c r="K38" s="130">
        <v>0</v>
      </c>
      <c r="L38" s="129">
        <v>0</v>
      </c>
      <c r="M38" s="129">
        <v>0</v>
      </c>
      <c r="N38" s="129">
        <v>19.52</v>
      </c>
      <c r="O38" s="129">
        <v>0</v>
      </c>
      <c r="P38" s="129">
        <v>0</v>
      </c>
      <c r="Q38" s="129">
        <f t="shared" si="1"/>
        <v>0</v>
      </c>
      <c r="R38" s="129">
        <f t="shared" si="1"/>
        <v>0</v>
      </c>
      <c r="S38" s="129">
        <f t="shared" si="1"/>
        <v>0</v>
      </c>
      <c r="T38" s="129">
        <f t="shared" si="1"/>
        <v>0.55999999999999872</v>
      </c>
      <c r="U38" s="129">
        <f t="shared" si="1"/>
        <v>0</v>
      </c>
      <c r="V38" s="129"/>
    </row>
    <row r="39" spans="1:22" s="26" customFormat="1" ht="36" outlineLevel="1" x14ac:dyDescent="0.2">
      <c r="A39" s="27" t="s">
        <v>85</v>
      </c>
      <c r="B39" s="22" t="s">
        <v>86</v>
      </c>
      <c r="C39" s="23" t="s">
        <v>39</v>
      </c>
      <c r="D39" s="24" t="s">
        <v>46</v>
      </c>
      <c r="E39" s="24">
        <v>0</v>
      </c>
      <c r="F39" s="25" t="s">
        <v>46</v>
      </c>
      <c r="G39" s="25" t="s">
        <v>46</v>
      </c>
      <c r="H39" s="25" t="s">
        <v>46</v>
      </c>
      <c r="I39" s="25" t="s">
        <v>46</v>
      </c>
      <c r="J39" s="25" t="s">
        <v>46</v>
      </c>
      <c r="K39" s="25">
        <v>0</v>
      </c>
      <c r="L39" s="24" t="s">
        <v>46</v>
      </c>
      <c r="M39" s="24" t="s">
        <v>46</v>
      </c>
      <c r="N39" s="24" t="s">
        <v>46</v>
      </c>
      <c r="O39" s="24" t="s">
        <v>46</v>
      </c>
      <c r="P39" s="24" t="s">
        <v>46</v>
      </c>
      <c r="Q39" s="24" t="s">
        <v>46</v>
      </c>
      <c r="R39" s="24" t="s">
        <v>46</v>
      </c>
      <c r="S39" s="24" t="s">
        <v>46</v>
      </c>
      <c r="T39" s="24" t="s">
        <v>46</v>
      </c>
      <c r="U39" s="24" t="s">
        <v>46</v>
      </c>
      <c r="V39" s="24"/>
    </row>
    <row r="40" spans="1:22" s="26" customFormat="1" ht="48" outlineLevel="1" x14ac:dyDescent="0.2">
      <c r="A40" s="27" t="s">
        <v>87</v>
      </c>
      <c r="B40" s="22" t="s">
        <v>88</v>
      </c>
      <c r="C40" s="23" t="s">
        <v>39</v>
      </c>
      <c r="D40" s="24" t="s">
        <v>46</v>
      </c>
      <c r="E40" s="24">
        <v>0</v>
      </c>
      <c r="F40" s="25">
        <v>3.7800000000000002</v>
      </c>
      <c r="G40" s="25">
        <v>0</v>
      </c>
      <c r="H40" s="25">
        <v>0</v>
      </c>
      <c r="I40" s="25">
        <v>0</v>
      </c>
      <c r="J40" s="25">
        <v>0</v>
      </c>
      <c r="K40" s="25">
        <v>0</v>
      </c>
      <c r="L40" s="24">
        <v>3.7800000000000002</v>
      </c>
      <c r="M40" s="24">
        <v>0</v>
      </c>
      <c r="N40" s="24">
        <v>0</v>
      </c>
      <c r="O40" s="24">
        <v>0</v>
      </c>
      <c r="P40" s="24">
        <v>0</v>
      </c>
      <c r="Q40" s="24">
        <f t="shared" si="1"/>
        <v>0</v>
      </c>
      <c r="R40" s="24">
        <f t="shared" si="1"/>
        <v>0</v>
      </c>
      <c r="S40" s="24">
        <f t="shared" si="1"/>
        <v>0</v>
      </c>
      <c r="T40" s="24">
        <f t="shared" si="1"/>
        <v>0</v>
      </c>
      <c r="U40" s="24">
        <f t="shared" si="1"/>
        <v>0</v>
      </c>
      <c r="V40" s="24"/>
    </row>
    <row r="41" spans="1:22" s="26" customFormat="1" ht="36" outlineLevel="2" x14ac:dyDescent="0.2">
      <c r="A41" s="131" t="s">
        <v>89</v>
      </c>
      <c r="B41" s="132" t="s">
        <v>90</v>
      </c>
      <c r="C41" s="128" t="s">
        <v>91</v>
      </c>
      <c r="D41" s="129" t="s">
        <v>46</v>
      </c>
      <c r="E41" s="129">
        <v>0</v>
      </c>
      <c r="F41" s="130">
        <v>0</v>
      </c>
      <c r="G41" s="130">
        <v>0</v>
      </c>
      <c r="H41" s="130">
        <v>0</v>
      </c>
      <c r="I41" s="130">
        <v>0</v>
      </c>
      <c r="J41" s="130">
        <v>0</v>
      </c>
      <c r="K41" s="130">
        <v>0</v>
      </c>
      <c r="L41" s="129">
        <v>0</v>
      </c>
      <c r="M41" s="129">
        <v>0</v>
      </c>
      <c r="N41" s="129">
        <v>0</v>
      </c>
      <c r="O41" s="129">
        <v>0</v>
      </c>
      <c r="P41" s="129">
        <v>0</v>
      </c>
      <c r="Q41" s="129">
        <f t="shared" si="1"/>
        <v>0</v>
      </c>
      <c r="R41" s="129">
        <f t="shared" si="1"/>
        <v>0</v>
      </c>
      <c r="S41" s="129">
        <f t="shared" si="1"/>
        <v>0</v>
      </c>
      <c r="T41" s="129">
        <f t="shared" si="1"/>
        <v>0</v>
      </c>
      <c r="U41" s="129">
        <f t="shared" si="1"/>
        <v>0</v>
      </c>
      <c r="V41" s="129"/>
    </row>
    <row r="42" spans="1:22" s="26" customFormat="1" ht="60" outlineLevel="2" x14ac:dyDescent="0.2">
      <c r="A42" s="131" t="s">
        <v>92</v>
      </c>
      <c r="B42" s="132" t="s">
        <v>93</v>
      </c>
      <c r="C42" s="128" t="s">
        <v>94</v>
      </c>
      <c r="D42" s="129" t="s">
        <v>46</v>
      </c>
      <c r="E42" s="129">
        <v>0</v>
      </c>
      <c r="F42" s="130">
        <v>0</v>
      </c>
      <c r="G42" s="130">
        <v>0</v>
      </c>
      <c r="H42" s="130">
        <v>0</v>
      </c>
      <c r="I42" s="130">
        <v>0</v>
      </c>
      <c r="J42" s="130">
        <v>0</v>
      </c>
      <c r="K42" s="130">
        <v>0</v>
      </c>
      <c r="L42" s="129">
        <v>0</v>
      </c>
      <c r="M42" s="129">
        <v>0</v>
      </c>
      <c r="N42" s="129">
        <v>0</v>
      </c>
      <c r="O42" s="129">
        <v>0</v>
      </c>
      <c r="P42" s="129">
        <v>0</v>
      </c>
      <c r="Q42" s="129">
        <f t="shared" si="1"/>
        <v>0</v>
      </c>
      <c r="R42" s="129">
        <f t="shared" si="1"/>
        <v>0</v>
      </c>
      <c r="S42" s="129">
        <f t="shared" si="1"/>
        <v>0</v>
      </c>
      <c r="T42" s="129">
        <f t="shared" si="1"/>
        <v>0</v>
      </c>
      <c r="U42" s="129">
        <f t="shared" si="1"/>
        <v>0</v>
      </c>
      <c r="V42" s="129"/>
    </row>
    <row r="43" spans="1:22" s="26" customFormat="1" ht="12" outlineLevel="2" x14ac:dyDescent="0.2">
      <c r="A43" s="131"/>
      <c r="B43" s="132"/>
      <c r="C43" s="128"/>
      <c r="D43" s="129"/>
      <c r="E43" s="129"/>
      <c r="F43" s="130"/>
      <c r="G43" s="130"/>
      <c r="H43" s="130"/>
      <c r="I43" s="130"/>
      <c r="J43" s="130"/>
      <c r="K43" s="130"/>
      <c r="L43" s="129"/>
      <c r="M43" s="129"/>
      <c r="N43" s="129"/>
      <c r="O43" s="129"/>
      <c r="P43" s="129"/>
      <c r="Q43" s="129"/>
      <c r="R43" s="129"/>
      <c r="S43" s="129"/>
      <c r="T43" s="129"/>
      <c r="U43" s="129"/>
      <c r="V43" s="129"/>
    </row>
    <row r="44" spans="1:22" s="26" customFormat="1" ht="24" outlineLevel="2" x14ac:dyDescent="0.2">
      <c r="A44" s="131" t="s">
        <v>95</v>
      </c>
      <c r="B44" s="132" t="s">
        <v>99</v>
      </c>
      <c r="C44" s="128" t="s">
        <v>97</v>
      </c>
      <c r="D44" s="129" t="s">
        <v>46</v>
      </c>
      <c r="E44" s="129">
        <v>0</v>
      </c>
      <c r="F44" s="130">
        <v>3.7800000000000002</v>
      </c>
      <c r="G44" s="130">
        <v>0</v>
      </c>
      <c r="H44" s="130">
        <v>0</v>
      </c>
      <c r="I44" s="130">
        <v>0</v>
      </c>
      <c r="J44" s="130">
        <v>0</v>
      </c>
      <c r="K44" s="130">
        <v>0</v>
      </c>
      <c r="L44" s="129">
        <v>3.7800000000000002</v>
      </c>
      <c r="M44" s="129">
        <v>0</v>
      </c>
      <c r="N44" s="129">
        <v>0</v>
      </c>
      <c r="O44" s="129">
        <v>0</v>
      </c>
      <c r="P44" s="129">
        <v>0</v>
      </c>
      <c r="Q44" s="129">
        <f t="shared" si="1"/>
        <v>0</v>
      </c>
      <c r="R44" s="129">
        <f t="shared" si="1"/>
        <v>0</v>
      </c>
      <c r="S44" s="129">
        <f t="shared" si="1"/>
        <v>0</v>
      </c>
      <c r="T44" s="129">
        <f t="shared" si="1"/>
        <v>0</v>
      </c>
      <c r="U44" s="129">
        <f t="shared" si="1"/>
        <v>0</v>
      </c>
      <c r="V44" s="129"/>
    </row>
    <row r="45" spans="1:22" s="26" customFormat="1" ht="72" x14ac:dyDescent="0.2">
      <c r="A45" s="31" t="s">
        <v>101</v>
      </c>
      <c r="B45" s="32" t="s">
        <v>45</v>
      </c>
      <c r="C45" s="33" t="s">
        <v>39</v>
      </c>
      <c r="D45" s="34" t="s">
        <v>46</v>
      </c>
      <c r="E45" s="35">
        <v>0</v>
      </c>
      <c r="F45" s="35" t="s">
        <v>46</v>
      </c>
      <c r="G45" s="35" t="s">
        <v>46</v>
      </c>
      <c r="H45" s="35" t="s">
        <v>46</v>
      </c>
      <c r="I45" s="35" t="s">
        <v>46</v>
      </c>
      <c r="J45" s="35" t="s">
        <v>46</v>
      </c>
      <c r="K45" s="35">
        <v>0</v>
      </c>
      <c r="L45" s="34" t="s">
        <v>46</v>
      </c>
      <c r="M45" s="34" t="s">
        <v>46</v>
      </c>
      <c r="N45" s="34" t="s">
        <v>46</v>
      </c>
      <c r="O45" s="34" t="s">
        <v>46</v>
      </c>
      <c r="P45" s="34" t="s">
        <v>46</v>
      </c>
      <c r="Q45" s="34" t="s">
        <v>46</v>
      </c>
      <c r="R45" s="34" t="s">
        <v>46</v>
      </c>
      <c r="S45" s="34" t="s">
        <v>46</v>
      </c>
      <c r="T45" s="34" t="s">
        <v>46</v>
      </c>
      <c r="U45" s="34" t="s">
        <v>46</v>
      </c>
      <c r="V45" s="34"/>
    </row>
    <row r="46" spans="1:22" s="26" customFormat="1" ht="36" x14ac:dyDescent="0.2">
      <c r="A46" s="31" t="s">
        <v>102</v>
      </c>
      <c r="B46" s="32" t="s">
        <v>103</v>
      </c>
      <c r="C46" s="33" t="s">
        <v>39</v>
      </c>
      <c r="D46" s="34" t="s">
        <v>46</v>
      </c>
      <c r="E46" s="34">
        <v>0</v>
      </c>
      <c r="F46" s="35">
        <v>0.08</v>
      </c>
      <c r="G46" s="35">
        <v>0</v>
      </c>
      <c r="H46" s="35">
        <v>4.0200000000000005</v>
      </c>
      <c r="I46" s="35">
        <v>0</v>
      </c>
      <c r="J46" s="35">
        <v>0</v>
      </c>
      <c r="K46" s="35">
        <v>0</v>
      </c>
      <c r="L46" s="34">
        <v>0</v>
      </c>
      <c r="M46" s="34">
        <v>0</v>
      </c>
      <c r="N46" s="34">
        <v>7.6749999999999989</v>
      </c>
      <c r="O46" s="34">
        <v>0</v>
      </c>
      <c r="P46" s="34">
        <v>0</v>
      </c>
      <c r="Q46" s="34">
        <f t="shared" si="1"/>
        <v>0</v>
      </c>
      <c r="R46" s="34">
        <f t="shared" si="1"/>
        <v>-0.08</v>
      </c>
      <c r="S46" s="34">
        <f t="shared" si="1"/>
        <v>0</v>
      </c>
      <c r="T46" s="34">
        <f t="shared" si="1"/>
        <v>3.6549999999999985</v>
      </c>
      <c r="U46" s="34">
        <f t="shared" si="1"/>
        <v>0</v>
      </c>
      <c r="V46" s="34"/>
    </row>
    <row r="47" spans="1:22" s="26" customFormat="1" ht="24" outlineLevel="2" x14ac:dyDescent="0.2">
      <c r="A47" s="131" t="s">
        <v>104</v>
      </c>
      <c r="B47" s="132" t="s">
        <v>105</v>
      </c>
      <c r="C47" s="128" t="s">
        <v>106</v>
      </c>
      <c r="D47" s="129" t="s">
        <v>46</v>
      </c>
      <c r="E47" s="129">
        <v>0</v>
      </c>
      <c r="F47" s="130">
        <v>0</v>
      </c>
      <c r="G47" s="130">
        <v>0</v>
      </c>
      <c r="H47" s="130">
        <v>0</v>
      </c>
      <c r="I47" s="130">
        <v>0</v>
      </c>
      <c r="J47" s="130">
        <v>0</v>
      </c>
      <c r="K47" s="130">
        <v>0</v>
      </c>
      <c r="L47" s="129">
        <v>0</v>
      </c>
      <c r="M47" s="129">
        <v>0</v>
      </c>
      <c r="N47" s="129">
        <v>0</v>
      </c>
      <c r="O47" s="129">
        <v>0</v>
      </c>
      <c r="P47" s="129">
        <v>0</v>
      </c>
      <c r="Q47" s="129">
        <f t="shared" si="1"/>
        <v>0</v>
      </c>
      <c r="R47" s="129">
        <f t="shared" si="1"/>
        <v>0</v>
      </c>
      <c r="S47" s="129">
        <f t="shared" si="1"/>
        <v>0</v>
      </c>
      <c r="T47" s="129">
        <f t="shared" si="1"/>
        <v>0</v>
      </c>
      <c r="U47" s="129">
        <f t="shared" si="1"/>
        <v>0</v>
      </c>
      <c r="V47" s="129"/>
    </row>
    <row r="48" spans="1:22" s="26" customFormat="1" ht="12" outlineLevel="3" x14ac:dyDescent="0.2">
      <c r="A48" s="131" t="s">
        <v>107</v>
      </c>
      <c r="B48" s="132" t="s">
        <v>108</v>
      </c>
      <c r="C48" s="128" t="s">
        <v>109</v>
      </c>
      <c r="D48" s="129" t="s">
        <v>46</v>
      </c>
      <c r="E48" s="129">
        <v>0</v>
      </c>
      <c r="F48" s="130">
        <v>0</v>
      </c>
      <c r="G48" s="130">
        <v>0</v>
      </c>
      <c r="H48" s="130">
        <v>0</v>
      </c>
      <c r="I48" s="130">
        <v>0</v>
      </c>
      <c r="J48" s="130">
        <v>0</v>
      </c>
      <c r="K48" s="130">
        <v>0</v>
      </c>
      <c r="L48" s="129">
        <v>0</v>
      </c>
      <c r="M48" s="129">
        <v>0</v>
      </c>
      <c r="N48" s="129">
        <v>0</v>
      </c>
      <c r="O48" s="129">
        <v>0</v>
      </c>
      <c r="P48" s="129">
        <v>0</v>
      </c>
      <c r="Q48" s="129">
        <f t="shared" si="1"/>
        <v>0</v>
      </c>
      <c r="R48" s="129">
        <f t="shared" si="1"/>
        <v>0</v>
      </c>
      <c r="S48" s="129">
        <f t="shared" si="1"/>
        <v>0</v>
      </c>
      <c r="T48" s="129">
        <f t="shared" si="1"/>
        <v>0</v>
      </c>
      <c r="U48" s="129">
        <f t="shared" si="1"/>
        <v>0</v>
      </c>
      <c r="V48" s="129"/>
    </row>
    <row r="49" spans="1:22" s="26" customFormat="1" ht="24" outlineLevel="2" x14ac:dyDescent="0.2">
      <c r="A49" s="131" t="s">
        <v>110</v>
      </c>
      <c r="B49" s="132" t="s">
        <v>111</v>
      </c>
      <c r="C49" s="128" t="s">
        <v>112</v>
      </c>
      <c r="D49" s="129" t="s">
        <v>46</v>
      </c>
      <c r="E49" s="129">
        <v>0</v>
      </c>
      <c r="F49" s="130">
        <v>0.08</v>
      </c>
      <c r="G49" s="130">
        <v>0</v>
      </c>
      <c r="H49" s="130">
        <v>0</v>
      </c>
      <c r="I49" s="130">
        <v>0</v>
      </c>
      <c r="J49" s="130">
        <v>0</v>
      </c>
      <c r="K49" s="130">
        <v>0</v>
      </c>
      <c r="L49" s="129">
        <v>0</v>
      </c>
      <c r="M49" s="129">
        <v>0</v>
      </c>
      <c r="N49" s="129">
        <v>0</v>
      </c>
      <c r="O49" s="129">
        <v>0</v>
      </c>
      <c r="P49" s="129">
        <v>0</v>
      </c>
      <c r="Q49" s="129">
        <f t="shared" si="1"/>
        <v>0</v>
      </c>
      <c r="R49" s="129">
        <f t="shared" si="1"/>
        <v>-0.08</v>
      </c>
      <c r="S49" s="129">
        <f t="shared" si="1"/>
        <v>0</v>
      </c>
      <c r="T49" s="129">
        <f t="shared" si="1"/>
        <v>0</v>
      </c>
      <c r="U49" s="129">
        <f t="shared" si="1"/>
        <v>0</v>
      </c>
      <c r="V49" s="129"/>
    </row>
    <row r="50" spans="1:22" s="26" customFormat="1" ht="36" outlineLevel="2" x14ac:dyDescent="0.2">
      <c r="A50" s="131" t="s">
        <v>110</v>
      </c>
      <c r="B50" s="132" t="s">
        <v>113</v>
      </c>
      <c r="C50" s="128" t="s">
        <v>112</v>
      </c>
      <c r="D50" s="129" t="s">
        <v>46</v>
      </c>
      <c r="E50" s="129">
        <v>0</v>
      </c>
      <c r="F50" s="130">
        <v>0</v>
      </c>
      <c r="G50" s="130">
        <v>0</v>
      </c>
      <c r="H50" s="130">
        <v>0.97</v>
      </c>
      <c r="I50" s="130">
        <v>0</v>
      </c>
      <c r="J50" s="130">
        <v>0</v>
      </c>
      <c r="K50" s="130">
        <v>0</v>
      </c>
      <c r="L50" s="129">
        <v>0</v>
      </c>
      <c r="M50" s="129">
        <v>0</v>
      </c>
      <c r="N50" s="129">
        <v>1.27</v>
      </c>
      <c r="O50" s="129">
        <v>0</v>
      </c>
      <c r="P50" s="129">
        <v>0</v>
      </c>
      <c r="Q50" s="129">
        <f t="shared" si="1"/>
        <v>0</v>
      </c>
      <c r="R50" s="129">
        <f t="shared" si="1"/>
        <v>0</v>
      </c>
      <c r="S50" s="129">
        <f t="shared" si="1"/>
        <v>0</v>
      </c>
      <c r="T50" s="129">
        <f t="shared" si="1"/>
        <v>0.30000000000000004</v>
      </c>
      <c r="U50" s="129">
        <f t="shared" si="1"/>
        <v>0</v>
      </c>
      <c r="V50" s="129"/>
    </row>
    <row r="51" spans="1:22" s="26" customFormat="1" ht="36" outlineLevel="2" x14ac:dyDescent="0.2">
      <c r="A51" s="131" t="s">
        <v>114</v>
      </c>
      <c r="B51" s="132" t="s">
        <v>115</v>
      </c>
      <c r="C51" s="128" t="s">
        <v>116</v>
      </c>
      <c r="D51" s="129" t="s">
        <v>46</v>
      </c>
      <c r="E51" s="129">
        <v>0</v>
      </c>
      <c r="F51" s="130">
        <v>0</v>
      </c>
      <c r="G51" s="130">
        <v>0</v>
      </c>
      <c r="H51" s="130">
        <v>0.28000000000000003</v>
      </c>
      <c r="I51" s="130">
        <v>0</v>
      </c>
      <c r="J51" s="130">
        <v>0</v>
      </c>
      <c r="K51" s="130">
        <v>0</v>
      </c>
      <c r="L51" s="129">
        <v>0</v>
      </c>
      <c r="M51" s="129">
        <v>0</v>
      </c>
      <c r="N51" s="129">
        <v>0.875</v>
      </c>
      <c r="O51" s="129">
        <v>0</v>
      </c>
      <c r="P51" s="129">
        <v>0</v>
      </c>
      <c r="Q51" s="129">
        <f t="shared" si="1"/>
        <v>0</v>
      </c>
      <c r="R51" s="129">
        <f t="shared" si="1"/>
        <v>0</v>
      </c>
      <c r="S51" s="129">
        <f t="shared" si="1"/>
        <v>0</v>
      </c>
      <c r="T51" s="129">
        <f t="shared" si="1"/>
        <v>0.59499999999999997</v>
      </c>
      <c r="U51" s="129">
        <f t="shared" si="1"/>
        <v>0</v>
      </c>
      <c r="V51" s="129"/>
    </row>
    <row r="52" spans="1:22" s="26" customFormat="1" ht="24" outlineLevel="2" x14ac:dyDescent="0.2">
      <c r="A52" s="131" t="s">
        <v>117</v>
      </c>
      <c r="B52" s="132" t="s">
        <v>118</v>
      </c>
      <c r="C52" s="128" t="s">
        <v>119</v>
      </c>
      <c r="D52" s="129" t="s">
        <v>46</v>
      </c>
      <c r="E52" s="129">
        <v>0</v>
      </c>
      <c r="F52" s="130">
        <v>0</v>
      </c>
      <c r="G52" s="130">
        <v>0</v>
      </c>
      <c r="H52" s="130">
        <v>2.38</v>
      </c>
      <c r="I52" s="130">
        <v>0</v>
      </c>
      <c r="J52" s="130">
        <v>0</v>
      </c>
      <c r="K52" s="130">
        <v>0</v>
      </c>
      <c r="L52" s="129">
        <v>0</v>
      </c>
      <c r="M52" s="129">
        <v>0</v>
      </c>
      <c r="N52" s="129">
        <v>4.99</v>
      </c>
      <c r="O52" s="129">
        <v>0</v>
      </c>
      <c r="P52" s="129">
        <v>0</v>
      </c>
      <c r="Q52" s="129">
        <f t="shared" si="1"/>
        <v>0</v>
      </c>
      <c r="R52" s="129">
        <f t="shared" si="1"/>
        <v>0</v>
      </c>
      <c r="S52" s="129">
        <f t="shared" si="1"/>
        <v>0</v>
      </c>
      <c r="T52" s="129">
        <f t="shared" si="1"/>
        <v>2.6100000000000003</v>
      </c>
      <c r="U52" s="129">
        <f t="shared" si="1"/>
        <v>0</v>
      </c>
      <c r="V52" s="129"/>
    </row>
    <row r="53" spans="1:22" s="26" customFormat="1" ht="36" outlineLevel="2" x14ac:dyDescent="0.2">
      <c r="A53" s="131" t="s">
        <v>120</v>
      </c>
      <c r="B53" s="132" t="s">
        <v>121</v>
      </c>
      <c r="C53" s="128" t="s">
        <v>122</v>
      </c>
      <c r="D53" s="129" t="s">
        <v>46</v>
      </c>
      <c r="E53" s="129">
        <v>0</v>
      </c>
      <c r="F53" s="130">
        <v>0</v>
      </c>
      <c r="G53" s="130">
        <v>0</v>
      </c>
      <c r="H53" s="130">
        <v>0.39</v>
      </c>
      <c r="I53" s="130">
        <v>0</v>
      </c>
      <c r="J53" s="130">
        <v>0</v>
      </c>
      <c r="K53" s="130">
        <v>0</v>
      </c>
      <c r="L53" s="129">
        <v>0</v>
      </c>
      <c r="M53" s="129">
        <v>0</v>
      </c>
      <c r="N53" s="129">
        <v>0.54</v>
      </c>
      <c r="O53" s="129">
        <v>0</v>
      </c>
      <c r="P53" s="129">
        <v>0</v>
      </c>
      <c r="Q53" s="129">
        <f t="shared" si="1"/>
        <v>0</v>
      </c>
      <c r="R53" s="129">
        <f t="shared" si="1"/>
        <v>0</v>
      </c>
      <c r="S53" s="129">
        <f t="shared" si="1"/>
        <v>0</v>
      </c>
      <c r="T53" s="129">
        <f t="shared" si="1"/>
        <v>0.15000000000000002</v>
      </c>
      <c r="U53" s="129">
        <f t="shared" si="1"/>
        <v>0</v>
      </c>
      <c r="V53" s="129"/>
    </row>
    <row r="54" spans="1:22" s="26" customFormat="1" ht="36" x14ac:dyDescent="0.2">
      <c r="A54" s="31" t="s">
        <v>123</v>
      </c>
      <c r="B54" s="32" t="s">
        <v>50</v>
      </c>
      <c r="C54" s="33" t="s">
        <v>39</v>
      </c>
      <c r="D54" s="34" t="s">
        <v>46</v>
      </c>
      <c r="E54" s="34">
        <v>0</v>
      </c>
      <c r="F54" s="35">
        <v>0</v>
      </c>
      <c r="G54" s="35">
        <v>0</v>
      </c>
      <c r="H54" s="35">
        <v>0</v>
      </c>
      <c r="I54" s="35">
        <v>0</v>
      </c>
      <c r="J54" s="35">
        <v>0</v>
      </c>
      <c r="K54" s="35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f t="shared" si="1"/>
        <v>0</v>
      </c>
      <c r="R54" s="34">
        <f t="shared" si="1"/>
        <v>0</v>
      </c>
      <c r="S54" s="34">
        <f t="shared" si="1"/>
        <v>0</v>
      </c>
      <c r="T54" s="34">
        <f t="shared" si="1"/>
        <v>0</v>
      </c>
      <c r="U54" s="34">
        <f t="shared" si="1"/>
        <v>0</v>
      </c>
      <c r="V54" s="34"/>
    </row>
    <row r="55" spans="1:22" s="26" customFormat="1" ht="24" x14ac:dyDescent="0.2">
      <c r="A55" s="31" t="s">
        <v>124</v>
      </c>
      <c r="B55" s="32" t="s">
        <v>125</v>
      </c>
      <c r="C55" s="33" t="s">
        <v>39</v>
      </c>
      <c r="D55" s="34" t="s">
        <v>46</v>
      </c>
      <c r="E55" s="34">
        <v>0</v>
      </c>
      <c r="F55" s="35">
        <v>0</v>
      </c>
      <c r="G55" s="35">
        <v>0</v>
      </c>
      <c r="H55" s="35">
        <v>0</v>
      </c>
      <c r="I55" s="35">
        <v>0</v>
      </c>
      <c r="J55" s="35">
        <v>0</v>
      </c>
      <c r="K55" s="35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f t="shared" si="1"/>
        <v>0</v>
      </c>
      <c r="R55" s="34">
        <f t="shared" si="1"/>
        <v>0</v>
      </c>
      <c r="S55" s="34">
        <f t="shared" si="1"/>
        <v>0</v>
      </c>
      <c r="T55" s="34">
        <f t="shared" si="1"/>
        <v>0</v>
      </c>
      <c r="U55" s="34">
        <f t="shared" si="1"/>
        <v>0</v>
      </c>
      <c r="V55" s="34"/>
    </row>
    <row r="56" spans="1:22" s="9" customFormat="1" ht="21" outlineLevel="2" x14ac:dyDescent="0.2">
      <c r="A56" s="106" t="s">
        <v>126</v>
      </c>
      <c r="B56" s="107" t="s">
        <v>127</v>
      </c>
      <c r="C56" s="102" t="s">
        <v>128</v>
      </c>
      <c r="D56" s="101" t="s">
        <v>46</v>
      </c>
      <c r="E56" s="101">
        <v>0</v>
      </c>
      <c r="F56" s="104">
        <v>0</v>
      </c>
      <c r="G56" s="104">
        <v>0</v>
      </c>
      <c r="H56" s="104">
        <v>0</v>
      </c>
      <c r="I56" s="104">
        <v>0</v>
      </c>
      <c r="J56" s="104">
        <v>0</v>
      </c>
      <c r="K56" s="104">
        <v>0</v>
      </c>
      <c r="L56" s="101">
        <v>0</v>
      </c>
      <c r="M56" s="101">
        <v>0</v>
      </c>
      <c r="N56" s="101">
        <v>0</v>
      </c>
      <c r="O56" s="101">
        <v>0</v>
      </c>
      <c r="P56" s="101">
        <v>0</v>
      </c>
      <c r="Q56" s="101">
        <f t="shared" si="1"/>
        <v>0</v>
      </c>
      <c r="R56" s="101">
        <f t="shared" si="1"/>
        <v>0</v>
      </c>
      <c r="S56" s="101">
        <f t="shared" si="1"/>
        <v>0</v>
      </c>
      <c r="T56" s="101">
        <f t="shared" si="1"/>
        <v>0</v>
      </c>
      <c r="U56" s="101">
        <f t="shared" si="1"/>
        <v>0</v>
      </c>
      <c r="V56" s="101"/>
    </row>
    <row r="57" spans="1:22" s="9" customFormat="1" ht="10.5" outlineLevel="2" x14ac:dyDescent="0.2">
      <c r="A57" s="106" t="s">
        <v>129</v>
      </c>
      <c r="B57" s="107" t="s">
        <v>130</v>
      </c>
      <c r="C57" s="102" t="s">
        <v>131</v>
      </c>
      <c r="D57" s="101" t="s">
        <v>46</v>
      </c>
      <c r="E57" s="101">
        <v>0</v>
      </c>
      <c r="F57" s="104">
        <v>0</v>
      </c>
      <c r="G57" s="104">
        <v>0</v>
      </c>
      <c r="H57" s="104">
        <v>0</v>
      </c>
      <c r="I57" s="104">
        <v>0</v>
      </c>
      <c r="J57" s="104">
        <v>0</v>
      </c>
      <c r="K57" s="104">
        <v>0</v>
      </c>
      <c r="L57" s="101">
        <v>0</v>
      </c>
      <c r="M57" s="101">
        <v>0</v>
      </c>
      <c r="N57" s="101">
        <v>0</v>
      </c>
      <c r="O57" s="101">
        <v>0</v>
      </c>
      <c r="P57" s="101">
        <v>0</v>
      </c>
      <c r="Q57" s="101">
        <f t="shared" si="1"/>
        <v>0</v>
      </c>
      <c r="R57" s="101">
        <f t="shared" si="1"/>
        <v>0</v>
      </c>
      <c r="S57" s="101">
        <f t="shared" si="1"/>
        <v>0</v>
      </c>
      <c r="T57" s="101">
        <f t="shared" si="1"/>
        <v>0</v>
      </c>
      <c r="U57" s="101">
        <f t="shared" si="1"/>
        <v>0</v>
      </c>
      <c r="V57" s="101"/>
    </row>
    <row r="58" spans="1:22" s="9" customFormat="1" ht="10.5" outlineLevel="2" x14ac:dyDescent="0.2">
      <c r="A58" s="106" t="s">
        <v>132</v>
      </c>
      <c r="B58" s="107" t="s">
        <v>133</v>
      </c>
      <c r="C58" s="102" t="s">
        <v>134</v>
      </c>
      <c r="D58" s="101" t="s">
        <v>46</v>
      </c>
      <c r="E58" s="101">
        <v>0</v>
      </c>
      <c r="F58" s="104">
        <v>0</v>
      </c>
      <c r="G58" s="104">
        <v>0</v>
      </c>
      <c r="H58" s="104">
        <v>0</v>
      </c>
      <c r="I58" s="104">
        <v>0</v>
      </c>
      <c r="J58" s="104">
        <v>0</v>
      </c>
      <c r="K58" s="104">
        <v>0</v>
      </c>
      <c r="L58" s="101">
        <v>0</v>
      </c>
      <c r="M58" s="101">
        <v>0</v>
      </c>
      <c r="N58" s="101">
        <v>0</v>
      </c>
      <c r="O58" s="101">
        <v>0</v>
      </c>
      <c r="P58" s="101">
        <v>0</v>
      </c>
      <c r="Q58" s="101">
        <f t="shared" si="1"/>
        <v>0</v>
      </c>
      <c r="R58" s="101">
        <f t="shared" si="1"/>
        <v>0</v>
      </c>
      <c r="S58" s="101">
        <f t="shared" si="1"/>
        <v>0</v>
      </c>
      <c r="T58" s="101">
        <f t="shared" si="1"/>
        <v>0</v>
      </c>
      <c r="U58" s="101">
        <f t="shared" si="1"/>
        <v>0</v>
      </c>
      <c r="V58" s="101"/>
    </row>
    <row r="59" spans="1:22" s="9" customFormat="1" ht="10.5" x14ac:dyDescent="0.2"/>
  </sheetData>
  <autoFilter ref="A16:V16"/>
  <mergeCells count="17">
    <mergeCell ref="I9:J9"/>
    <mergeCell ref="S2:V2"/>
    <mergeCell ref="A3:V3"/>
    <mergeCell ref="I4:J4"/>
    <mergeCell ref="G6:P6"/>
    <mergeCell ref="G7:P7"/>
    <mergeCell ref="K15:P15"/>
    <mergeCell ref="H11:V11"/>
    <mergeCell ref="H12:R12"/>
    <mergeCell ref="A14:A16"/>
    <mergeCell ref="B14:B16"/>
    <mergeCell ref="C14:C16"/>
    <mergeCell ref="D14:D16"/>
    <mergeCell ref="E14:P14"/>
    <mergeCell ref="Q14:U15"/>
    <mergeCell ref="V14:V16"/>
    <mergeCell ref="E15:J15"/>
  </mergeCells>
  <conditionalFormatting sqref="V21">
    <cfRule type="cellIs" dxfId="5" priority="1" stopIfTrue="1" operator="lessThan">
      <formula>0</formula>
    </cfRule>
  </conditionalFormatting>
  <pageMargins left="0.59055118110236227" right="0.39370078740157483" top="0.78740157480314965" bottom="0.39370078740157483" header="0.19685039370078741" footer="0.19685039370078741"/>
  <pageSetup paperSize="8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W60"/>
  <sheetViews>
    <sheetView topLeftCell="J1" zoomScale="130" zoomScaleNormal="130" zoomScaleSheetLayoutView="100" workbookViewId="0">
      <selection activeCell="T2" sqref="T2:W2"/>
    </sheetView>
  </sheetViews>
  <sheetFormatPr defaultRowHeight="15.75" outlineLevelRow="3" x14ac:dyDescent="0.25"/>
  <cols>
    <col min="1" max="1" width="7.85546875" style="5" customWidth="1"/>
    <col min="2" max="2" width="25.140625" style="5" customWidth="1"/>
    <col min="3" max="4" width="13" style="5" customWidth="1"/>
    <col min="5" max="5" width="12.7109375" style="5" customWidth="1"/>
    <col min="6" max="6" width="10" style="5" bestFit="1" customWidth="1"/>
    <col min="7" max="8" width="6" style="5" customWidth="1"/>
    <col min="9" max="9" width="6.5703125" style="5" customWidth="1"/>
    <col min="10" max="10" width="6.7109375" style="5" customWidth="1"/>
    <col min="11" max="11" width="6" style="5" customWidth="1"/>
    <col min="12" max="12" width="12.7109375" style="5" customWidth="1"/>
    <col min="13" max="13" width="7.85546875" style="5" customWidth="1"/>
    <col min="14" max="18" width="6" style="5" customWidth="1"/>
    <col min="19" max="19" width="9.140625" style="5" customWidth="1"/>
    <col min="20" max="20" width="6" style="5" customWidth="1"/>
    <col min="21" max="21" width="9.140625" style="5" customWidth="1"/>
    <col min="22" max="22" width="6" style="5" customWidth="1"/>
    <col min="23" max="23" width="10.7109375" style="5" customWidth="1"/>
    <col min="24" max="199" width="9.140625" style="5"/>
    <col min="200" max="200" width="7.85546875" style="5" customWidth="1"/>
    <col min="201" max="201" width="25.140625" style="5" customWidth="1"/>
    <col min="202" max="203" width="13" style="5" customWidth="1"/>
    <col min="204" max="204" width="12.7109375" style="5" customWidth="1"/>
    <col min="205" max="205" width="10" style="5" bestFit="1" customWidth="1"/>
    <col min="206" max="207" width="6" style="5" customWidth="1"/>
    <col min="208" max="208" width="6.5703125" style="5" customWidth="1"/>
    <col min="209" max="209" width="6.7109375" style="5" customWidth="1"/>
    <col min="210" max="210" width="6" style="5" customWidth="1"/>
    <col min="211" max="211" width="12.7109375" style="5" customWidth="1"/>
    <col min="212" max="212" width="7.85546875" style="5" customWidth="1"/>
    <col min="213" max="217" width="6" style="5" customWidth="1"/>
    <col min="218" max="218" width="9.140625" style="5" customWidth="1"/>
    <col min="219" max="219" width="6" style="5" customWidth="1"/>
    <col min="220" max="220" width="9.140625" style="5" customWidth="1"/>
    <col min="221" max="221" width="6" style="5" customWidth="1"/>
    <col min="222" max="222" width="10.7109375" style="5" customWidth="1"/>
    <col min="223" max="455" width="9.140625" style="5"/>
    <col min="456" max="456" width="7.85546875" style="5" customWidth="1"/>
    <col min="457" max="457" width="25.140625" style="5" customWidth="1"/>
    <col min="458" max="459" width="13" style="5" customWidth="1"/>
    <col min="460" max="460" width="12.7109375" style="5" customWidth="1"/>
    <col min="461" max="461" width="10" style="5" bestFit="1" customWidth="1"/>
    <col min="462" max="463" width="6" style="5" customWidth="1"/>
    <col min="464" max="464" width="6.5703125" style="5" customWidth="1"/>
    <col min="465" max="465" width="6.7109375" style="5" customWidth="1"/>
    <col min="466" max="466" width="6" style="5" customWidth="1"/>
    <col min="467" max="467" width="12.7109375" style="5" customWidth="1"/>
    <col min="468" max="468" width="7.85546875" style="5" customWidth="1"/>
    <col min="469" max="473" width="6" style="5" customWidth="1"/>
    <col min="474" max="474" width="9.140625" style="5" customWidth="1"/>
    <col min="475" max="475" width="6" style="5" customWidth="1"/>
    <col min="476" max="476" width="9.140625" style="5" customWidth="1"/>
    <col min="477" max="477" width="6" style="5" customWidth="1"/>
    <col min="478" max="478" width="10.7109375" style="5" customWidth="1"/>
    <col min="479" max="711" width="9.140625" style="5"/>
    <col min="712" max="712" width="7.85546875" style="5" customWidth="1"/>
    <col min="713" max="713" width="25.140625" style="5" customWidth="1"/>
    <col min="714" max="715" width="13" style="5" customWidth="1"/>
    <col min="716" max="716" width="12.7109375" style="5" customWidth="1"/>
    <col min="717" max="717" width="10" style="5" bestFit="1" customWidth="1"/>
    <col min="718" max="719" width="6" style="5" customWidth="1"/>
    <col min="720" max="720" width="6.5703125" style="5" customWidth="1"/>
    <col min="721" max="721" width="6.7109375" style="5" customWidth="1"/>
    <col min="722" max="722" width="6" style="5" customWidth="1"/>
    <col min="723" max="723" width="12.7109375" style="5" customWidth="1"/>
    <col min="724" max="724" width="7.85546875" style="5" customWidth="1"/>
    <col min="725" max="729" width="6" style="5" customWidth="1"/>
    <col min="730" max="730" width="9.140625" style="5" customWidth="1"/>
    <col min="731" max="731" width="6" style="5" customWidth="1"/>
    <col min="732" max="732" width="9.140625" style="5" customWidth="1"/>
    <col min="733" max="733" width="6" style="5" customWidth="1"/>
    <col min="734" max="734" width="10.7109375" style="5" customWidth="1"/>
    <col min="735" max="967" width="9.140625" style="5"/>
    <col min="968" max="968" width="7.85546875" style="5" customWidth="1"/>
    <col min="969" max="969" width="25.140625" style="5" customWidth="1"/>
    <col min="970" max="971" width="13" style="5" customWidth="1"/>
    <col min="972" max="972" width="12.7109375" style="5" customWidth="1"/>
    <col min="973" max="973" width="10" style="5" bestFit="1" customWidth="1"/>
    <col min="974" max="975" width="6" style="5" customWidth="1"/>
    <col min="976" max="976" width="6.5703125" style="5" customWidth="1"/>
    <col min="977" max="977" width="6.7109375" style="5" customWidth="1"/>
    <col min="978" max="978" width="6" style="5" customWidth="1"/>
    <col min="979" max="979" width="12.7109375" style="5" customWidth="1"/>
    <col min="980" max="980" width="7.85546875" style="5" customWidth="1"/>
    <col min="981" max="985" width="6" style="5" customWidth="1"/>
    <col min="986" max="986" width="9.140625" style="5" customWidth="1"/>
    <col min="987" max="987" width="6" style="5" customWidth="1"/>
    <col min="988" max="988" width="9.140625" style="5" customWidth="1"/>
    <col min="989" max="989" width="6" style="5" customWidth="1"/>
    <col min="990" max="990" width="10.7109375" style="5" customWidth="1"/>
    <col min="991" max="1223" width="9.140625" style="5"/>
    <col min="1224" max="1224" width="7.85546875" style="5" customWidth="1"/>
    <col min="1225" max="1225" width="25.140625" style="5" customWidth="1"/>
    <col min="1226" max="1227" width="13" style="5" customWidth="1"/>
    <col min="1228" max="1228" width="12.7109375" style="5" customWidth="1"/>
    <col min="1229" max="1229" width="10" style="5" bestFit="1" customWidth="1"/>
    <col min="1230" max="1231" width="6" style="5" customWidth="1"/>
    <col min="1232" max="1232" width="6.5703125" style="5" customWidth="1"/>
    <col min="1233" max="1233" width="6.7109375" style="5" customWidth="1"/>
    <col min="1234" max="1234" width="6" style="5" customWidth="1"/>
    <col min="1235" max="1235" width="12.7109375" style="5" customWidth="1"/>
    <col min="1236" max="1236" width="7.85546875" style="5" customWidth="1"/>
    <col min="1237" max="1241" width="6" style="5" customWidth="1"/>
    <col min="1242" max="1242" width="9.140625" style="5" customWidth="1"/>
    <col min="1243" max="1243" width="6" style="5" customWidth="1"/>
    <col min="1244" max="1244" width="9.140625" style="5" customWidth="1"/>
    <col min="1245" max="1245" width="6" style="5" customWidth="1"/>
    <col min="1246" max="1246" width="10.7109375" style="5" customWidth="1"/>
    <col min="1247" max="1479" width="9.140625" style="5"/>
    <col min="1480" max="1480" width="7.85546875" style="5" customWidth="1"/>
    <col min="1481" max="1481" width="25.140625" style="5" customWidth="1"/>
    <col min="1482" max="1483" width="13" style="5" customWidth="1"/>
    <col min="1484" max="1484" width="12.7109375" style="5" customWidth="1"/>
    <col min="1485" max="1485" width="10" style="5" bestFit="1" customWidth="1"/>
    <col min="1486" max="1487" width="6" style="5" customWidth="1"/>
    <col min="1488" max="1488" width="6.5703125" style="5" customWidth="1"/>
    <col min="1489" max="1489" width="6.7109375" style="5" customWidth="1"/>
    <col min="1490" max="1490" width="6" style="5" customWidth="1"/>
    <col min="1491" max="1491" width="12.7109375" style="5" customWidth="1"/>
    <col min="1492" max="1492" width="7.85546875" style="5" customWidth="1"/>
    <col min="1493" max="1497" width="6" style="5" customWidth="1"/>
    <col min="1498" max="1498" width="9.140625" style="5" customWidth="1"/>
    <col min="1499" max="1499" width="6" style="5" customWidth="1"/>
    <col min="1500" max="1500" width="9.140625" style="5" customWidth="1"/>
    <col min="1501" max="1501" width="6" style="5" customWidth="1"/>
    <col min="1502" max="1502" width="10.7109375" style="5" customWidth="1"/>
    <col min="1503" max="1735" width="9.140625" style="5"/>
    <col min="1736" max="1736" width="7.85546875" style="5" customWidth="1"/>
    <col min="1737" max="1737" width="25.140625" style="5" customWidth="1"/>
    <col min="1738" max="1739" width="13" style="5" customWidth="1"/>
    <col min="1740" max="1740" width="12.7109375" style="5" customWidth="1"/>
    <col min="1741" max="1741" width="10" style="5" bestFit="1" customWidth="1"/>
    <col min="1742" max="1743" width="6" style="5" customWidth="1"/>
    <col min="1744" max="1744" width="6.5703125" style="5" customWidth="1"/>
    <col min="1745" max="1745" width="6.7109375" style="5" customWidth="1"/>
    <col min="1746" max="1746" width="6" style="5" customWidth="1"/>
    <col min="1747" max="1747" width="12.7109375" style="5" customWidth="1"/>
    <col min="1748" max="1748" width="7.85546875" style="5" customWidth="1"/>
    <col min="1749" max="1753" width="6" style="5" customWidth="1"/>
    <col min="1754" max="1754" width="9.140625" style="5" customWidth="1"/>
    <col min="1755" max="1755" width="6" style="5" customWidth="1"/>
    <col min="1756" max="1756" width="9.140625" style="5" customWidth="1"/>
    <col min="1757" max="1757" width="6" style="5" customWidth="1"/>
    <col min="1758" max="1758" width="10.7109375" style="5" customWidth="1"/>
    <col min="1759" max="1991" width="9.140625" style="5"/>
    <col min="1992" max="1992" width="7.85546875" style="5" customWidth="1"/>
    <col min="1993" max="1993" width="25.140625" style="5" customWidth="1"/>
    <col min="1994" max="1995" width="13" style="5" customWidth="1"/>
    <col min="1996" max="1996" width="12.7109375" style="5" customWidth="1"/>
    <col min="1997" max="1997" width="10" style="5" bestFit="1" customWidth="1"/>
    <col min="1998" max="1999" width="6" style="5" customWidth="1"/>
    <col min="2000" max="2000" width="6.5703125" style="5" customWidth="1"/>
    <col min="2001" max="2001" width="6.7109375" style="5" customWidth="1"/>
    <col min="2002" max="2002" width="6" style="5" customWidth="1"/>
    <col min="2003" max="2003" width="12.7109375" style="5" customWidth="1"/>
    <col min="2004" max="2004" width="7.85546875" style="5" customWidth="1"/>
    <col min="2005" max="2009" width="6" style="5" customWidth="1"/>
    <col min="2010" max="2010" width="9.140625" style="5" customWidth="1"/>
    <col min="2011" max="2011" width="6" style="5" customWidth="1"/>
    <col min="2012" max="2012" width="9.140625" style="5" customWidth="1"/>
    <col min="2013" max="2013" width="6" style="5" customWidth="1"/>
    <col min="2014" max="2014" width="10.7109375" style="5" customWidth="1"/>
    <col min="2015" max="2247" width="9.140625" style="5"/>
    <col min="2248" max="2248" width="7.85546875" style="5" customWidth="1"/>
    <col min="2249" max="2249" width="25.140625" style="5" customWidth="1"/>
    <col min="2250" max="2251" width="13" style="5" customWidth="1"/>
    <col min="2252" max="2252" width="12.7109375" style="5" customWidth="1"/>
    <col min="2253" max="2253" width="10" style="5" bestFit="1" customWidth="1"/>
    <col min="2254" max="2255" width="6" style="5" customWidth="1"/>
    <col min="2256" max="2256" width="6.5703125" style="5" customWidth="1"/>
    <col min="2257" max="2257" width="6.7109375" style="5" customWidth="1"/>
    <col min="2258" max="2258" width="6" style="5" customWidth="1"/>
    <col min="2259" max="2259" width="12.7109375" style="5" customWidth="1"/>
    <col min="2260" max="2260" width="7.85546875" style="5" customWidth="1"/>
    <col min="2261" max="2265" width="6" style="5" customWidth="1"/>
    <col min="2266" max="2266" width="9.140625" style="5" customWidth="1"/>
    <col min="2267" max="2267" width="6" style="5" customWidth="1"/>
    <col min="2268" max="2268" width="9.140625" style="5" customWidth="1"/>
    <col min="2269" max="2269" width="6" style="5" customWidth="1"/>
    <col min="2270" max="2270" width="10.7109375" style="5" customWidth="1"/>
    <col min="2271" max="2503" width="9.140625" style="5"/>
    <col min="2504" max="2504" width="7.85546875" style="5" customWidth="1"/>
    <col min="2505" max="2505" width="25.140625" style="5" customWidth="1"/>
    <col min="2506" max="2507" width="13" style="5" customWidth="1"/>
    <col min="2508" max="2508" width="12.7109375" style="5" customWidth="1"/>
    <col min="2509" max="2509" width="10" style="5" bestFit="1" customWidth="1"/>
    <col min="2510" max="2511" width="6" style="5" customWidth="1"/>
    <col min="2512" max="2512" width="6.5703125" style="5" customWidth="1"/>
    <col min="2513" max="2513" width="6.7109375" style="5" customWidth="1"/>
    <col min="2514" max="2514" width="6" style="5" customWidth="1"/>
    <col min="2515" max="2515" width="12.7109375" style="5" customWidth="1"/>
    <col min="2516" max="2516" width="7.85546875" style="5" customWidth="1"/>
    <col min="2517" max="2521" width="6" style="5" customWidth="1"/>
    <col min="2522" max="2522" width="9.140625" style="5" customWidth="1"/>
    <col min="2523" max="2523" width="6" style="5" customWidth="1"/>
    <col min="2524" max="2524" width="9.140625" style="5" customWidth="1"/>
    <col min="2525" max="2525" width="6" style="5" customWidth="1"/>
    <col min="2526" max="2526" width="10.7109375" style="5" customWidth="1"/>
    <col min="2527" max="2759" width="9.140625" style="5"/>
    <col min="2760" max="2760" width="7.85546875" style="5" customWidth="1"/>
    <col min="2761" max="2761" width="25.140625" style="5" customWidth="1"/>
    <col min="2762" max="2763" width="13" style="5" customWidth="1"/>
    <col min="2764" max="2764" width="12.7109375" style="5" customWidth="1"/>
    <col min="2765" max="2765" width="10" style="5" bestFit="1" customWidth="1"/>
    <col min="2766" max="2767" width="6" style="5" customWidth="1"/>
    <col min="2768" max="2768" width="6.5703125" style="5" customWidth="1"/>
    <col min="2769" max="2769" width="6.7109375" style="5" customWidth="1"/>
    <col min="2770" max="2770" width="6" style="5" customWidth="1"/>
    <col min="2771" max="2771" width="12.7109375" style="5" customWidth="1"/>
    <col min="2772" max="2772" width="7.85546875" style="5" customWidth="1"/>
    <col min="2773" max="2777" width="6" style="5" customWidth="1"/>
    <col min="2778" max="2778" width="9.140625" style="5" customWidth="1"/>
    <col min="2779" max="2779" width="6" style="5" customWidth="1"/>
    <col min="2780" max="2780" width="9.140625" style="5" customWidth="1"/>
    <col min="2781" max="2781" width="6" style="5" customWidth="1"/>
    <col min="2782" max="2782" width="10.7109375" style="5" customWidth="1"/>
    <col min="2783" max="3015" width="9.140625" style="5"/>
    <col min="3016" max="3016" width="7.85546875" style="5" customWidth="1"/>
    <col min="3017" max="3017" width="25.140625" style="5" customWidth="1"/>
    <col min="3018" max="3019" width="13" style="5" customWidth="1"/>
    <col min="3020" max="3020" width="12.7109375" style="5" customWidth="1"/>
    <col min="3021" max="3021" width="10" style="5" bestFit="1" customWidth="1"/>
    <col min="3022" max="3023" width="6" style="5" customWidth="1"/>
    <col min="3024" max="3024" width="6.5703125" style="5" customWidth="1"/>
    <col min="3025" max="3025" width="6.7109375" style="5" customWidth="1"/>
    <col min="3026" max="3026" width="6" style="5" customWidth="1"/>
    <col min="3027" max="3027" width="12.7109375" style="5" customWidth="1"/>
    <col min="3028" max="3028" width="7.85546875" style="5" customWidth="1"/>
    <col min="3029" max="3033" width="6" style="5" customWidth="1"/>
    <col min="3034" max="3034" width="9.140625" style="5" customWidth="1"/>
    <col min="3035" max="3035" width="6" style="5" customWidth="1"/>
    <col min="3036" max="3036" width="9.140625" style="5" customWidth="1"/>
    <col min="3037" max="3037" width="6" style="5" customWidth="1"/>
    <col min="3038" max="3038" width="10.7109375" style="5" customWidth="1"/>
    <col min="3039" max="3271" width="9.140625" style="5"/>
    <col min="3272" max="3272" width="7.85546875" style="5" customWidth="1"/>
    <col min="3273" max="3273" width="25.140625" style="5" customWidth="1"/>
    <col min="3274" max="3275" width="13" style="5" customWidth="1"/>
    <col min="3276" max="3276" width="12.7109375" style="5" customWidth="1"/>
    <col min="3277" max="3277" width="10" style="5" bestFit="1" customWidth="1"/>
    <col min="3278" max="3279" width="6" style="5" customWidth="1"/>
    <col min="3280" max="3280" width="6.5703125" style="5" customWidth="1"/>
    <col min="3281" max="3281" width="6.7109375" style="5" customWidth="1"/>
    <col min="3282" max="3282" width="6" style="5" customWidth="1"/>
    <col min="3283" max="3283" width="12.7109375" style="5" customWidth="1"/>
    <col min="3284" max="3284" width="7.85546875" style="5" customWidth="1"/>
    <col min="3285" max="3289" width="6" style="5" customWidth="1"/>
    <col min="3290" max="3290" width="9.140625" style="5" customWidth="1"/>
    <col min="3291" max="3291" width="6" style="5" customWidth="1"/>
    <col min="3292" max="3292" width="9.140625" style="5" customWidth="1"/>
    <col min="3293" max="3293" width="6" style="5" customWidth="1"/>
    <col min="3294" max="3294" width="10.7109375" style="5" customWidth="1"/>
    <col min="3295" max="3527" width="9.140625" style="5"/>
    <col min="3528" max="3528" width="7.85546875" style="5" customWidth="1"/>
    <col min="3529" max="3529" width="25.140625" style="5" customWidth="1"/>
    <col min="3530" max="3531" width="13" style="5" customWidth="1"/>
    <col min="3532" max="3532" width="12.7109375" style="5" customWidth="1"/>
    <col min="3533" max="3533" width="10" style="5" bestFit="1" customWidth="1"/>
    <col min="3534" max="3535" width="6" style="5" customWidth="1"/>
    <col min="3536" max="3536" width="6.5703125" style="5" customWidth="1"/>
    <col min="3537" max="3537" width="6.7109375" style="5" customWidth="1"/>
    <col min="3538" max="3538" width="6" style="5" customWidth="1"/>
    <col min="3539" max="3539" width="12.7109375" style="5" customWidth="1"/>
    <col min="3540" max="3540" width="7.85546875" style="5" customWidth="1"/>
    <col min="3541" max="3545" width="6" style="5" customWidth="1"/>
    <col min="3546" max="3546" width="9.140625" style="5" customWidth="1"/>
    <col min="3547" max="3547" width="6" style="5" customWidth="1"/>
    <col min="3548" max="3548" width="9.140625" style="5" customWidth="1"/>
    <col min="3549" max="3549" width="6" style="5" customWidth="1"/>
    <col min="3550" max="3550" width="10.7109375" style="5" customWidth="1"/>
    <col min="3551" max="3783" width="9.140625" style="5"/>
    <col min="3784" max="3784" width="7.85546875" style="5" customWidth="1"/>
    <col min="3785" max="3785" width="25.140625" style="5" customWidth="1"/>
    <col min="3786" max="3787" width="13" style="5" customWidth="1"/>
    <col min="3788" max="3788" width="12.7109375" style="5" customWidth="1"/>
    <col min="3789" max="3789" width="10" style="5" bestFit="1" customWidth="1"/>
    <col min="3790" max="3791" width="6" style="5" customWidth="1"/>
    <col min="3792" max="3792" width="6.5703125" style="5" customWidth="1"/>
    <col min="3793" max="3793" width="6.7109375" style="5" customWidth="1"/>
    <col min="3794" max="3794" width="6" style="5" customWidth="1"/>
    <col min="3795" max="3795" width="12.7109375" style="5" customWidth="1"/>
    <col min="3796" max="3796" width="7.85546875" style="5" customWidth="1"/>
    <col min="3797" max="3801" width="6" style="5" customWidth="1"/>
    <col min="3802" max="3802" width="9.140625" style="5" customWidth="1"/>
    <col min="3803" max="3803" width="6" style="5" customWidth="1"/>
    <col min="3804" max="3804" width="9.140625" style="5" customWidth="1"/>
    <col min="3805" max="3805" width="6" style="5" customWidth="1"/>
    <col min="3806" max="3806" width="10.7109375" style="5" customWidth="1"/>
    <col min="3807" max="4039" width="9.140625" style="5"/>
    <col min="4040" max="4040" width="7.85546875" style="5" customWidth="1"/>
    <col min="4041" max="4041" width="25.140625" style="5" customWidth="1"/>
    <col min="4042" max="4043" width="13" style="5" customWidth="1"/>
    <col min="4044" max="4044" width="12.7109375" style="5" customWidth="1"/>
    <col min="4045" max="4045" width="10" style="5" bestFit="1" customWidth="1"/>
    <col min="4046" max="4047" width="6" style="5" customWidth="1"/>
    <col min="4048" max="4048" width="6.5703125" style="5" customWidth="1"/>
    <col min="4049" max="4049" width="6.7109375" style="5" customWidth="1"/>
    <col min="4050" max="4050" width="6" style="5" customWidth="1"/>
    <col min="4051" max="4051" width="12.7109375" style="5" customWidth="1"/>
    <col min="4052" max="4052" width="7.85546875" style="5" customWidth="1"/>
    <col min="4053" max="4057" width="6" style="5" customWidth="1"/>
    <col min="4058" max="4058" width="9.140625" style="5" customWidth="1"/>
    <col min="4059" max="4059" width="6" style="5" customWidth="1"/>
    <col min="4060" max="4060" width="9.140625" style="5" customWidth="1"/>
    <col min="4061" max="4061" width="6" style="5" customWidth="1"/>
    <col min="4062" max="4062" width="10.7109375" style="5" customWidth="1"/>
    <col min="4063" max="4295" width="9.140625" style="5"/>
    <col min="4296" max="4296" width="7.85546875" style="5" customWidth="1"/>
    <col min="4297" max="4297" width="25.140625" style="5" customWidth="1"/>
    <col min="4298" max="4299" width="13" style="5" customWidth="1"/>
    <col min="4300" max="4300" width="12.7109375" style="5" customWidth="1"/>
    <col min="4301" max="4301" width="10" style="5" bestFit="1" customWidth="1"/>
    <col min="4302" max="4303" width="6" style="5" customWidth="1"/>
    <col min="4304" max="4304" width="6.5703125" style="5" customWidth="1"/>
    <col min="4305" max="4305" width="6.7109375" style="5" customWidth="1"/>
    <col min="4306" max="4306" width="6" style="5" customWidth="1"/>
    <col min="4307" max="4307" width="12.7109375" style="5" customWidth="1"/>
    <col min="4308" max="4308" width="7.85546875" style="5" customWidth="1"/>
    <col min="4309" max="4313" width="6" style="5" customWidth="1"/>
    <col min="4314" max="4314" width="9.140625" style="5" customWidth="1"/>
    <col min="4315" max="4315" width="6" style="5" customWidth="1"/>
    <col min="4316" max="4316" width="9.140625" style="5" customWidth="1"/>
    <col min="4317" max="4317" width="6" style="5" customWidth="1"/>
    <col min="4318" max="4318" width="10.7109375" style="5" customWidth="1"/>
    <col min="4319" max="4551" width="9.140625" style="5"/>
    <col min="4552" max="4552" width="7.85546875" style="5" customWidth="1"/>
    <col min="4553" max="4553" width="25.140625" style="5" customWidth="1"/>
    <col min="4554" max="4555" width="13" style="5" customWidth="1"/>
    <col min="4556" max="4556" width="12.7109375" style="5" customWidth="1"/>
    <col min="4557" max="4557" width="10" style="5" bestFit="1" customWidth="1"/>
    <col min="4558" max="4559" width="6" style="5" customWidth="1"/>
    <col min="4560" max="4560" width="6.5703125" style="5" customWidth="1"/>
    <col min="4561" max="4561" width="6.7109375" style="5" customWidth="1"/>
    <col min="4562" max="4562" width="6" style="5" customWidth="1"/>
    <col min="4563" max="4563" width="12.7109375" style="5" customWidth="1"/>
    <col min="4564" max="4564" width="7.85546875" style="5" customWidth="1"/>
    <col min="4565" max="4569" width="6" style="5" customWidth="1"/>
    <col min="4570" max="4570" width="9.140625" style="5" customWidth="1"/>
    <col min="4571" max="4571" width="6" style="5" customWidth="1"/>
    <col min="4572" max="4572" width="9.140625" style="5" customWidth="1"/>
    <col min="4573" max="4573" width="6" style="5" customWidth="1"/>
    <col min="4574" max="4574" width="10.7109375" style="5" customWidth="1"/>
    <col min="4575" max="4807" width="9.140625" style="5"/>
    <col min="4808" max="4808" width="7.85546875" style="5" customWidth="1"/>
    <col min="4809" max="4809" width="25.140625" style="5" customWidth="1"/>
    <col min="4810" max="4811" width="13" style="5" customWidth="1"/>
    <col min="4812" max="4812" width="12.7109375" style="5" customWidth="1"/>
    <col min="4813" max="4813" width="10" style="5" bestFit="1" customWidth="1"/>
    <col min="4814" max="4815" width="6" style="5" customWidth="1"/>
    <col min="4816" max="4816" width="6.5703125" style="5" customWidth="1"/>
    <col min="4817" max="4817" width="6.7109375" style="5" customWidth="1"/>
    <col min="4818" max="4818" width="6" style="5" customWidth="1"/>
    <col min="4819" max="4819" width="12.7109375" style="5" customWidth="1"/>
    <col min="4820" max="4820" width="7.85546875" style="5" customWidth="1"/>
    <col min="4821" max="4825" width="6" style="5" customWidth="1"/>
    <col min="4826" max="4826" width="9.140625" style="5" customWidth="1"/>
    <col min="4827" max="4827" width="6" style="5" customWidth="1"/>
    <col min="4828" max="4828" width="9.140625" style="5" customWidth="1"/>
    <col min="4829" max="4829" width="6" style="5" customWidth="1"/>
    <col min="4830" max="4830" width="10.7109375" style="5" customWidth="1"/>
    <col min="4831" max="5063" width="9.140625" style="5"/>
    <col min="5064" max="5064" width="7.85546875" style="5" customWidth="1"/>
    <col min="5065" max="5065" width="25.140625" style="5" customWidth="1"/>
    <col min="5066" max="5067" width="13" style="5" customWidth="1"/>
    <col min="5068" max="5068" width="12.7109375" style="5" customWidth="1"/>
    <col min="5069" max="5069" width="10" style="5" bestFit="1" customWidth="1"/>
    <col min="5070" max="5071" width="6" style="5" customWidth="1"/>
    <col min="5072" max="5072" width="6.5703125" style="5" customWidth="1"/>
    <col min="5073" max="5073" width="6.7109375" style="5" customWidth="1"/>
    <col min="5074" max="5074" width="6" style="5" customWidth="1"/>
    <col min="5075" max="5075" width="12.7109375" style="5" customWidth="1"/>
    <col min="5076" max="5076" width="7.85546875" style="5" customWidth="1"/>
    <col min="5077" max="5081" width="6" style="5" customWidth="1"/>
    <col min="5082" max="5082" width="9.140625" style="5" customWidth="1"/>
    <col min="5083" max="5083" width="6" style="5" customWidth="1"/>
    <col min="5084" max="5084" width="9.140625" style="5" customWidth="1"/>
    <col min="5085" max="5085" width="6" style="5" customWidth="1"/>
    <col min="5086" max="5086" width="10.7109375" style="5" customWidth="1"/>
    <col min="5087" max="5319" width="9.140625" style="5"/>
    <col min="5320" max="5320" width="7.85546875" style="5" customWidth="1"/>
    <col min="5321" max="5321" width="25.140625" style="5" customWidth="1"/>
    <col min="5322" max="5323" width="13" style="5" customWidth="1"/>
    <col min="5324" max="5324" width="12.7109375" style="5" customWidth="1"/>
    <col min="5325" max="5325" width="10" style="5" bestFit="1" customWidth="1"/>
    <col min="5326" max="5327" width="6" style="5" customWidth="1"/>
    <col min="5328" max="5328" width="6.5703125" style="5" customWidth="1"/>
    <col min="5329" max="5329" width="6.7109375" style="5" customWidth="1"/>
    <col min="5330" max="5330" width="6" style="5" customWidth="1"/>
    <col min="5331" max="5331" width="12.7109375" style="5" customWidth="1"/>
    <col min="5332" max="5332" width="7.85546875" style="5" customWidth="1"/>
    <col min="5333" max="5337" width="6" style="5" customWidth="1"/>
    <col min="5338" max="5338" width="9.140625" style="5" customWidth="1"/>
    <col min="5339" max="5339" width="6" style="5" customWidth="1"/>
    <col min="5340" max="5340" width="9.140625" style="5" customWidth="1"/>
    <col min="5341" max="5341" width="6" style="5" customWidth="1"/>
    <col min="5342" max="5342" width="10.7109375" style="5" customWidth="1"/>
    <col min="5343" max="5575" width="9.140625" style="5"/>
    <col min="5576" max="5576" width="7.85546875" style="5" customWidth="1"/>
    <col min="5577" max="5577" width="25.140625" style="5" customWidth="1"/>
    <col min="5578" max="5579" width="13" style="5" customWidth="1"/>
    <col min="5580" max="5580" width="12.7109375" style="5" customWidth="1"/>
    <col min="5581" max="5581" width="10" style="5" bestFit="1" customWidth="1"/>
    <col min="5582" max="5583" width="6" style="5" customWidth="1"/>
    <col min="5584" max="5584" width="6.5703125" style="5" customWidth="1"/>
    <col min="5585" max="5585" width="6.7109375" style="5" customWidth="1"/>
    <col min="5586" max="5586" width="6" style="5" customWidth="1"/>
    <col min="5587" max="5587" width="12.7109375" style="5" customWidth="1"/>
    <col min="5588" max="5588" width="7.85546875" style="5" customWidth="1"/>
    <col min="5589" max="5593" width="6" style="5" customWidth="1"/>
    <col min="5594" max="5594" width="9.140625" style="5" customWidth="1"/>
    <col min="5595" max="5595" width="6" style="5" customWidth="1"/>
    <col min="5596" max="5596" width="9.140625" style="5" customWidth="1"/>
    <col min="5597" max="5597" width="6" style="5" customWidth="1"/>
    <col min="5598" max="5598" width="10.7109375" style="5" customWidth="1"/>
    <col min="5599" max="5831" width="9.140625" style="5"/>
    <col min="5832" max="5832" width="7.85546875" style="5" customWidth="1"/>
    <col min="5833" max="5833" width="25.140625" style="5" customWidth="1"/>
    <col min="5834" max="5835" width="13" style="5" customWidth="1"/>
    <col min="5836" max="5836" width="12.7109375" style="5" customWidth="1"/>
    <col min="5837" max="5837" width="10" style="5" bestFit="1" customWidth="1"/>
    <col min="5838" max="5839" width="6" style="5" customWidth="1"/>
    <col min="5840" max="5840" width="6.5703125" style="5" customWidth="1"/>
    <col min="5841" max="5841" width="6.7109375" style="5" customWidth="1"/>
    <col min="5842" max="5842" width="6" style="5" customWidth="1"/>
    <col min="5843" max="5843" width="12.7109375" style="5" customWidth="1"/>
    <col min="5844" max="5844" width="7.85546875" style="5" customWidth="1"/>
    <col min="5845" max="5849" width="6" style="5" customWidth="1"/>
    <col min="5850" max="5850" width="9.140625" style="5" customWidth="1"/>
    <col min="5851" max="5851" width="6" style="5" customWidth="1"/>
    <col min="5852" max="5852" width="9.140625" style="5" customWidth="1"/>
    <col min="5853" max="5853" width="6" style="5" customWidth="1"/>
    <col min="5854" max="5854" width="10.7109375" style="5" customWidth="1"/>
    <col min="5855" max="6087" width="9.140625" style="5"/>
    <col min="6088" max="6088" width="7.85546875" style="5" customWidth="1"/>
    <col min="6089" max="6089" width="25.140625" style="5" customWidth="1"/>
    <col min="6090" max="6091" width="13" style="5" customWidth="1"/>
    <col min="6092" max="6092" width="12.7109375" style="5" customWidth="1"/>
    <col min="6093" max="6093" width="10" style="5" bestFit="1" customWidth="1"/>
    <col min="6094" max="6095" width="6" style="5" customWidth="1"/>
    <col min="6096" max="6096" width="6.5703125" style="5" customWidth="1"/>
    <col min="6097" max="6097" width="6.7109375" style="5" customWidth="1"/>
    <col min="6098" max="6098" width="6" style="5" customWidth="1"/>
    <col min="6099" max="6099" width="12.7109375" style="5" customWidth="1"/>
    <col min="6100" max="6100" width="7.85546875" style="5" customWidth="1"/>
    <col min="6101" max="6105" width="6" style="5" customWidth="1"/>
    <col min="6106" max="6106" width="9.140625" style="5" customWidth="1"/>
    <col min="6107" max="6107" width="6" style="5" customWidth="1"/>
    <col min="6108" max="6108" width="9.140625" style="5" customWidth="1"/>
    <col min="6109" max="6109" width="6" style="5" customWidth="1"/>
    <col min="6110" max="6110" width="10.7109375" style="5" customWidth="1"/>
    <col min="6111" max="6343" width="9.140625" style="5"/>
    <col min="6344" max="6344" width="7.85546875" style="5" customWidth="1"/>
    <col min="6345" max="6345" width="25.140625" style="5" customWidth="1"/>
    <col min="6346" max="6347" width="13" style="5" customWidth="1"/>
    <col min="6348" max="6348" width="12.7109375" style="5" customWidth="1"/>
    <col min="6349" max="6349" width="10" style="5" bestFit="1" customWidth="1"/>
    <col min="6350" max="6351" width="6" style="5" customWidth="1"/>
    <col min="6352" max="6352" width="6.5703125" style="5" customWidth="1"/>
    <col min="6353" max="6353" width="6.7109375" style="5" customWidth="1"/>
    <col min="6354" max="6354" width="6" style="5" customWidth="1"/>
    <col min="6355" max="6355" width="12.7109375" style="5" customWidth="1"/>
    <col min="6356" max="6356" width="7.85546875" style="5" customWidth="1"/>
    <col min="6357" max="6361" width="6" style="5" customWidth="1"/>
    <col min="6362" max="6362" width="9.140625" style="5" customWidth="1"/>
    <col min="6363" max="6363" width="6" style="5" customWidth="1"/>
    <col min="6364" max="6364" width="9.140625" style="5" customWidth="1"/>
    <col min="6365" max="6365" width="6" style="5" customWidth="1"/>
    <col min="6366" max="6366" width="10.7109375" style="5" customWidth="1"/>
    <col min="6367" max="6599" width="9.140625" style="5"/>
    <col min="6600" max="6600" width="7.85546875" style="5" customWidth="1"/>
    <col min="6601" max="6601" width="25.140625" style="5" customWidth="1"/>
    <col min="6602" max="6603" width="13" style="5" customWidth="1"/>
    <col min="6604" max="6604" width="12.7109375" style="5" customWidth="1"/>
    <col min="6605" max="6605" width="10" style="5" bestFit="1" customWidth="1"/>
    <col min="6606" max="6607" width="6" style="5" customWidth="1"/>
    <col min="6608" max="6608" width="6.5703125" style="5" customWidth="1"/>
    <col min="6609" max="6609" width="6.7109375" style="5" customWidth="1"/>
    <col min="6610" max="6610" width="6" style="5" customWidth="1"/>
    <col min="6611" max="6611" width="12.7109375" style="5" customWidth="1"/>
    <col min="6612" max="6612" width="7.85546875" style="5" customWidth="1"/>
    <col min="6613" max="6617" width="6" style="5" customWidth="1"/>
    <col min="6618" max="6618" width="9.140625" style="5" customWidth="1"/>
    <col min="6619" max="6619" width="6" style="5" customWidth="1"/>
    <col min="6620" max="6620" width="9.140625" style="5" customWidth="1"/>
    <col min="6621" max="6621" width="6" style="5" customWidth="1"/>
    <col min="6622" max="6622" width="10.7109375" style="5" customWidth="1"/>
    <col min="6623" max="6855" width="9.140625" style="5"/>
    <col min="6856" max="6856" width="7.85546875" style="5" customWidth="1"/>
    <col min="6857" max="6857" width="25.140625" style="5" customWidth="1"/>
    <col min="6858" max="6859" width="13" style="5" customWidth="1"/>
    <col min="6860" max="6860" width="12.7109375" style="5" customWidth="1"/>
    <col min="6861" max="6861" width="10" style="5" bestFit="1" customWidth="1"/>
    <col min="6862" max="6863" width="6" style="5" customWidth="1"/>
    <col min="6864" max="6864" width="6.5703125" style="5" customWidth="1"/>
    <col min="6865" max="6865" width="6.7109375" style="5" customWidth="1"/>
    <col min="6866" max="6866" width="6" style="5" customWidth="1"/>
    <col min="6867" max="6867" width="12.7109375" style="5" customWidth="1"/>
    <col min="6868" max="6868" width="7.85546875" style="5" customWidth="1"/>
    <col min="6869" max="6873" width="6" style="5" customWidth="1"/>
    <col min="6874" max="6874" width="9.140625" style="5" customWidth="1"/>
    <col min="6875" max="6875" width="6" style="5" customWidth="1"/>
    <col min="6876" max="6876" width="9.140625" style="5" customWidth="1"/>
    <col min="6877" max="6877" width="6" style="5" customWidth="1"/>
    <col min="6878" max="6878" width="10.7109375" style="5" customWidth="1"/>
    <col min="6879" max="7111" width="9.140625" style="5"/>
    <col min="7112" max="7112" width="7.85546875" style="5" customWidth="1"/>
    <col min="7113" max="7113" width="25.140625" style="5" customWidth="1"/>
    <col min="7114" max="7115" width="13" style="5" customWidth="1"/>
    <col min="7116" max="7116" width="12.7109375" style="5" customWidth="1"/>
    <col min="7117" max="7117" width="10" style="5" bestFit="1" customWidth="1"/>
    <col min="7118" max="7119" width="6" style="5" customWidth="1"/>
    <col min="7120" max="7120" width="6.5703125" style="5" customWidth="1"/>
    <col min="7121" max="7121" width="6.7109375" style="5" customWidth="1"/>
    <col min="7122" max="7122" width="6" style="5" customWidth="1"/>
    <col min="7123" max="7123" width="12.7109375" style="5" customWidth="1"/>
    <col min="7124" max="7124" width="7.85546875" style="5" customWidth="1"/>
    <col min="7125" max="7129" width="6" style="5" customWidth="1"/>
    <col min="7130" max="7130" width="9.140625" style="5" customWidth="1"/>
    <col min="7131" max="7131" width="6" style="5" customWidth="1"/>
    <col min="7132" max="7132" width="9.140625" style="5" customWidth="1"/>
    <col min="7133" max="7133" width="6" style="5" customWidth="1"/>
    <col min="7134" max="7134" width="10.7109375" style="5" customWidth="1"/>
    <col min="7135" max="7367" width="9.140625" style="5"/>
    <col min="7368" max="7368" width="7.85546875" style="5" customWidth="1"/>
    <col min="7369" max="7369" width="25.140625" style="5" customWidth="1"/>
    <col min="7370" max="7371" width="13" style="5" customWidth="1"/>
    <col min="7372" max="7372" width="12.7109375" style="5" customWidth="1"/>
    <col min="7373" max="7373" width="10" style="5" bestFit="1" customWidth="1"/>
    <col min="7374" max="7375" width="6" style="5" customWidth="1"/>
    <col min="7376" max="7376" width="6.5703125" style="5" customWidth="1"/>
    <col min="7377" max="7377" width="6.7109375" style="5" customWidth="1"/>
    <col min="7378" max="7378" width="6" style="5" customWidth="1"/>
    <col min="7379" max="7379" width="12.7109375" style="5" customWidth="1"/>
    <col min="7380" max="7380" width="7.85546875" style="5" customWidth="1"/>
    <col min="7381" max="7385" width="6" style="5" customWidth="1"/>
    <col min="7386" max="7386" width="9.140625" style="5" customWidth="1"/>
    <col min="7387" max="7387" width="6" style="5" customWidth="1"/>
    <col min="7388" max="7388" width="9.140625" style="5" customWidth="1"/>
    <col min="7389" max="7389" width="6" style="5" customWidth="1"/>
    <col min="7390" max="7390" width="10.7109375" style="5" customWidth="1"/>
    <col min="7391" max="7623" width="9.140625" style="5"/>
    <col min="7624" max="7624" width="7.85546875" style="5" customWidth="1"/>
    <col min="7625" max="7625" width="25.140625" style="5" customWidth="1"/>
    <col min="7626" max="7627" width="13" style="5" customWidth="1"/>
    <col min="7628" max="7628" width="12.7109375" style="5" customWidth="1"/>
    <col min="7629" max="7629" width="10" style="5" bestFit="1" customWidth="1"/>
    <col min="7630" max="7631" width="6" style="5" customWidth="1"/>
    <col min="7632" max="7632" width="6.5703125" style="5" customWidth="1"/>
    <col min="7633" max="7633" width="6.7109375" style="5" customWidth="1"/>
    <col min="7634" max="7634" width="6" style="5" customWidth="1"/>
    <col min="7635" max="7635" width="12.7109375" style="5" customWidth="1"/>
    <col min="7636" max="7636" width="7.85546875" style="5" customWidth="1"/>
    <col min="7637" max="7641" width="6" style="5" customWidth="1"/>
    <col min="7642" max="7642" width="9.140625" style="5" customWidth="1"/>
    <col min="7643" max="7643" width="6" style="5" customWidth="1"/>
    <col min="7644" max="7644" width="9.140625" style="5" customWidth="1"/>
    <col min="7645" max="7645" width="6" style="5" customWidth="1"/>
    <col min="7646" max="7646" width="10.7109375" style="5" customWidth="1"/>
    <col min="7647" max="7879" width="9.140625" style="5"/>
    <col min="7880" max="7880" width="7.85546875" style="5" customWidth="1"/>
    <col min="7881" max="7881" width="25.140625" style="5" customWidth="1"/>
    <col min="7882" max="7883" width="13" style="5" customWidth="1"/>
    <col min="7884" max="7884" width="12.7109375" style="5" customWidth="1"/>
    <col min="7885" max="7885" width="10" style="5" bestFit="1" customWidth="1"/>
    <col min="7886" max="7887" width="6" style="5" customWidth="1"/>
    <col min="7888" max="7888" width="6.5703125" style="5" customWidth="1"/>
    <col min="7889" max="7889" width="6.7109375" style="5" customWidth="1"/>
    <col min="7890" max="7890" width="6" style="5" customWidth="1"/>
    <col min="7891" max="7891" width="12.7109375" style="5" customWidth="1"/>
    <col min="7892" max="7892" width="7.85546875" style="5" customWidth="1"/>
    <col min="7893" max="7897" width="6" style="5" customWidth="1"/>
    <col min="7898" max="7898" width="9.140625" style="5" customWidth="1"/>
    <col min="7899" max="7899" width="6" style="5" customWidth="1"/>
    <col min="7900" max="7900" width="9.140625" style="5" customWidth="1"/>
    <col min="7901" max="7901" width="6" style="5" customWidth="1"/>
    <col min="7902" max="7902" width="10.7109375" style="5" customWidth="1"/>
    <col min="7903" max="8135" width="9.140625" style="5"/>
    <col min="8136" max="8136" width="7.85546875" style="5" customWidth="1"/>
    <col min="8137" max="8137" width="25.140625" style="5" customWidth="1"/>
    <col min="8138" max="8139" width="13" style="5" customWidth="1"/>
    <col min="8140" max="8140" width="12.7109375" style="5" customWidth="1"/>
    <col min="8141" max="8141" width="10" style="5" bestFit="1" customWidth="1"/>
    <col min="8142" max="8143" width="6" style="5" customWidth="1"/>
    <col min="8144" max="8144" width="6.5703125" style="5" customWidth="1"/>
    <col min="8145" max="8145" width="6.7109375" style="5" customWidth="1"/>
    <col min="8146" max="8146" width="6" style="5" customWidth="1"/>
    <col min="8147" max="8147" width="12.7109375" style="5" customWidth="1"/>
    <col min="8148" max="8148" width="7.85546875" style="5" customWidth="1"/>
    <col min="8149" max="8153" width="6" style="5" customWidth="1"/>
    <col min="8154" max="8154" width="9.140625" style="5" customWidth="1"/>
    <col min="8155" max="8155" width="6" style="5" customWidth="1"/>
    <col min="8156" max="8156" width="9.140625" style="5" customWidth="1"/>
    <col min="8157" max="8157" width="6" style="5" customWidth="1"/>
    <col min="8158" max="8158" width="10.7109375" style="5" customWidth="1"/>
    <col min="8159" max="8391" width="9.140625" style="5"/>
    <col min="8392" max="8392" width="7.85546875" style="5" customWidth="1"/>
    <col min="8393" max="8393" width="25.140625" style="5" customWidth="1"/>
    <col min="8394" max="8395" width="13" style="5" customWidth="1"/>
    <col min="8396" max="8396" width="12.7109375" style="5" customWidth="1"/>
    <col min="8397" max="8397" width="10" style="5" bestFit="1" customWidth="1"/>
    <col min="8398" max="8399" width="6" style="5" customWidth="1"/>
    <col min="8400" max="8400" width="6.5703125" style="5" customWidth="1"/>
    <col min="8401" max="8401" width="6.7109375" style="5" customWidth="1"/>
    <col min="8402" max="8402" width="6" style="5" customWidth="1"/>
    <col min="8403" max="8403" width="12.7109375" style="5" customWidth="1"/>
    <col min="8404" max="8404" width="7.85546875" style="5" customWidth="1"/>
    <col min="8405" max="8409" width="6" style="5" customWidth="1"/>
    <col min="8410" max="8410" width="9.140625" style="5" customWidth="1"/>
    <col min="8411" max="8411" width="6" style="5" customWidth="1"/>
    <col min="8412" max="8412" width="9.140625" style="5" customWidth="1"/>
    <col min="8413" max="8413" width="6" style="5" customWidth="1"/>
    <col min="8414" max="8414" width="10.7109375" style="5" customWidth="1"/>
    <col min="8415" max="8647" width="9.140625" style="5"/>
    <col min="8648" max="8648" width="7.85546875" style="5" customWidth="1"/>
    <col min="8649" max="8649" width="25.140625" style="5" customWidth="1"/>
    <col min="8650" max="8651" width="13" style="5" customWidth="1"/>
    <col min="8652" max="8652" width="12.7109375" style="5" customWidth="1"/>
    <col min="8653" max="8653" width="10" style="5" bestFit="1" customWidth="1"/>
    <col min="8654" max="8655" width="6" style="5" customWidth="1"/>
    <col min="8656" max="8656" width="6.5703125" style="5" customWidth="1"/>
    <col min="8657" max="8657" width="6.7109375" style="5" customWidth="1"/>
    <col min="8658" max="8658" width="6" style="5" customWidth="1"/>
    <col min="8659" max="8659" width="12.7109375" style="5" customWidth="1"/>
    <col min="8660" max="8660" width="7.85546875" style="5" customWidth="1"/>
    <col min="8661" max="8665" width="6" style="5" customWidth="1"/>
    <col min="8666" max="8666" width="9.140625" style="5" customWidth="1"/>
    <col min="8667" max="8667" width="6" style="5" customWidth="1"/>
    <col min="8668" max="8668" width="9.140625" style="5" customWidth="1"/>
    <col min="8669" max="8669" width="6" style="5" customWidth="1"/>
    <col min="8670" max="8670" width="10.7109375" style="5" customWidth="1"/>
    <col min="8671" max="8903" width="9.140625" style="5"/>
    <col min="8904" max="8904" width="7.85546875" style="5" customWidth="1"/>
    <col min="8905" max="8905" width="25.140625" style="5" customWidth="1"/>
    <col min="8906" max="8907" width="13" style="5" customWidth="1"/>
    <col min="8908" max="8908" width="12.7109375" style="5" customWidth="1"/>
    <col min="8909" max="8909" width="10" style="5" bestFit="1" customWidth="1"/>
    <col min="8910" max="8911" width="6" style="5" customWidth="1"/>
    <col min="8912" max="8912" width="6.5703125" style="5" customWidth="1"/>
    <col min="8913" max="8913" width="6.7109375" style="5" customWidth="1"/>
    <col min="8914" max="8914" width="6" style="5" customWidth="1"/>
    <col min="8915" max="8915" width="12.7109375" style="5" customWidth="1"/>
    <col min="8916" max="8916" width="7.85546875" style="5" customWidth="1"/>
    <col min="8917" max="8921" width="6" style="5" customWidth="1"/>
    <col min="8922" max="8922" width="9.140625" style="5" customWidth="1"/>
    <col min="8923" max="8923" width="6" style="5" customWidth="1"/>
    <col min="8924" max="8924" width="9.140625" style="5" customWidth="1"/>
    <col min="8925" max="8925" width="6" style="5" customWidth="1"/>
    <col min="8926" max="8926" width="10.7109375" style="5" customWidth="1"/>
    <col min="8927" max="9159" width="9.140625" style="5"/>
    <col min="9160" max="9160" width="7.85546875" style="5" customWidth="1"/>
    <col min="9161" max="9161" width="25.140625" style="5" customWidth="1"/>
    <col min="9162" max="9163" width="13" style="5" customWidth="1"/>
    <col min="9164" max="9164" width="12.7109375" style="5" customWidth="1"/>
    <col min="9165" max="9165" width="10" style="5" bestFit="1" customWidth="1"/>
    <col min="9166" max="9167" width="6" style="5" customWidth="1"/>
    <col min="9168" max="9168" width="6.5703125" style="5" customWidth="1"/>
    <col min="9169" max="9169" width="6.7109375" style="5" customWidth="1"/>
    <col min="9170" max="9170" width="6" style="5" customWidth="1"/>
    <col min="9171" max="9171" width="12.7109375" style="5" customWidth="1"/>
    <col min="9172" max="9172" width="7.85546875" style="5" customWidth="1"/>
    <col min="9173" max="9177" width="6" style="5" customWidth="1"/>
    <col min="9178" max="9178" width="9.140625" style="5" customWidth="1"/>
    <col min="9179" max="9179" width="6" style="5" customWidth="1"/>
    <col min="9180" max="9180" width="9.140625" style="5" customWidth="1"/>
    <col min="9181" max="9181" width="6" style="5" customWidth="1"/>
    <col min="9182" max="9182" width="10.7109375" style="5" customWidth="1"/>
    <col min="9183" max="9415" width="9.140625" style="5"/>
    <col min="9416" max="9416" width="7.85546875" style="5" customWidth="1"/>
    <col min="9417" max="9417" width="25.140625" style="5" customWidth="1"/>
    <col min="9418" max="9419" width="13" style="5" customWidth="1"/>
    <col min="9420" max="9420" width="12.7109375" style="5" customWidth="1"/>
    <col min="9421" max="9421" width="10" style="5" bestFit="1" customWidth="1"/>
    <col min="9422" max="9423" width="6" style="5" customWidth="1"/>
    <col min="9424" max="9424" width="6.5703125" style="5" customWidth="1"/>
    <col min="9425" max="9425" width="6.7109375" style="5" customWidth="1"/>
    <col min="9426" max="9426" width="6" style="5" customWidth="1"/>
    <col min="9427" max="9427" width="12.7109375" style="5" customWidth="1"/>
    <col min="9428" max="9428" width="7.85546875" style="5" customWidth="1"/>
    <col min="9429" max="9433" width="6" style="5" customWidth="1"/>
    <col min="9434" max="9434" width="9.140625" style="5" customWidth="1"/>
    <col min="9435" max="9435" width="6" style="5" customWidth="1"/>
    <col min="9436" max="9436" width="9.140625" style="5" customWidth="1"/>
    <col min="9437" max="9437" width="6" style="5" customWidth="1"/>
    <col min="9438" max="9438" width="10.7109375" style="5" customWidth="1"/>
    <col min="9439" max="9671" width="9.140625" style="5"/>
    <col min="9672" max="9672" width="7.85546875" style="5" customWidth="1"/>
    <col min="9673" max="9673" width="25.140625" style="5" customWidth="1"/>
    <col min="9674" max="9675" width="13" style="5" customWidth="1"/>
    <col min="9676" max="9676" width="12.7109375" style="5" customWidth="1"/>
    <col min="9677" max="9677" width="10" style="5" bestFit="1" customWidth="1"/>
    <col min="9678" max="9679" width="6" style="5" customWidth="1"/>
    <col min="9680" max="9680" width="6.5703125" style="5" customWidth="1"/>
    <col min="9681" max="9681" width="6.7109375" style="5" customWidth="1"/>
    <col min="9682" max="9682" width="6" style="5" customWidth="1"/>
    <col min="9683" max="9683" width="12.7109375" style="5" customWidth="1"/>
    <col min="9684" max="9684" width="7.85546875" style="5" customWidth="1"/>
    <col min="9685" max="9689" width="6" style="5" customWidth="1"/>
    <col min="9690" max="9690" width="9.140625" style="5" customWidth="1"/>
    <col min="9691" max="9691" width="6" style="5" customWidth="1"/>
    <col min="9692" max="9692" width="9.140625" style="5" customWidth="1"/>
    <col min="9693" max="9693" width="6" style="5" customWidth="1"/>
    <col min="9694" max="9694" width="10.7109375" style="5" customWidth="1"/>
    <col min="9695" max="9927" width="9.140625" style="5"/>
    <col min="9928" max="9928" width="7.85546875" style="5" customWidth="1"/>
    <col min="9929" max="9929" width="25.140625" style="5" customWidth="1"/>
    <col min="9930" max="9931" width="13" style="5" customWidth="1"/>
    <col min="9932" max="9932" width="12.7109375" style="5" customWidth="1"/>
    <col min="9933" max="9933" width="10" style="5" bestFit="1" customWidth="1"/>
    <col min="9934" max="9935" width="6" style="5" customWidth="1"/>
    <col min="9936" max="9936" width="6.5703125" style="5" customWidth="1"/>
    <col min="9937" max="9937" width="6.7109375" style="5" customWidth="1"/>
    <col min="9938" max="9938" width="6" style="5" customWidth="1"/>
    <col min="9939" max="9939" width="12.7109375" style="5" customWidth="1"/>
    <col min="9940" max="9940" width="7.85546875" style="5" customWidth="1"/>
    <col min="9941" max="9945" width="6" style="5" customWidth="1"/>
    <col min="9946" max="9946" width="9.140625" style="5" customWidth="1"/>
    <col min="9947" max="9947" width="6" style="5" customWidth="1"/>
    <col min="9948" max="9948" width="9.140625" style="5" customWidth="1"/>
    <col min="9949" max="9949" width="6" style="5" customWidth="1"/>
    <col min="9950" max="9950" width="10.7109375" style="5" customWidth="1"/>
    <col min="9951" max="10183" width="9.140625" style="5"/>
    <col min="10184" max="10184" width="7.85546875" style="5" customWidth="1"/>
    <col min="10185" max="10185" width="25.140625" style="5" customWidth="1"/>
    <col min="10186" max="10187" width="13" style="5" customWidth="1"/>
    <col min="10188" max="10188" width="12.7109375" style="5" customWidth="1"/>
    <col min="10189" max="10189" width="10" style="5" bestFit="1" customWidth="1"/>
    <col min="10190" max="10191" width="6" style="5" customWidth="1"/>
    <col min="10192" max="10192" width="6.5703125" style="5" customWidth="1"/>
    <col min="10193" max="10193" width="6.7109375" style="5" customWidth="1"/>
    <col min="10194" max="10194" width="6" style="5" customWidth="1"/>
    <col min="10195" max="10195" width="12.7109375" style="5" customWidth="1"/>
    <col min="10196" max="10196" width="7.85546875" style="5" customWidth="1"/>
    <col min="10197" max="10201" width="6" style="5" customWidth="1"/>
    <col min="10202" max="10202" width="9.140625" style="5" customWidth="1"/>
    <col min="10203" max="10203" width="6" style="5" customWidth="1"/>
    <col min="10204" max="10204" width="9.140625" style="5" customWidth="1"/>
    <col min="10205" max="10205" width="6" style="5" customWidth="1"/>
    <col min="10206" max="10206" width="10.7109375" style="5" customWidth="1"/>
    <col min="10207" max="10439" width="9.140625" style="5"/>
    <col min="10440" max="10440" width="7.85546875" style="5" customWidth="1"/>
    <col min="10441" max="10441" width="25.140625" style="5" customWidth="1"/>
    <col min="10442" max="10443" width="13" style="5" customWidth="1"/>
    <col min="10444" max="10444" width="12.7109375" style="5" customWidth="1"/>
    <col min="10445" max="10445" width="10" style="5" bestFit="1" customWidth="1"/>
    <col min="10446" max="10447" width="6" style="5" customWidth="1"/>
    <col min="10448" max="10448" width="6.5703125" style="5" customWidth="1"/>
    <col min="10449" max="10449" width="6.7109375" style="5" customWidth="1"/>
    <col min="10450" max="10450" width="6" style="5" customWidth="1"/>
    <col min="10451" max="10451" width="12.7109375" style="5" customWidth="1"/>
    <col min="10452" max="10452" width="7.85546875" style="5" customWidth="1"/>
    <col min="10453" max="10457" width="6" style="5" customWidth="1"/>
    <col min="10458" max="10458" width="9.140625" style="5" customWidth="1"/>
    <col min="10459" max="10459" width="6" style="5" customWidth="1"/>
    <col min="10460" max="10460" width="9.140625" style="5" customWidth="1"/>
    <col min="10461" max="10461" width="6" style="5" customWidth="1"/>
    <col min="10462" max="10462" width="10.7109375" style="5" customWidth="1"/>
    <col min="10463" max="10695" width="9.140625" style="5"/>
    <col min="10696" max="10696" width="7.85546875" style="5" customWidth="1"/>
    <col min="10697" max="10697" width="25.140625" style="5" customWidth="1"/>
    <col min="10698" max="10699" width="13" style="5" customWidth="1"/>
    <col min="10700" max="10700" width="12.7109375" style="5" customWidth="1"/>
    <col min="10701" max="10701" width="10" style="5" bestFit="1" customWidth="1"/>
    <col min="10702" max="10703" width="6" style="5" customWidth="1"/>
    <col min="10704" max="10704" width="6.5703125" style="5" customWidth="1"/>
    <col min="10705" max="10705" width="6.7109375" style="5" customWidth="1"/>
    <col min="10706" max="10706" width="6" style="5" customWidth="1"/>
    <col min="10707" max="10707" width="12.7109375" style="5" customWidth="1"/>
    <col min="10708" max="10708" width="7.85546875" style="5" customWidth="1"/>
    <col min="10709" max="10713" width="6" style="5" customWidth="1"/>
    <col min="10714" max="10714" width="9.140625" style="5" customWidth="1"/>
    <col min="10715" max="10715" width="6" style="5" customWidth="1"/>
    <col min="10716" max="10716" width="9.140625" style="5" customWidth="1"/>
    <col min="10717" max="10717" width="6" style="5" customWidth="1"/>
    <col min="10718" max="10718" width="10.7109375" style="5" customWidth="1"/>
    <col min="10719" max="10951" width="9.140625" style="5"/>
    <col min="10952" max="10952" width="7.85546875" style="5" customWidth="1"/>
    <col min="10953" max="10953" width="25.140625" style="5" customWidth="1"/>
    <col min="10954" max="10955" width="13" style="5" customWidth="1"/>
    <col min="10956" max="10956" width="12.7109375" style="5" customWidth="1"/>
    <col min="10957" max="10957" width="10" style="5" bestFit="1" customWidth="1"/>
    <col min="10958" max="10959" width="6" style="5" customWidth="1"/>
    <col min="10960" max="10960" width="6.5703125" style="5" customWidth="1"/>
    <col min="10961" max="10961" width="6.7109375" style="5" customWidth="1"/>
    <col min="10962" max="10962" width="6" style="5" customWidth="1"/>
    <col min="10963" max="10963" width="12.7109375" style="5" customWidth="1"/>
    <col min="10964" max="10964" width="7.85546875" style="5" customWidth="1"/>
    <col min="10965" max="10969" width="6" style="5" customWidth="1"/>
    <col min="10970" max="10970" width="9.140625" style="5" customWidth="1"/>
    <col min="10971" max="10971" width="6" style="5" customWidth="1"/>
    <col min="10972" max="10972" width="9.140625" style="5" customWidth="1"/>
    <col min="10973" max="10973" width="6" style="5" customWidth="1"/>
    <col min="10974" max="10974" width="10.7109375" style="5" customWidth="1"/>
    <col min="10975" max="11207" width="9.140625" style="5"/>
    <col min="11208" max="11208" width="7.85546875" style="5" customWidth="1"/>
    <col min="11209" max="11209" width="25.140625" style="5" customWidth="1"/>
    <col min="11210" max="11211" width="13" style="5" customWidth="1"/>
    <col min="11212" max="11212" width="12.7109375" style="5" customWidth="1"/>
    <col min="11213" max="11213" width="10" style="5" bestFit="1" customWidth="1"/>
    <col min="11214" max="11215" width="6" style="5" customWidth="1"/>
    <col min="11216" max="11216" width="6.5703125" style="5" customWidth="1"/>
    <col min="11217" max="11217" width="6.7109375" style="5" customWidth="1"/>
    <col min="11218" max="11218" width="6" style="5" customWidth="1"/>
    <col min="11219" max="11219" width="12.7109375" style="5" customWidth="1"/>
    <col min="11220" max="11220" width="7.85546875" style="5" customWidth="1"/>
    <col min="11221" max="11225" width="6" style="5" customWidth="1"/>
    <col min="11226" max="11226" width="9.140625" style="5" customWidth="1"/>
    <col min="11227" max="11227" width="6" style="5" customWidth="1"/>
    <col min="11228" max="11228" width="9.140625" style="5" customWidth="1"/>
    <col min="11229" max="11229" width="6" style="5" customWidth="1"/>
    <col min="11230" max="11230" width="10.7109375" style="5" customWidth="1"/>
    <col min="11231" max="11463" width="9.140625" style="5"/>
    <col min="11464" max="11464" width="7.85546875" style="5" customWidth="1"/>
    <col min="11465" max="11465" width="25.140625" style="5" customWidth="1"/>
    <col min="11466" max="11467" width="13" style="5" customWidth="1"/>
    <col min="11468" max="11468" width="12.7109375" style="5" customWidth="1"/>
    <col min="11469" max="11469" width="10" style="5" bestFit="1" customWidth="1"/>
    <col min="11470" max="11471" width="6" style="5" customWidth="1"/>
    <col min="11472" max="11472" width="6.5703125" style="5" customWidth="1"/>
    <col min="11473" max="11473" width="6.7109375" style="5" customWidth="1"/>
    <col min="11474" max="11474" width="6" style="5" customWidth="1"/>
    <col min="11475" max="11475" width="12.7109375" style="5" customWidth="1"/>
    <col min="11476" max="11476" width="7.85546875" style="5" customWidth="1"/>
    <col min="11477" max="11481" width="6" style="5" customWidth="1"/>
    <col min="11482" max="11482" width="9.140625" style="5" customWidth="1"/>
    <col min="11483" max="11483" width="6" style="5" customWidth="1"/>
    <col min="11484" max="11484" width="9.140625" style="5" customWidth="1"/>
    <col min="11485" max="11485" width="6" style="5" customWidth="1"/>
    <col min="11486" max="11486" width="10.7109375" style="5" customWidth="1"/>
    <col min="11487" max="11719" width="9.140625" style="5"/>
    <col min="11720" max="11720" width="7.85546875" style="5" customWidth="1"/>
    <col min="11721" max="11721" width="25.140625" style="5" customWidth="1"/>
    <col min="11722" max="11723" width="13" style="5" customWidth="1"/>
    <col min="11724" max="11724" width="12.7109375" style="5" customWidth="1"/>
    <col min="11725" max="11725" width="10" style="5" bestFit="1" customWidth="1"/>
    <col min="11726" max="11727" width="6" style="5" customWidth="1"/>
    <col min="11728" max="11728" width="6.5703125" style="5" customWidth="1"/>
    <col min="11729" max="11729" width="6.7109375" style="5" customWidth="1"/>
    <col min="11730" max="11730" width="6" style="5" customWidth="1"/>
    <col min="11731" max="11731" width="12.7109375" style="5" customWidth="1"/>
    <col min="11732" max="11732" width="7.85546875" style="5" customWidth="1"/>
    <col min="11733" max="11737" width="6" style="5" customWidth="1"/>
    <col min="11738" max="11738" width="9.140625" style="5" customWidth="1"/>
    <col min="11739" max="11739" width="6" style="5" customWidth="1"/>
    <col min="11740" max="11740" width="9.140625" style="5" customWidth="1"/>
    <col min="11741" max="11741" width="6" style="5" customWidth="1"/>
    <col min="11742" max="11742" width="10.7109375" style="5" customWidth="1"/>
    <col min="11743" max="11975" width="9.140625" style="5"/>
    <col min="11976" max="11976" width="7.85546875" style="5" customWidth="1"/>
    <col min="11977" max="11977" width="25.140625" style="5" customWidth="1"/>
    <col min="11978" max="11979" width="13" style="5" customWidth="1"/>
    <col min="11980" max="11980" width="12.7109375" style="5" customWidth="1"/>
    <col min="11981" max="11981" width="10" style="5" bestFit="1" customWidth="1"/>
    <col min="11982" max="11983" width="6" style="5" customWidth="1"/>
    <col min="11984" max="11984" width="6.5703125" style="5" customWidth="1"/>
    <col min="11985" max="11985" width="6.7109375" style="5" customWidth="1"/>
    <col min="11986" max="11986" width="6" style="5" customWidth="1"/>
    <col min="11987" max="11987" width="12.7109375" style="5" customWidth="1"/>
    <col min="11988" max="11988" width="7.85546875" style="5" customWidth="1"/>
    <col min="11989" max="11993" width="6" style="5" customWidth="1"/>
    <col min="11994" max="11994" width="9.140625" style="5" customWidth="1"/>
    <col min="11995" max="11995" width="6" style="5" customWidth="1"/>
    <col min="11996" max="11996" width="9.140625" style="5" customWidth="1"/>
    <col min="11997" max="11997" width="6" style="5" customWidth="1"/>
    <col min="11998" max="11998" width="10.7109375" style="5" customWidth="1"/>
    <col min="11999" max="12231" width="9.140625" style="5"/>
    <col min="12232" max="12232" width="7.85546875" style="5" customWidth="1"/>
    <col min="12233" max="12233" width="25.140625" style="5" customWidth="1"/>
    <col min="12234" max="12235" width="13" style="5" customWidth="1"/>
    <col min="12236" max="12236" width="12.7109375" style="5" customWidth="1"/>
    <col min="12237" max="12237" width="10" style="5" bestFit="1" customWidth="1"/>
    <col min="12238" max="12239" width="6" style="5" customWidth="1"/>
    <col min="12240" max="12240" width="6.5703125" style="5" customWidth="1"/>
    <col min="12241" max="12241" width="6.7109375" style="5" customWidth="1"/>
    <col min="12242" max="12242" width="6" style="5" customWidth="1"/>
    <col min="12243" max="12243" width="12.7109375" style="5" customWidth="1"/>
    <col min="12244" max="12244" width="7.85546875" style="5" customWidth="1"/>
    <col min="12245" max="12249" width="6" style="5" customWidth="1"/>
    <col min="12250" max="12250" width="9.140625" style="5" customWidth="1"/>
    <col min="12251" max="12251" width="6" style="5" customWidth="1"/>
    <col min="12252" max="12252" width="9.140625" style="5" customWidth="1"/>
    <col min="12253" max="12253" width="6" style="5" customWidth="1"/>
    <col min="12254" max="12254" width="10.7109375" style="5" customWidth="1"/>
    <col min="12255" max="12487" width="9.140625" style="5"/>
    <col min="12488" max="12488" width="7.85546875" style="5" customWidth="1"/>
    <col min="12489" max="12489" width="25.140625" style="5" customWidth="1"/>
    <col min="12490" max="12491" width="13" style="5" customWidth="1"/>
    <col min="12492" max="12492" width="12.7109375" style="5" customWidth="1"/>
    <col min="12493" max="12493" width="10" style="5" bestFit="1" customWidth="1"/>
    <col min="12494" max="12495" width="6" style="5" customWidth="1"/>
    <col min="12496" max="12496" width="6.5703125" style="5" customWidth="1"/>
    <col min="12497" max="12497" width="6.7109375" style="5" customWidth="1"/>
    <col min="12498" max="12498" width="6" style="5" customWidth="1"/>
    <col min="12499" max="12499" width="12.7109375" style="5" customWidth="1"/>
    <col min="12500" max="12500" width="7.85546875" style="5" customWidth="1"/>
    <col min="12501" max="12505" width="6" style="5" customWidth="1"/>
    <col min="12506" max="12506" width="9.140625" style="5" customWidth="1"/>
    <col min="12507" max="12507" width="6" style="5" customWidth="1"/>
    <col min="12508" max="12508" width="9.140625" style="5" customWidth="1"/>
    <col min="12509" max="12509" width="6" style="5" customWidth="1"/>
    <col min="12510" max="12510" width="10.7109375" style="5" customWidth="1"/>
    <col min="12511" max="12743" width="9.140625" style="5"/>
    <col min="12744" max="12744" width="7.85546875" style="5" customWidth="1"/>
    <col min="12745" max="12745" width="25.140625" style="5" customWidth="1"/>
    <col min="12746" max="12747" width="13" style="5" customWidth="1"/>
    <col min="12748" max="12748" width="12.7109375" style="5" customWidth="1"/>
    <col min="12749" max="12749" width="10" style="5" bestFit="1" customWidth="1"/>
    <col min="12750" max="12751" width="6" style="5" customWidth="1"/>
    <col min="12752" max="12752" width="6.5703125" style="5" customWidth="1"/>
    <col min="12753" max="12753" width="6.7109375" style="5" customWidth="1"/>
    <col min="12754" max="12754" width="6" style="5" customWidth="1"/>
    <col min="12755" max="12755" width="12.7109375" style="5" customWidth="1"/>
    <col min="12756" max="12756" width="7.85546875" style="5" customWidth="1"/>
    <col min="12757" max="12761" width="6" style="5" customWidth="1"/>
    <col min="12762" max="12762" width="9.140625" style="5" customWidth="1"/>
    <col min="12763" max="12763" width="6" style="5" customWidth="1"/>
    <col min="12764" max="12764" width="9.140625" style="5" customWidth="1"/>
    <col min="12765" max="12765" width="6" style="5" customWidth="1"/>
    <col min="12766" max="12766" width="10.7109375" style="5" customWidth="1"/>
    <col min="12767" max="12999" width="9.140625" style="5"/>
    <col min="13000" max="13000" width="7.85546875" style="5" customWidth="1"/>
    <col min="13001" max="13001" width="25.140625" style="5" customWidth="1"/>
    <col min="13002" max="13003" width="13" style="5" customWidth="1"/>
    <col min="13004" max="13004" width="12.7109375" style="5" customWidth="1"/>
    <col min="13005" max="13005" width="10" style="5" bestFit="1" customWidth="1"/>
    <col min="13006" max="13007" width="6" style="5" customWidth="1"/>
    <col min="13008" max="13008" width="6.5703125" style="5" customWidth="1"/>
    <col min="13009" max="13009" width="6.7109375" style="5" customWidth="1"/>
    <col min="13010" max="13010" width="6" style="5" customWidth="1"/>
    <col min="13011" max="13011" width="12.7109375" style="5" customWidth="1"/>
    <col min="13012" max="13012" width="7.85546875" style="5" customWidth="1"/>
    <col min="13013" max="13017" width="6" style="5" customWidth="1"/>
    <col min="13018" max="13018" width="9.140625" style="5" customWidth="1"/>
    <col min="13019" max="13019" width="6" style="5" customWidth="1"/>
    <col min="13020" max="13020" width="9.140625" style="5" customWidth="1"/>
    <col min="13021" max="13021" width="6" style="5" customWidth="1"/>
    <col min="13022" max="13022" width="10.7109375" style="5" customWidth="1"/>
    <col min="13023" max="13255" width="9.140625" style="5"/>
    <col min="13256" max="13256" width="7.85546875" style="5" customWidth="1"/>
    <col min="13257" max="13257" width="25.140625" style="5" customWidth="1"/>
    <col min="13258" max="13259" width="13" style="5" customWidth="1"/>
    <col min="13260" max="13260" width="12.7109375" style="5" customWidth="1"/>
    <col min="13261" max="13261" width="10" style="5" bestFit="1" customWidth="1"/>
    <col min="13262" max="13263" width="6" style="5" customWidth="1"/>
    <col min="13264" max="13264" width="6.5703125" style="5" customWidth="1"/>
    <col min="13265" max="13265" width="6.7109375" style="5" customWidth="1"/>
    <col min="13266" max="13266" width="6" style="5" customWidth="1"/>
    <col min="13267" max="13267" width="12.7109375" style="5" customWidth="1"/>
    <col min="13268" max="13268" width="7.85546875" style="5" customWidth="1"/>
    <col min="13269" max="13273" width="6" style="5" customWidth="1"/>
    <col min="13274" max="13274" width="9.140625" style="5" customWidth="1"/>
    <col min="13275" max="13275" width="6" style="5" customWidth="1"/>
    <col min="13276" max="13276" width="9.140625" style="5" customWidth="1"/>
    <col min="13277" max="13277" width="6" style="5" customWidth="1"/>
    <col min="13278" max="13278" width="10.7109375" style="5" customWidth="1"/>
    <col min="13279" max="13511" width="9.140625" style="5"/>
    <col min="13512" max="13512" width="7.85546875" style="5" customWidth="1"/>
    <col min="13513" max="13513" width="25.140625" style="5" customWidth="1"/>
    <col min="13514" max="13515" width="13" style="5" customWidth="1"/>
    <col min="13516" max="13516" width="12.7109375" style="5" customWidth="1"/>
    <col min="13517" max="13517" width="10" style="5" bestFit="1" customWidth="1"/>
    <col min="13518" max="13519" width="6" style="5" customWidth="1"/>
    <col min="13520" max="13520" width="6.5703125" style="5" customWidth="1"/>
    <col min="13521" max="13521" width="6.7109375" style="5" customWidth="1"/>
    <col min="13522" max="13522" width="6" style="5" customWidth="1"/>
    <col min="13523" max="13523" width="12.7109375" style="5" customWidth="1"/>
    <col min="13524" max="13524" width="7.85546875" style="5" customWidth="1"/>
    <col min="13525" max="13529" width="6" style="5" customWidth="1"/>
    <col min="13530" max="13530" width="9.140625" style="5" customWidth="1"/>
    <col min="13531" max="13531" width="6" style="5" customWidth="1"/>
    <col min="13532" max="13532" width="9.140625" style="5" customWidth="1"/>
    <col min="13533" max="13533" width="6" style="5" customWidth="1"/>
    <col min="13534" max="13534" width="10.7109375" style="5" customWidth="1"/>
    <col min="13535" max="13767" width="9.140625" style="5"/>
    <col min="13768" max="13768" width="7.85546875" style="5" customWidth="1"/>
    <col min="13769" max="13769" width="25.140625" style="5" customWidth="1"/>
    <col min="13770" max="13771" width="13" style="5" customWidth="1"/>
    <col min="13772" max="13772" width="12.7109375" style="5" customWidth="1"/>
    <col min="13773" max="13773" width="10" style="5" bestFit="1" customWidth="1"/>
    <col min="13774" max="13775" width="6" style="5" customWidth="1"/>
    <col min="13776" max="13776" width="6.5703125" style="5" customWidth="1"/>
    <col min="13777" max="13777" width="6.7109375" style="5" customWidth="1"/>
    <col min="13778" max="13778" width="6" style="5" customWidth="1"/>
    <col min="13779" max="13779" width="12.7109375" style="5" customWidth="1"/>
    <col min="13780" max="13780" width="7.85546875" style="5" customWidth="1"/>
    <col min="13781" max="13785" width="6" style="5" customWidth="1"/>
    <col min="13786" max="13786" width="9.140625" style="5" customWidth="1"/>
    <col min="13787" max="13787" width="6" style="5" customWidth="1"/>
    <col min="13788" max="13788" width="9.140625" style="5" customWidth="1"/>
    <col min="13789" max="13789" width="6" style="5" customWidth="1"/>
    <col min="13790" max="13790" width="10.7109375" style="5" customWidth="1"/>
    <col min="13791" max="14023" width="9.140625" style="5"/>
    <col min="14024" max="14024" width="7.85546875" style="5" customWidth="1"/>
    <col min="14025" max="14025" width="25.140625" style="5" customWidth="1"/>
    <col min="14026" max="14027" width="13" style="5" customWidth="1"/>
    <col min="14028" max="14028" width="12.7109375" style="5" customWidth="1"/>
    <col min="14029" max="14029" width="10" style="5" bestFit="1" customWidth="1"/>
    <col min="14030" max="14031" width="6" style="5" customWidth="1"/>
    <col min="14032" max="14032" width="6.5703125" style="5" customWidth="1"/>
    <col min="14033" max="14033" width="6.7109375" style="5" customWidth="1"/>
    <col min="14034" max="14034" width="6" style="5" customWidth="1"/>
    <col min="14035" max="14035" width="12.7109375" style="5" customWidth="1"/>
    <col min="14036" max="14036" width="7.85546875" style="5" customWidth="1"/>
    <col min="14037" max="14041" width="6" style="5" customWidth="1"/>
    <col min="14042" max="14042" width="9.140625" style="5" customWidth="1"/>
    <col min="14043" max="14043" width="6" style="5" customWidth="1"/>
    <col min="14044" max="14044" width="9.140625" style="5" customWidth="1"/>
    <col min="14045" max="14045" width="6" style="5" customWidth="1"/>
    <col min="14046" max="14046" width="10.7109375" style="5" customWidth="1"/>
    <col min="14047" max="14279" width="9.140625" style="5"/>
    <col min="14280" max="14280" width="7.85546875" style="5" customWidth="1"/>
    <col min="14281" max="14281" width="25.140625" style="5" customWidth="1"/>
    <col min="14282" max="14283" width="13" style="5" customWidth="1"/>
    <col min="14284" max="14284" width="12.7109375" style="5" customWidth="1"/>
    <col min="14285" max="14285" width="10" style="5" bestFit="1" customWidth="1"/>
    <col min="14286" max="14287" width="6" style="5" customWidth="1"/>
    <col min="14288" max="14288" width="6.5703125" style="5" customWidth="1"/>
    <col min="14289" max="14289" width="6.7109375" style="5" customWidth="1"/>
    <col min="14290" max="14290" width="6" style="5" customWidth="1"/>
    <col min="14291" max="14291" width="12.7109375" style="5" customWidth="1"/>
    <col min="14292" max="14292" width="7.85546875" style="5" customWidth="1"/>
    <col min="14293" max="14297" width="6" style="5" customWidth="1"/>
    <col min="14298" max="14298" width="9.140625" style="5" customWidth="1"/>
    <col min="14299" max="14299" width="6" style="5" customWidth="1"/>
    <col min="14300" max="14300" width="9.140625" style="5" customWidth="1"/>
    <col min="14301" max="14301" width="6" style="5" customWidth="1"/>
    <col min="14302" max="14302" width="10.7109375" style="5" customWidth="1"/>
    <col min="14303" max="14535" width="9.140625" style="5"/>
    <col min="14536" max="14536" width="7.85546875" style="5" customWidth="1"/>
    <col min="14537" max="14537" width="25.140625" style="5" customWidth="1"/>
    <col min="14538" max="14539" width="13" style="5" customWidth="1"/>
    <col min="14540" max="14540" width="12.7109375" style="5" customWidth="1"/>
    <col min="14541" max="14541" width="10" style="5" bestFit="1" customWidth="1"/>
    <col min="14542" max="14543" width="6" style="5" customWidth="1"/>
    <col min="14544" max="14544" width="6.5703125" style="5" customWidth="1"/>
    <col min="14545" max="14545" width="6.7109375" style="5" customWidth="1"/>
    <col min="14546" max="14546" width="6" style="5" customWidth="1"/>
    <col min="14547" max="14547" width="12.7109375" style="5" customWidth="1"/>
    <col min="14548" max="14548" width="7.85546875" style="5" customWidth="1"/>
    <col min="14549" max="14553" width="6" style="5" customWidth="1"/>
    <col min="14554" max="14554" width="9.140625" style="5" customWidth="1"/>
    <col min="14555" max="14555" width="6" style="5" customWidth="1"/>
    <col min="14556" max="14556" width="9.140625" style="5" customWidth="1"/>
    <col min="14557" max="14557" width="6" style="5" customWidth="1"/>
    <col min="14558" max="14558" width="10.7109375" style="5" customWidth="1"/>
    <col min="14559" max="14791" width="9.140625" style="5"/>
    <col min="14792" max="14792" width="7.85546875" style="5" customWidth="1"/>
    <col min="14793" max="14793" width="25.140625" style="5" customWidth="1"/>
    <col min="14794" max="14795" width="13" style="5" customWidth="1"/>
    <col min="14796" max="14796" width="12.7109375" style="5" customWidth="1"/>
    <col min="14797" max="14797" width="10" style="5" bestFit="1" customWidth="1"/>
    <col min="14798" max="14799" width="6" style="5" customWidth="1"/>
    <col min="14800" max="14800" width="6.5703125" style="5" customWidth="1"/>
    <col min="14801" max="14801" width="6.7109375" style="5" customWidth="1"/>
    <col min="14802" max="14802" width="6" style="5" customWidth="1"/>
    <col min="14803" max="14803" width="12.7109375" style="5" customWidth="1"/>
    <col min="14804" max="14804" width="7.85546875" style="5" customWidth="1"/>
    <col min="14805" max="14809" width="6" style="5" customWidth="1"/>
    <col min="14810" max="14810" width="9.140625" style="5" customWidth="1"/>
    <col min="14811" max="14811" width="6" style="5" customWidth="1"/>
    <col min="14812" max="14812" width="9.140625" style="5" customWidth="1"/>
    <col min="14813" max="14813" width="6" style="5" customWidth="1"/>
    <col min="14814" max="14814" width="10.7109375" style="5" customWidth="1"/>
    <col min="14815" max="15047" width="9.140625" style="5"/>
    <col min="15048" max="15048" width="7.85546875" style="5" customWidth="1"/>
    <col min="15049" max="15049" width="25.140625" style="5" customWidth="1"/>
    <col min="15050" max="15051" width="13" style="5" customWidth="1"/>
    <col min="15052" max="15052" width="12.7109375" style="5" customWidth="1"/>
    <col min="15053" max="15053" width="10" style="5" bestFit="1" customWidth="1"/>
    <col min="15054" max="15055" width="6" style="5" customWidth="1"/>
    <col min="15056" max="15056" width="6.5703125" style="5" customWidth="1"/>
    <col min="15057" max="15057" width="6.7109375" style="5" customWidth="1"/>
    <col min="15058" max="15058" width="6" style="5" customWidth="1"/>
    <col min="15059" max="15059" width="12.7109375" style="5" customWidth="1"/>
    <col min="15060" max="15060" width="7.85546875" style="5" customWidth="1"/>
    <col min="15061" max="15065" width="6" style="5" customWidth="1"/>
    <col min="15066" max="15066" width="9.140625" style="5" customWidth="1"/>
    <col min="15067" max="15067" width="6" style="5" customWidth="1"/>
    <col min="15068" max="15068" width="9.140625" style="5" customWidth="1"/>
    <col min="15069" max="15069" width="6" style="5" customWidth="1"/>
    <col min="15070" max="15070" width="10.7109375" style="5" customWidth="1"/>
    <col min="15071" max="15303" width="9.140625" style="5"/>
    <col min="15304" max="15304" width="7.85546875" style="5" customWidth="1"/>
    <col min="15305" max="15305" width="25.140625" style="5" customWidth="1"/>
    <col min="15306" max="15307" width="13" style="5" customWidth="1"/>
    <col min="15308" max="15308" width="12.7109375" style="5" customWidth="1"/>
    <col min="15309" max="15309" width="10" style="5" bestFit="1" customWidth="1"/>
    <col min="15310" max="15311" width="6" style="5" customWidth="1"/>
    <col min="15312" max="15312" width="6.5703125" style="5" customWidth="1"/>
    <col min="15313" max="15313" width="6.7109375" style="5" customWidth="1"/>
    <col min="15314" max="15314" width="6" style="5" customWidth="1"/>
    <col min="15315" max="15315" width="12.7109375" style="5" customWidth="1"/>
    <col min="15316" max="15316" width="7.85546875" style="5" customWidth="1"/>
    <col min="15317" max="15321" width="6" style="5" customWidth="1"/>
    <col min="15322" max="15322" width="9.140625" style="5" customWidth="1"/>
    <col min="15323" max="15323" width="6" style="5" customWidth="1"/>
    <col min="15324" max="15324" width="9.140625" style="5" customWidth="1"/>
    <col min="15325" max="15325" width="6" style="5" customWidth="1"/>
    <col min="15326" max="15326" width="10.7109375" style="5" customWidth="1"/>
    <col min="15327" max="15559" width="9.140625" style="5"/>
    <col min="15560" max="15560" width="7.85546875" style="5" customWidth="1"/>
    <col min="15561" max="15561" width="25.140625" style="5" customWidth="1"/>
    <col min="15562" max="15563" width="13" style="5" customWidth="1"/>
    <col min="15564" max="15564" width="12.7109375" style="5" customWidth="1"/>
    <col min="15565" max="15565" width="10" style="5" bestFit="1" customWidth="1"/>
    <col min="15566" max="15567" width="6" style="5" customWidth="1"/>
    <col min="15568" max="15568" width="6.5703125" style="5" customWidth="1"/>
    <col min="15569" max="15569" width="6.7109375" style="5" customWidth="1"/>
    <col min="15570" max="15570" width="6" style="5" customWidth="1"/>
    <col min="15571" max="15571" width="12.7109375" style="5" customWidth="1"/>
    <col min="15572" max="15572" width="7.85546875" style="5" customWidth="1"/>
    <col min="15573" max="15577" width="6" style="5" customWidth="1"/>
    <col min="15578" max="15578" width="9.140625" style="5" customWidth="1"/>
    <col min="15579" max="15579" width="6" style="5" customWidth="1"/>
    <col min="15580" max="15580" width="9.140625" style="5" customWidth="1"/>
    <col min="15581" max="15581" width="6" style="5" customWidth="1"/>
    <col min="15582" max="15582" width="10.7109375" style="5" customWidth="1"/>
    <col min="15583" max="15815" width="9.140625" style="5"/>
    <col min="15816" max="15816" width="7.85546875" style="5" customWidth="1"/>
    <col min="15817" max="15817" width="25.140625" style="5" customWidth="1"/>
    <col min="15818" max="15819" width="13" style="5" customWidth="1"/>
    <col min="15820" max="15820" width="12.7109375" style="5" customWidth="1"/>
    <col min="15821" max="15821" width="10" style="5" bestFit="1" customWidth="1"/>
    <col min="15822" max="15823" width="6" style="5" customWidth="1"/>
    <col min="15824" max="15824" width="6.5703125" style="5" customWidth="1"/>
    <col min="15825" max="15825" width="6.7109375" style="5" customWidth="1"/>
    <col min="15826" max="15826" width="6" style="5" customWidth="1"/>
    <col min="15827" max="15827" width="12.7109375" style="5" customWidth="1"/>
    <col min="15828" max="15828" width="7.85546875" style="5" customWidth="1"/>
    <col min="15829" max="15833" width="6" style="5" customWidth="1"/>
    <col min="15834" max="15834" width="9.140625" style="5" customWidth="1"/>
    <col min="15835" max="15835" width="6" style="5" customWidth="1"/>
    <col min="15836" max="15836" width="9.140625" style="5" customWidth="1"/>
    <col min="15837" max="15837" width="6" style="5" customWidth="1"/>
    <col min="15838" max="15838" width="10.7109375" style="5" customWidth="1"/>
    <col min="15839" max="16071" width="9.140625" style="5"/>
    <col min="16072" max="16072" width="7.85546875" style="5" customWidth="1"/>
    <col min="16073" max="16073" width="25.140625" style="5" customWidth="1"/>
    <col min="16074" max="16075" width="13" style="5" customWidth="1"/>
    <col min="16076" max="16076" width="12.7109375" style="5" customWidth="1"/>
    <col min="16077" max="16077" width="10" style="5" bestFit="1" customWidth="1"/>
    <col min="16078" max="16079" width="6" style="5" customWidth="1"/>
    <col min="16080" max="16080" width="6.5703125" style="5" customWidth="1"/>
    <col min="16081" max="16081" width="6.7109375" style="5" customWidth="1"/>
    <col min="16082" max="16082" width="6" style="5" customWidth="1"/>
    <col min="16083" max="16083" width="12.7109375" style="5" customWidth="1"/>
    <col min="16084" max="16084" width="7.85546875" style="5" customWidth="1"/>
    <col min="16085" max="16089" width="6" style="5" customWidth="1"/>
    <col min="16090" max="16090" width="9.140625" style="5" customWidth="1"/>
    <col min="16091" max="16091" width="6" style="5" customWidth="1"/>
    <col min="16092" max="16092" width="9.140625" style="5" customWidth="1"/>
    <col min="16093" max="16093" width="6" style="5" customWidth="1"/>
    <col min="16094" max="16094" width="10.7109375" style="5" customWidth="1"/>
    <col min="16095" max="16384" width="9.140625" style="5"/>
  </cols>
  <sheetData>
    <row r="1" spans="1:23" s="26" customFormat="1" ht="12" x14ac:dyDescent="0.2">
      <c r="W1" s="45" t="s">
        <v>157</v>
      </c>
    </row>
    <row r="2" spans="1:23" s="26" customFormat="1" ht="24" customHeight="1" x14ac:dyDescent="0.2">
      <c r="T2" s="362" t="s">
        <v>1</v>
      </c>
      <c r="U2" s="362"/>
      <c r="V2" s="362"/>
      <c r="W2" s="362"/>
    </row>
    <row r="3" spans="1:23" s="46" customFormat="1" ht="12.75" x14ac:dyDescent="0.2">
      <c r="A3" s="376" t="s">
        <v>158</v>
      </c>
      <c r="B3" s="376"/>
      <c r="C3" s="376"/>
      <c r="D3" s="376"/>
      <c r="E3" s="376"/>
      <c r="F3" s="376"/>
      <c r="G3" s="376"/>
      <c r="H3" s="376"/>
      <c r="I3" s="376"/>
      <c r="J3" s="376"/>
      <c r="K3" s="376"/>
      <c r="L3" s="376"/>
      <c r="M3" s="376"/>
      <c r="N3" s="376"/>
      <c r="O3" s="376"/>
      <c r="P3" s="376"/>
      <c r="Q3" s="376"/>
      <c r="R3" s="376"/>
      <c r="S3" s="376"/>
      <c r="T3" s="376"/>
      <c r="U3" s="376"/>
      <c r="V3" s="376"/>
      <c r="W3" s="376"/>
    </row>
    <row r="4" spans="1:23" s="46" customFormat="1" ht="12.75" x14ac:dyDescent="0.2">
      <c r="H4" s="48"/>
      <c r="I4" s="47" t="s">
        <v>3</v>
      </c>
      <c r="J4" s="410" t="s">
        <v>4</v>
      </c>
      <c r="K4" s="410"/>
      <c r="L4" s="48"/>
      <c r="M4" s="48"/>
      <c r="N4" s="48"/>
      <c r="O4" s="48"/>
      <c r="P4" s="48"/>
      <c r="Q4" s="48"/>
      <c r="R4" s="48"/>
      <c r="S4" s="48"/>
    </row>
    <row r="5" spans="1:23" ht="11.25" customHeight="1" x14ac:dyDescent="0.25"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</row>
    <row r="6" spans="1:23" s="46" customFormat="1" ht="12.75" x14ac:dyDescent="0.2">
      <c r="G6" s="50" t="s">
        <v>5</v>
      </c>
      <c r="H6" s="411" t="s">
        <v>6</v>
      </c>
      <c r="I6" s="411"/>
      <c r="J6" s="411"/>
      <c r="K6" s="411"/>
      <c r="L6" s="411"/>
      <c r="M6" s="411"/>
      <c r="N6" s="411"/>
      <c r="O6" s="411"/>
      <c r="P6" s="411"/>
      <c r="Q6" s="411"/>
      <c r="R6" s="48"/>
      <c r="S6" s="51"/>
    </row>
    <row r="7" spans="1:23" s="3" customFormat="1" ht="11.25" x14ac:dyDescent="0.2">
      <c r="H7" s="412" t="s">
        <v>7</v>
      </c>
      <c r="I7" s="412"/>
      <c r="J7" s="412"/>
      <c r="K7" s="412"/>
      <c r="L7" s="412"/>
      <c r="M7" s="412"/>
      <c r="N7" s="412"/>
      <c r="O7" s="412"/>
      <c r="P7" s="412"/>
      <c r="Q7" s="412"/>
      <c r="R7" s="56"/>
      <c r="S7" s="53"/>
    </row>
    <row r="8" spans="1:23" ht="11.25" customHeight="1" x14ac:dyDescent="0.25">
      <c r="E8" s="46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</row>
    <row r="9" spans="1:23" s="46" customFormat="1" ht="12.75" x14ac:dyDescent="0.2">
      <c r="H9" s="48"/>
      <c r="I9" s="47" t="s">
        <v>8</v>
      </c>
      <c r="J9" s="410" t="s">
        <v>9</v>
      </c>
      <c r="K9" s="410"/>
      <c r="L9" s="48" t="s">
        <v>10</v>
      </c>
      <c r="M9" s="48"/>
      <c r="N9" s="48"/>
      <c r="O9" s="48"/>
      <c r="P9" s="48"/>
      <c r="Q9" s="48"/>
      <c r="R9" s="48"/>
      <c r="S9" s="48"/>
    </row>
    <row r="10" spans="1:23" ht="11.25" customHeight="1" x14ac:dyDescent="0.25"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</row>
    <row r="11" spans="1:23" s="46" customFormat="1" ht="50.25" customHeight="1" x14ac:dyDescent="0.2">
      <c r="H11" s="55" t="s">
        <v>11</v>
      </c>
      <c r="I11" s="437" t="s">
        <v>12</v>
      </c>
      <c r="J11" s="437"/>
      <c r="K11" s="437"/>
      <c r="L11" s="437"/>
      <c r="M11" s="437"/>
      <c r="N11" s="437"/>
      <c r="O11" s="437"/>
      <c r="P11" s="437"/>
      <c r="Q11" s="437"/>
      <c r="R11" s="437"/>
      <c r="S11" s="437"/>
      <c r="T11" s="437"/>
      <c r="U11" s="437"/>
      <c r="V11" s="437"/>
    </row>
    <row r="12" spans="1:23" s="3" customFormat="1" ht="11.25" x14ac:dyDescent="0.2">
      <c r="H12" s="56"/>
      <c r="I12" s="412" t="s">
        <v>13</v>
      </c>
      <c r="J12" s="412"/>
      <c r="K12" s="412"/>
      <c r="L12" s="412"/>
      <c r="M12" s="412"/>
      <c r="N12" s="412"/>
      <c r="O12" s="412"/>
      <c r="P12" s="412"/>
      <c r="Q12" s="412"/>
      <c r="R12" s="412"/>
      <c r="S12" s="412"/>
    </row>
    <row r="13" spans="1:23" ht="11.25" customHeight="1" x14ac:dyDescent="0.25"/>
    <row r="14" spans="1:23" s="26" customFormat="1" ht="15" customHeight="1" x14ac:dyDescent="0.2">
      <c r="A14" s="372" t="s">
        <v>140</v>
      </c>
      <c r="B14" s="372" t="s">
        <v>141</v>
      </c>
      <c r="C14" s="372" t="s">
        <v>16</v>
      </c>
      <c r="D14" s="372" t="s">
        <v>159</v>
      </c>
      <c r="E14" s="397" t="s">
        <v>160</v>
      </c>
      <c r="F14" s="398"/>
      <c r="G14" s="398"/>
      <c r="H14" s="398"/>
      <c r="I14" s="398"/>
      <c r="J14" s="398"/>
      <c r="K14" s="398"/>
      <c r="L14" s="398"/>
      <c r="M14" s="398"/>
      <c r="N14" s="398"/>
      <c r="O14" s="398"/>
      <c r="P14" s="398"/>
      <c r="Q14" s="398"/>
      <c r="R14" s="399"/>
      <c r="S14" s="368" t="s">
        <v>161</v>
      </c>
      <c r="T14" s="404"/>
      <c r="U14" s="404"/>
      <c r="V14" s="369"/>
      <c r="W14" s="372" t="s">
        <v>24</v>
      </c>
    </row>
    <row r="15" spans="1:23" s="26" customFormat="1" ht="15" customHeight="1" x14ac:dyDescent="0.2">
      <c r="A15" s="402"/>
      <c r="B15" s="402"/>
      <c r="C15" s="402"/>
      <c r="D15" s="402"/>
      <c r="E15" s="436" t="s">
        <v>25</v>
      </c>
      <c r="F15" s="407"/>
      <c r="G15" s="407"/>
      <c r="H15" s="407"/>
      <c r="I15" s="407"/>
      <c r="J15" s="407"/>
      <c r="K15" s="408"/>
      <c r="L15" s="397" t="s">
        <v>26</v>
      </c>
      <c r="M15" s="398"/>
      <c r="N15" s="398"/>
      <c r="O15" s="398"/>
      <c r="P15" s="398"/>
      <c r="Q15" s="398"/>
      <c r="R15" s="399"/>
      <c r="S15" s="374"/>
      <c r="T15" s="405"/>
      <c r="U15" s="405"/>
      <c r="V15" s="406"/>
      <c r="W15" s="402"/>
    </row>
    <row r="16" spans="1:23" s="26" customFormat="1" ht="27" customHeight="1" x14ac:dyDescent="0.2">
      <c r="A16" s="402"/>
      <c r="B16" s="402"/>
      <c r="C16" s="402"/>
      <c r="D16" s="402"/>
      <c r="E16" s="61" t="s">
        <v>162</v>
      </c>
      <c r="F16" s="436" t="s">
        <v>163</v>
      </c>
      <c r="G16" s="407"/>
      <c r="H16" s="407"/>
      <c r="I16" s="407"/>
      <c r="J16" s="407"/>
      <c r="K16" s="408"/>
      <c r="L16" s="62" t="s">
        <v>162</v>
      </c>
      <c r="M16" s="397" t="s">
        <v>163</v>
      </c>
      <c r="N16" s="398"/>
      <c r="O16" s="398"/>
      <c r="P16" s="398"/>
      <c r="Q16" s="398"/>
      <c r="R16" s="399"/>
      <c r="S16" s="370" t="s">
        <v>164</v>
      </c>
      <c r="T16" s="371"/>
      <c r="U16" s="370" t="s">
        <v>163</v>
      </c>
      <c r="V16" s="371"/>
      <c r="W16" s="402"/>
    </row>
    <row r="17" spans="1:23" s="26" customFormat="1" ht="60" customHeight="1" x14ac:dyDescent="0.2">
      <c r="A17" s="373"/>
      <c r="B17" s="373"/>
      <c r="C17" s="373"/>
      <c r="D17" s="373"/>
      <c r="E17" s="63" t="s">
        <v>165</v>
      </c>
      <c r="F17" s="63" t="s">
        <v>165</v>
      </c>
      <c r="G17" s="63" t="s">
        <v>166</v>
      </c>
      <c r="H17" s="63" t="s">
        <v>167</v>
      </c>
      <c r="I17" s="63" t="s">
        <v>168</v>
      </c>
      <c r="J17" s="63" t="s">
        <v>169</v>
      </c>
      <c r="K17" s="63" t="s">
        <v>170</v>
      </c>
      <c r="L17" s="64" t="s">
        <v>165</v>
      </c>
      <c r="M17" s="64" t="s">
        <v>165</v>
      </c>
      <c r="N17" s="64" t="s">
        <v>166</v>
      </c>
      <c r="O17" s="64" t="s">
        <v>167</v>
      </c>
      <c r="P17" s="64" t="s">
        <v>168</v>
      </c>
      <c r="Q17" s="64" t="s">
        <v>169</v>
      </c>
      <c r="R17" s="64" t="s">
        <v>170</v>
      </c>
      <c r="S17" s="62" t="s">
        <v>165</v>
      </c>
      <c r="T17" s="62" t="s">
        <v>37</v>
      </c>
      <c r="U17" s="62" t="s">
        <v>165</v>
      </c>
      <c r="V17" s="62" t="s">
        <v>37</v>
      </c>
      <c r="W17" s="373"/>
    </row>
    <row r="18" spans="1:23" s="26" customFormat="1" ht="12" x14ac:dyDescent="0.2">
      <c r="A18" s="59">
        <v>1</v>
      </c>
      <c r="B18" s="59">
        <v>2</v>
      </c>
      <c r="C18" s="59">
        <v>3</v>
      </c>
      <c r="D18" s="59">
        <v>4</v>
      </c>
      <c r="E18" s="59">
        <v>5</v>
      </c>
      <c r="F18" s="59">
        <v>6</v>
      </c>
      <c r="G18" s="59">
        <v>7</v>
      </c>
      <c r="H18" s="59">
        <v>8</v>
      </c>
      <c r="I18" s="59">
        <v>9</v>
      </c>
      <c r="J18" s="59">
        <v>10</v>
      </c>
      <c r="K18" s="59">
        <v>11</v>
      </c>
      <c r="L18" s="59">
        <v>12</v>
      </c>
      <c r="M18" s="59">
        <v>13</v>
      </c>
      <c r="N18" s="59">
        <v>14</v>
      </c>
      <c r="O18" s="59">
        <v>15</v>
      </c>
      <c r="P18" s="59">
        <v>16</v>
      </c>
      <c r="Q18" s="59">
        <v>17</v>
      </c>
      <c r="R18" s="59">
        <v>18</v>
      </c>
      <c r="S18" s="59">
        <v>19</v>
      </c>
      <c r="T18" s="59">
        <v>20</v>
      </c>
      <c r="U18" s="59">
        <v>21</v>
      </c>
      <c r="V18" s="59">
        <v>22</v>
      </c>
      <c r="W18" s="59">
        <v>23</v>
      </c>
    </row>
    <row r="19" spans="1:23" s="73" customFormat="1" ht="21" x14ac:dyDescent="0.2">
      <c r="A19" s="65">
        <v>0</v>
      </c>
      <c r="B19" s="66" t="s">
        <v>38</v>
      </c>
      <c r="C19" s="67" t="s">
        <v>39</v>
      </c>
      <c r="D19" s="68">
        <v>441.84571370931513</v>
      </c>
      <c r="E19" s="69">
        <v>0</v>
      </c>
      <c r="F19" s="70">
        <v>441.84571370931513</v>
      </c>
      <c r="G19" s="70">
        <v>20.02</v>
      </c>
      <c r="H19" s="70">
        <v>0</v>
      </c>
      <c r="I19" s="70">
        <v>66.195999999999998</v>
      </c>
      <c r="J19" s="70">
        <v>8.0779999999999994</v>
      </c>
      <c r="K19" s="71">
        <v>0</v>
      </c>
      <c r="L19" s="69">
        <v>0</v>
      </c>
      <c r="M19" s="67">
        <v>500.40825883000002</v>
      </c>
      <c r="N19" s="67">
        <v>20.263000000000002</v>
      </c>
      <c r="O19" s="67">
        <v>0</v>
      </c>
      <c r="P19" s="67">
        <v>88.912999999999997</v>
      </c>
      <c r="Q19" s="67">
        <v>12.114000000000001</v>
      </c>
      <c r="R19" s="67">
        <v>0</v>
      </c>
      <c r="S19" s="72">
        <v>0</v>
      </c>
      <c r="T19" s="67">
        <v>0</v>
      </c>
      <c r="U19" s="67">
        <f>M19-F19</f>
        <v>58.562545120684888</v>
      </c>
      <c r="V19" s="67">
        <f>IF(F19&gt;0,M19/F19,0)*100</f>
        <v>113.25407111660077</v>
      </c>
      <c r="W19" s="67"/>
    </row>
    <row r="20" spans="1:23" s="9" customFormat="1" ht="10.5" outlineLevel="1" x14ac:dyDescent="0.2">
      <c r="A20" s="74" t="s">
        <v>40</v>
      </c>
      <c r="B20" s="75" t="s">
        <v>41</v>
      </c>
      <c r="C20" s="76" t="s">
        <v>39</v>
      </c>
      <c r="D20" s="77">
        <v>80.923058999999995</v>
      </c>
      <c r="E20" s="69">
        <v>0</v>
      </c>
      <c r="F20" s="70">
        <v>80.923058999999995</v>
      </c>
      <c r="G20" s="78">
        <v>0</v>
      </c>
      <c r="H20" s="78">
        <v>0</v>
      </c>
      <c r="I20" s="78">
        <v>36.396000000000001</v>
      </c>
      <c r="J20" s="78">
        <v>8.0779999999999994</v>
      </c>
      <c r="K20" s="79">
        <v>0</v>
      </c>
      <c r="L20" s="69">
        <v>0</v>
      </c>
      <c r="M20" s="76">
        <v>140.36869524999997</v>
      </c>
      <c r="N20" s="76">
        <v>0</v>
      </c>
      <c r="O20" s="76">
        <v>0</v>
      </c>
      <c r="P20" s="76">
        <v>54.158000000000001</v>
      </c>
      <c r="Q20" s="76">
        <v>12.114000000000001</v>
      </c>
      <c r="R20" s="67">
        <v>0</v>
      </c>
      <c r="S20" s="72">
        <v>0</v>
      </c>
      <c r="T20" s="67">
        <v>0</v>
      </c>
      <c r="U20" s="76">
        <f t="shared" ref="U20:U59" si="0">M20-F20</f>
        <v>59.445636249999978</v>
      </c>
      <c r="V20" s="76">
        <f t="shared" ref="V20:V59" si="1">IF(F20&gt;0,M20/F20,0)*100</f>
        <v>173.4594527006202</v>
      </c>
      <c r="W20" s="76"/>
    </row>
    <row r="21" spans="1:23" s="9" customFormat="1" ht="21" outlineLevel="1" x14ac:dyDescent="0.2">
      <c r="A21" s="74" t="s">
        <v>42</v>
      </c>
      <c r="B21" s="75" t="s">
        <v>43</v>
      </c>
      <c r="C21" s="76" t="s">
        <v>39</v>
      </c>
      <c r="D21" s="77">
        <v>155.062079302093</v>
      </c>
      <c r="E21" s="69">
        <v>0</v>
      </c>
      <c r="F21" s="70">
        <v>155.062079302093</v>
      </c>
      <c r="G21" s="78">
        <v>19.940000000000001</v>
      </c>
      <c r="H21" s="78">
        <v>0</v>
      </c>
      <c r="I21" s="78">
        <v>25.78</v>
      </c>
      <c r="J21" s="78">
        <v>0</v>
      </c>
      <c r="K21" s="79">
        <v>0</v>
      </c>
      <c r="L21" s="69">
        <v>0</v>
      </c>
      <c r="M21" s="76">
        <v>155.98696969</v>
      </c>
      <c r="N21" s="76">
        <v>20.263000000000002</v>
      </c>
      <c r="O21" s="76">
        <v>0</v>
      </c>
      <c r="P21" s="76">
        <v>27.08</v>
      </c>
      <c r="Q21" s="76">
        <v>0</v>
      </c>
      <c r="R21" s="67">
        <v>0</v>
      </c>
      <c r="S21" s="72">
        <v>0</v>
      </c>
      <c r="T21" s="67">
        <v>0</v>
      </c>
      <c r="U21" s="76">
        <f t="shared" si="0"/>
        <v>0.92489038790699851</v>
      </c>
      <c r="V21" s="76">
        <f t="shared" si="1"/>
        <v>100.59646458506796</v>
      </c>
      <c r="W21" s="76"/>
    </row>
    <row r="22" spans="1:23" s="9" customFormat="1" ht="42" outlineLevel="1" x14ac:dyDescent="0.2">
      <c r="A22" s="74" t="s">
        <v>44</v>
      </c>
      <c r="B22" s="75" t="s">
        <v>45</v>
      </c>
      <c r="C22" s="76" t="s">
        <v>39</v>
      </c>
      <c r="D22" s="77" t="s">
        <v>46</v>
      </c>
      <c r="E22" s="69" t="s">
        <v>46</v>
      </c>
      <c r="F22" s="70" t="s">
        <v>46</v>
      </c>
      <c r="G22" s="78" t="s">
        <v>46</v>
      </c>
      <c r="H22" s="78" t="s">
        <v>46</v>
      </c>
      <c r="I22" s="78" t="s">
        <v>46</v>
      </c>
      <c r="J22" s="78" t="s">
        <v>46</v>
      </c>
      <c r="K22" s="79" t="s">
        <v>46</v>
      </c>
      <c r="L22" s="69" t="s">
        <v>46</v>
      </c>
      <c r="M22" s="76" t="s">
        <v>46</v>
      </c>
      <c r="N22" s="76" t="s">
        <v>46</v>
      </c>
      <c r="O22" s="76" t="s">
        <v>46</v>
      </c>
      <c r="P22" s="76" t="s">
        <v>46</v>
      </c>
      <c r="Q22" s="76" t="s">
        <v>46</v>
      </c>
      <c r="R22" s="76" t="s">
        <v>46</v>
      </c>
      <c r="S22" s="80" t="s">
        <v>46</v>
      </c>
      <c r="T22" s="76" t="s">
        <v>46</v>
      </c>
      <c r="U22" s="76" t="s">
        <v>46</v>
      </c>
      <c r="V22" s="76" t="s">
        <v>46</v>
      </c>
      <c r="W22" s="76"/>
    </row>
    <row r="23" spans="1:23" s="9" customFormat="1" ht="21" outlineLevel="1" x14ac:dyDescent="0.2">
      <c r="A23" s="81" t="s">
        <v>47</v>
      </c>
      <c r="B23" s="75" t="s">
        <v>48</v>
      </c>
      <c r="C23" s="76" t="s">
        <v>39</v>
      </c>
      <c r="D23" s="77">
        <v>137.97248839722218</v>
      </c>
      <c r="E23" s="82">
        <v>0</v>
      </c>
      <c r="F23" s="70">
        <v>137.97248839722218</v>
      </c>
      <c r="G23" s="78">
        <v>0.08</v>
      </c>
      <c r="H23" s="78">
        <v>0</v>
      </c>
      <c r="I23" s="78">
        <v>4.0200000000000005</v>
      </c>
      <c r="J23" s="78">
        <v>0</v>
      </c>
      <c r="K23" s="79">
        <v>0</v>
      </c>
      <c r="L23" s="82">
        <v>0</v>
      </c>
      <c r="M23" s="76">
        <v>138.37847772000003</v>
      </c>
      <c r="N23" s="76">
        <v>0</v>
      </c>
      <c r="O23" s="76">
        <v>0</v>
      </c>
      <c r="P23" s="76">
        <v>7.6749999999999998</v>
      </c>
      <c r="Q23" s="76">
        <v>0</v>
      </c>
      <c r="R23" s="67">
        <v>0</v>
      </c>
      <c r="S23" s="80">
        <v>0</v>
      </c>
      <c r="T23" s="76">
        <v>0</v>
      </c>
      <c r="U23" s="76">
        <f>M23-F23</f>
        <v>0.40598932277785593</v>
      </c>
      <c r="V23" s="76">
        <f t="shared" si="1"/>
        <v>100.29425382371086</v>
      </c>
      <c r="W23" s="76"/>
    </row>
    <row r="24" spans="1:23" s="9" customFormat="1" ht="31.5" outlineLevel="1" x14ac:dyDescent="0.2">
      <c r="A24" s="81" t="s">
        <v>49</v>
      </c>
      <c r="B24" s="75" t="s">
        <v>50</v>
      </c>
      <c r="C24" s="76" t="s">
        <v>39</v>
      </c>
      <c r="D24" s="77">
        <v>0</v>
      </c>
      <c r="E24" s="82">
        <v>0</v>
      </c>
      <c r="F24" s="70">
        <v>0</v>
      </c>
      <c r="G24" s="78">
        <v>0</v>
      </c>
      <c r="H24" s="78">
        <v>0</v>
      </c>
      <c r="I24" s="78">
        <v>0</v>
      </c>
      <c r="J24" s="78">
        <v>0</v>
      </c>
      <c r="K24" s="79">
        <v>0</v>
      </c>
      <c r="L24" s="82">
        <v>0</v>
      </c>
      <c r="M24" s="76">
        <v>0</v>
      </c>
      <c r="N24" s="76">
        <v>0</v>
      </c>
      <c r="O24" s="76">
        <v>0</v>
      </c>
      <c r="P24" s="76">
        <v>0</v>
      </c>
      <c r="Q24" s="76">
        <v>0</v>
      </c>
      <c r="R24" s="67">
        <v>0</v>
      </c>
      <c r="S24" s="80">
        <v>0</v>
      </c>
      <c r="T24" s="76">
        <v>0</v>
      </c>
      <c r="U24" s="76">
        <f t="shared" si="0"/>
        <v>0</v>
      </c>
      <c r="V24" s="76">
        <f t="shared" si="1"/>
        <v>0</v>
      </c>
      <c r="W24" s="76"/>
    </row>
    <row r="25" spans="1:23" s="9" customFormat="1" ht="10.5" outlineLevel="1" x14ac:dyDescent="0.2">
      <c r="A25" s="83" t="s">
        <v>51</v>
      </c>
      <c r="B25" s="84" t="s">
        <v>52</v>
      </c>
      <c r="C25" s="85" t="s">
        <v>39</v>
      </c>
      <c r="D25" s="86">
        <v>67.888087009999992</v>
      </c>
      <c r="E25" s="87">
        <v>0</v>
      </c>
      <c r="F25" s="70">
        <v>67.888087009999992</v>
      </c>
      <c r="G25" s="88">
        <v>0</v>
      </c>
      <c r="H25" s="78">
        <v>0</v>
      </c>
      <c r="I25" s="78">
        <v>0</v>
      </c>
      <c r="J25" s="78">
        <v>0</v>
      </c>
      <c r="K25" s="79">
        <v>0</v>
      </c>
      <c r="L25" s="87">
        <v>0</v>
      </c>
      <c r="M25" s="76">
        <v>65.674116170000005</v>
      </c>
      <c r="N25" s="76">
        <v>0</v>
      </c>
      <c r="O25" s="76">
        <v>0</v>
      </c>
      <c r="P25" s="76">
        <v>0</v>
      </c>
      <c r="Q25" s="76">
        <v>0</v>
      </c>
      <c r="R25" s="67">
        <v>0</v>
      </c>
      <c r="S25" s="89">
        <v>0</v>
      </c>
      <c r="T25" s="85">
        <v>0</v>
      </c>
      <c r="U25" s="85">
        <f t="shared" si="0"/>
        <v>-2.2139708399999876</v>
      </c>
      <c r="V25" s="85">
        <f t="shared" si="1"/>
        <v>96.738793303052034</v>
      </c>
      <c r="W25" s="85"/>
    </row>
    <row r="26" spans="1:23" s="9" customFormat="1" ht="10.5" x14ac:dyDescent="0.2">
      <c r="A26" s="90">
        <v>1</v>
      </c>
      <c r="B26" s="75" t="s">
        <v>53</v>
      </c>
      <c r="C26" s="76"/>
      <c r="D26" s="77">
        <v>0</v>
      </c>
      <c r="E26" s="82">
        <v>0</v>
      </c>
      <c r="F26" s="78">
        <v>0</v>
      </c>
      <c r="G26" s="78">
        <v>0</v>
      </c>
      <c r="H26" s="78">
        <v>0</v>
      </c>
      <c r="I26" s="78">
        <v>0</v>
      </c>
      <c r="J26" s="78">
        <v>0</v>
      </c>
      <c r="K26" s="79">
        <v>0</v>
      </c>
      <c r="L26" s="82">
        <v>0</v>
      </c>
      <c r="M26" s="76">
        <v>0</v>
      </c>
      <c r="N26" s="76">
        <v>0</v>
      </c>
      <c r="O26" s="76">
        <v>0</v>
      </c>
      <c r="P26" s="76">
        <v>0</v>
      </c>
      <c r="Q26" s="76">
        <v>0</v>
      </c>
      <c r="R26" s="76">
        <v>0</v>
      </c>
      <c r="S26" s="80">
        <v>0</v>
      </c>
      <c r="T26" s="76">
        <v>0</v>
      </c>
      <c r="U26" s="76">
        <f t="shared" si="0"/>
        <v>0</v>
      </c>
      <c r="V26" s="76">
        <f t="shared" si="1"/>
        <v>0</v>
      </c>
      <c r="W26" s="76"/>
    </row>
    <row r="27" spans="1:23" s="9" customFormat="1" ht="21" x14ac:dyDescent="0.2">
      <c r="A27" s="91" t="s">
        <v>54</v>
      </c>
      <c r="B27" s="92" t="s">
        <v>55</v>
      </c>
      <c r="C27" s="93" t="s">
        <v>39</v>
      </c>
      <c r="D27" s="94">
        <v>80.923058999999995</v>
      </c>
      <c r="E27" s="95">
        <v>0</v>
      </c>
      <c r="F27" s="96">
        <v>80.923058999999995</v>
      </c>
      <c r="G27" s="96">
        <v>0</v>
      </c>
      <c r="H27" s="96">
        <v>0</v>
      </c>
      <c r="I27" s="96">
        <v>36.396000000000001</v>
      </c>
      <c r="J27" s="96">
        <v>8.0779999999999994</v>
      </c>
      <c r="K27" s="97">
        <v>0</v>
      </c>
      <c r="L27" s="95">
        <v>0</v>
      </c>
      <c r="M27" s="93">
        <v>140.36869524999997</v>
      </c>
      <c r="N27" s="93">
        <v>0</v>
      </c>
      <c r="O27" s="93">
        <v>0</v>
      </c>
      <c r="P27" s="93">
        <v>54.158000000000001</v>
      </c>
      <c r="Q27" s="93">
        <v>12.114000000000001</v>
      </c>
      <c r="R27" s="93">
        <v>0</v>
      </c>
      <c r="S27" s="98">
        <v>0</v>
      </c>
      <c r="T27" s="93">
        <v>0</v>
      </c>
      <c r="U27" s="93">
        <f t="shared" si="0"/>
        <v>59.445636249999978</v>
      </c>
      <c r="V27" s="93">
        <f t="shared" si="1"/>
        <v>173.4594527006202</v>
      </c>
      <c r="W27" s="93"/>
    </row>
    <row r="28" spans="1:23" s="9" customFormat="1" ht="31.5" outlineLevel="1" x14ac:dyDescent="0.2">
      <c r="A28" s="99" t="s">
        <v>56</v>
      </c>
      <c r="B28" s="100" t="s">
        <v>57</v>
      </c>
      <c r="C28" s="101" t="s">
        <v>39</v>
      </c>
      <c r="D28" s="102">
        <v>80.923058999999995</v>
      </c>
      <c r="E28" s="103">
        <v>0</v>
      </c>
      <c r="F28" s="104">
        <v>80.923058999999995</v>
      </c>
      <c r="G28" s="104">
        <v>0</v>
      </c>
      <c r="H28" s="104">
        <v>0</v>
      </c>
      <c r="I28" s="104">
        <v>36.396000000000001</v>
      </c>
      <c r="J28" s="104">
        <v>8.0779999999999994</v>
      </c>
      <c r="K28" s="104">
        <v>0</v>
      </c>
      <c r="L28" s="103">
        <v>0</v>
      </c>
      <c r="M28" s="101">
        <v>140.36869524999997</v>
      </c>
      <c r="N28" s="101">
        <v>0</v>
      </c>
      <c r="O28" s="101">
        <v>0</v>
      </c>
      <c r="P28" s="101">
        <v>54.158000000000001</v>
      </c>
      <c r="Q28" s="101">
        <v>12.114000000000001</v>
      </c>
      <c r="R28" s="101">
        <v>0</v>
      </c>
      <c r="S28" s="105">
        <v>0</v>
      </c>
      <c r="T28" s="101">
        <v>0</v>
      </c>
      <c r="U28" s="101">
        <f t="shared" si="0"/>
        <v>59.445636249999978</v>
      </c>
      <c r="V28" s="101">
        <f t="shared" si="1"/>
        <v>173.4594527006202</v>
      </c>
      <c r="W28" s="101"/>
    </row>
    <row r="29" spans="1:23" s="9" customFormat="1" ht="42" outlineLevel="2" x14ac:dyDescent="0.2">
      <c r="A29" s="106" t="s">
        <v>58</v>
      </c>
      <c r="B29" s="107" t="s">
        <v>59</v>
      </c>
      <c r="C29" s="101" t="s">
        <v>39</v>
      </c>
      <c r="D29" s="102">
        <v>0</v>
      </c>
      <c r="E29" s="103">
        <v>0</v>
      </c>
      <c r="F29" s="104">
        <v>0</v>
      </c>
      <c r="G29" s="104">
        <v>0</v>
      </c>
      <c r="H29" s="104">
        <v>0</v>
      </c>
      <c r="I29" s="104">
        <v>0</v>
      </c>
      <c r="J29" s="104">
        <v>0</v>
      </c>
      <c r="K29" s="104">
        <v>0</v>
      </c>
      <c r="L29" s="103">
        <v>0</v>
      </c>
      <c r="M29" s="101">
        <v>0</v>
      </c>
      <c r="N29" s="101">
        <v>0</v>
      </c>
      <c r="O29" s="101">
        <v>0</v>
      </c>
      <c r="P29" s="101">
        <v>0</v>
      </c>
      <c r="Q29" s="101">
        <v>0</v>
      </c>
      <c r="R29" s="101">
        <v>0</v>
      </c>
      <c r="S29" s="105">
        <v>0</v>
      </c>
      <c r="T29" s="101">
        <v>0</v>
      </c>
      <c r="U29" s="101">
        <f t="shared" si="0"/>
        <v>0</v>
      </c>
      <c r="V29" s="101">
        <f t="shared" si="1"/>
        <v>0</v>
      </c>
      <c r="W29" s="101"/>
    </row>
    <row r="30" spans="1:23" s="9" customFormat="1" ht="42" outlineLevel="2" x14ac:dyDescent="0.2">
      <c r="A30" s="106" t="s">
        <v>60</v>
      </c>
      <c r="B30" s="107" t="s">
        <v>61</v>
      </c>
      <c r="C30" s="101" t="s">
        <v>39</v>
      </c>
      <c r="D30" s="102">
        <v>0</v>
      </c>
      <c r="E30" s="103">
        <v>0</v>
      </c>
      <c r="F30" s="104">
        <v>0</v>
      </c>
      <c r="G30" s="104">
        <v>0</v>
      </c>
      <c r="H30" s="104">
        <v>0</v>
      </c>
      <c r="I30" s="104">
        <v>0</v>
      </c>
      <c r="J30" s="104">
        <v>0</v>
      </c>
      <c r="K30" s="104">
        <v>0</v>
      </c>
      <c r="L30" s="103">
        <v>0</v>
      </c>
      <c r="M30" s="101">
        <v>0</v>
      </c>
      <c r="N30" s="101">
        <v>0</v>
      </c>
      <c r="O30" s="101">
        <v>0</v>
      </c>
      <c r="P30" s="101">
        <v>0</v>
      </c>
      <c r="Q30" s="101">
        <v>0</v>
      </c>
      <c r="R30" s="101">
        <v>0</v>
      </c>
      <c r="S30" s="105">
        <v>0</v>
      </c>
      <c r="T30" s="101">
        <v>0</v>
      </c>
      <c r="U30" s="101">
        <f t="shared" si="0"/>
        <v>0</v>
      </c>
      <c r="V30" s="101">
        <f t="shared" si="1"/>
        <v>0</v>
      </c>
      <c r="W30" s="101"/>
    </row>
    <row r="31" spans="1:23" s="9" customFormat="1" ht="31.5" outlineLevel="2" x14ac:dyDescent="0.2">
      <c r="A31" s="106" t="s">
        <v>62</v>
      </c>
      <c r="B31" s="107" t="s">
        <v>63</v>
      </c>
      <c r="C31" s="101" t="s">
        <v>39</v>
      </c>
      <c r="D31" s="102">
        <v>0</v>
      </c>
      <c r="E31" s="103">
        <v>0</v>
      </c>
      <c r="F31" s="104">
        <v>0</v>
      </c>
      <c r="G31" s="104">
        <v>0</v>
      </c>
      <c r="H31" s="104">
        <v>0</v>
      </c>
      <c r="I31" s="104">
        <v>0</v>
      </c>
      <c r="J31" s="104">
        <v>0</v>
      </c>
      <c r="K31" s="104">
        <v>0</v>
      </c>
      <c r="L31" s="103">
        <v>0</v>
      </c>
      <c r="M31" s="101">
        <v>0</v>
      </c>
      <c r="N31" s="101">
        <v>0</v>
      </c>
      <c r="O31" s="101">
        <v>0</v>
      </c>
      <c r="P31" s="101">
        <v>0</v>
      </c>
      <c r="Q31" s="101">
        <v>0</v>
      </c>
      <c r="R31" s="101">
        <v>0</v>
      </c>
      <c r="S31" s="105">
        <v>0</v>
      </c>
      <c r="T31" s="101">
        <v>0</v>
      </c>
      <c r="U31" s="101">
        <f t="shared" si="0"/>
        <v>0</v>
      </c>
      <c r="V31" s="101">
        <f t="shared" si="1"/>
        <v>0</v>
      </c>
      <c r="W31" s="101"/>
    </row>
    <row r="32" spans="1:23" s="9" customFormat="1" ht="31.5" x14ac:dyDescent="0.2">
      <c r="A32" s="108" t="s">
        <v>64</v>
      </c>
      <c r="B32" s="109" t="s">
        <v>65</v>
      </c>
      <c r="C32" s="110" t="s">
        <v>39</v>
      </c>
      <c r="D32" s="111">
        <v>155.062079302093</v>
      </c>
      <c r="E32" s="112">
        <v>0</v>
      </c>
      <c r="F32" s="113">
        <v>155.062079302093</v>
      </c>
      <c r="G32" s="113">
        <v>19.940000000000001</v>
      </c>
      <c r="H32" s="113">
        <v>0</v>
      </c>
      <c r="I32" s="113">
        <v>25.78</v>
      </c>
      <c r="J32" s="113">
        <v>0</v>
      </c>
      <c r="K32" s="114">
        <v>0</v>
      </c>
      <c r="L32" s="112">
        <v>0</v>
      </c>
      <c r="M32" s="110">
        <v>155.98696969</v>
      </c>
      <c r="N32" s="110">
        <v>20.263000000000002</v>
      </c>
      <c r="O32" s="110">
        <v>0</v>
      </c>
      <c r="P32" s="110">
        <v>27.08</v>
      </c>
      <c r="Q32" s="110">
        <v>0</v>
      </c>
      <c r="R32" s="110">
        <v>0</v>
      </c>
      <c r="S32" s="115">
        <v>0</v>
      </c>
      <c r="T32" s="110">
        <v>0</v>
      </c>
      <c r="U32" s="110">
        <f t="shared" si="0"/>
        <v>0.92489038790699851</v>
      </c>
      <c r="V32" s="110">
        <f t="shared" si="1"/>
        <v>100.59646458506796</v>
      </c>
      <c r="W32" s="110"/>
    </row>
    <row r="33" spans="1:23" s="9" customFormat="1" ht="52.5" outlineLevel="1" x14ac:dyDescent="0.2">
      <c r="A33" s="81" t="s">
        <v>66</v>
      </c>
      <c r="B33" s="75" t="s">
        <v>67</v>
      </c>
      <c r="C33" s="76" t="s">
        <v>39</v>
      </c>
      <c r="D33" s="77">
        <v>74.358071471666662</v>
      </c>
      <c r="E33" s="82">
        <v>0</v>
      </c>
      <c r="F33" s="78">
        <v>74.358071471666662</v>
      </c>
      <c r="G33" s="78">
        <v>16.16</v>
      </c>
      <c r="H33" s="78">
        <v>0</v>
      </c>
      <c r="I33" s="78">
        <v>0</v>
      </c>
      <c r="J33" s="78">
        <v>0</v>
      </c>
      <c r="K33" s="79">
        <v>0</v>
      </c>
      <c r="L33" s="82">
        <v>0</v>
      </c>
      <c r="M33" s="76">
        <v>74.440368339999992</v>
      </c>
      <c r="N33" s="76">
        <v>16.483000000000001</v>
      </c>
      <c r="O33" s="76">
        <v>0</v>
      </c>
      <c r="P33" s="76">
        <v>0</v>
      </c>
      <c r="Q33" s="76">
        <v>0</v>
      </c>
      <c r="R33" s="76">
        <v>0</v>
      </c>
      <c r="S33" s="80">
        <v>0</v>
      </c>
      <c r="T33" s="76">
        <v>0</v>
      </c>
      <c r="U33" s="76">
        <f t="shared" si="0"/>
        <v>8.2296868333330053E-2</v>
      </c>
      <c r="V33" s="76">
        <f t="shared" si="1"/>
        <v>100.11067644265719</v>
      </c>
      <c r="W33" s="76"/>
    </row>
    <row r="34" spans="1:23" s="9" customFormat="1" ht="10.5" outlineLevel="2" x14ac:dyDescent="0.2">
      <c r="A34" s="106" t="s">
        <v>68</v>
      </c>
      <c r="B34" s="107" t="s">
        <v>69</v>
      </c>
      <c r="C34" s="101" t="s">
        <v>70</v>
      </c>
      <c r="D34" s="102">
        <v>74.358071471666662</v>
      </c>
      <c r="E34" s="103">
        <v>0</v>
      </c>
      <c r="F34" s="104">
        <v>74.358071471666662</v>
      </c>
      <c r="G34" s="104">
        <v>16.16</v>
      </c>
      <c r="H34" s="104">
        <v>0</v>
      </c>
      <c r="I34" s="104">
        <v>0</v>
      </c>
      <c r="J34" s="104">
        <v>0</v>
      </c>
      <c r="K34" s="104">
        <v>0</v>
      </c>
      <c r="L34" s="103">
        <v>0</v>
      </c>
      <c r="M34" s="101">
        <v>74.440368339999992</v>
      </c>
      <c r="N34" s="101">
        <v>16.483000000000001</v>
      </c>
      <c r="O34" s="101">
        <v>0</v>
      </c>
      <c r="P34" s="101">
        <v>0</v>
      </c>
      <c r="Q34" s="101">
        <v>0</v>
      </c>
      <c r="R34" s="101">
        <v>0</v>
      </c>
      <c r="S34" s="105">
        <v>0</v>
      </c>
      <c r="T34" s="101">
        <v>0</v>
      </c>
      <c r="U34" s="101">
        <f t="shared" si="0"/>
        <v>8.2296868333330053E-2</v>
      </c>
      <c r="V34" s="101">
        <f t="shared" si="1"/>
        <v>100.11067644265719</v>
      </c>
      <c r="W34" s="101"/>
    </row>
    <row r="35" spans="1:23" s="9" customFormat="1" ht="31.5" outlineLevel="1" x14ac:dyDescent="0.2">
      <c r="A35" s="81" t="s">
        <v>71</v>
      </c>
      <c r="B35" s="75" t="s">
        <v>72</v>
      </c>
      <c r="C35" s="76" t="s">
        <v>39</v>
      </c>
      <c r="D35" s="77">
        <v>36.782866190426347</v>
      </c>
      <c r="E35" s="82">
        <v>0</v>
      </c>
      <c r="F35" s="78">
        <v>36.782866190426347</v>
      </c>
      <c r="G35" s="78">
        <v>0</v>
      </c>
      <c r="H35" s="78">
        <v>0</v>
      </c>
      <c r="I35" s="78">
        <v>25.78</v>
      </c>
      <c r="J35" s="78">
        <v>0</v>
      </c>
      <c r="K35" s="79">
        <v>0</v>
      </c>
      <c r="L35" s="82">
        <v>0</v>
      </c>
      <c r="M35" s="76">
        <v>36.592852839999999</v>
      </c>
      <c r="N35" s="76">
        <v>0</v>
      </c>
      <c r="O35" s="76">
        <v>0</v>
      </c>
      <c r="P35" s="76">
        <v>27.08</v>
      </c>
      <c r="Q35" s="76">
        <v>0</v>
      </c>
      <c r="R35" s="76">
        <v>0</v>
      </c>
      <c r="S35" s="80">
        <v>0</v>
      </c>
      <c r="T35" s="76">
        <v>0</v>
      </c>
      <c r="U35" s="76">
        <f t="shared" si="0"/>
        <v>-0.19001335042634793</v>
      </c>
      <c r="V35" s="76">
        <f t="shared" si="1"/>
        <v>99.483418857457593</v>
      </c>
      <c r="W35" s="76"/>
    </row>
    <row r="36" spans="1:23" s="9" customFormat="1" ht="10.5" outlineLevel="2" x14ac:dyDescent="0.2">
      <c r="A36" s="106" t="s">
        <v>73</v>
      </c>
      <c r="B36" s="107" t="s">
        <v>74</v>
      </c>
      <c r="C36" s="101" t="s">
        <v>75</v>
      </c>
      <c r="D36" s="102">
        <v>1.348769252093023</v>
      </c>
      <c r="E36" s="103">
        <v>0</v>
      </c>
      <c r="F36" s="104">
        <v>1.348769252093023</v>
      </c>
      <c r="G36" s="104">
        <v>0</v>
      </c>
      <c r="H36" s="104">
        <v>0</v>
      </c>
      <c r="I36" s="104">
        <v>0.96</v>
      </c>
      <c r="J36" s="104">
        <v>0</v>
      </c>
      <c r="K36" s="104">
        <v>0</v>
      </c>
      <c r="L36" s="103">
        <v>0</v>
      </c>
      <c r="M36" s="101">
        <v>0.69010927999999994</v>
      </c>
      <c r="N36" s="101">
        <v>0</v>
      </c>
      <c r="O36" s="101">
        <v>0</v>
      </c>
      <c r="P36" s="101">
        <v>0.57999999999999996</v>
      </c>
      <c r="Q36" s="101">
        <v>0</v>
      </c>
      <c r="R36" s="101">
        <v>0</v>
      </c>
      <c r="S36" s="105">
        <v>0</v>
      </c>
      <c r="T36" s="101">
        <v>0</v>
      </c>
      <c r="U36" s="101">
        <f t="shared" si="0"/>
        <v>-0.65865997209302307</v>
      </c>
      <c r="V36" s="101">
        <f t="shared" si="1"/>
        <v>51.165852048383144</v>
      </c>
      <c r="W36" s="101"/>
    </row>
    <row r="37" spans="1:23" s="9" customFormat="1" ht="21" outlineLevel="2" x14ac:dyDescent="0.2">
      <c r="A37" s="106" t="s">
        <v>76</v>
      </c>
      <c r="B37" s="107" t="s">
        <v>77</v>
      </c>
      <c r="C37" s="101" t="s">
        <v>78</v>
      </c>
      <c r="D37" s="102">
        <v>1.245842263333333</v>
      </c>
      <c r="E37" s="103">
        <v>0</v>
      </c>
      <c r="F37" s="104">
        <v>1.245842263333333</v>
      </c>
      <c r="G37" s="104">
        <v>0</v>
      </c>
      <c r="H37" s="104">
        <v>0</v>
      </c>
      <c r="I37" s="104">
        <v>0.81</v>
      </c>
      <c r="J37" s="104">
        <v>0</v>
      </c>
      <c r="K37" s="104">
        <v>0</v>
      </c>
      <c r="L37" s="103">
        <v>0</v>
      </c>
      <c r="M37" s="101">
        <v>1.29873638</v>
      </c>
      <c r="N37" s="101">
        <v>0</v>
      </c>
      <c r="O37" s="101">
        <v>0</v>
      </c>
      <c r="P37" s="101">
        <v>0.96</v>
      </c>
      <c r="Q37" s="101">
        <v>0</v>
      </c>
      <c r="R37" s="101">
        <v>0</v>
      </c>
      <c r="S37" s="105">
        <v>0</v>
      </c>
      <c r="T37" s="101">
        <v>0</v>
      </c>
      <c r="U37" s="101">
        <f t="shared" si="0"/>
        <v>5.289411666666699E-2</v>
      </c>
      <c r="V37" s="101">
        <f t="shared" si="1"/>
        <v>104.24565117297797</v>
      </c>
      <c r="W37" s="101"/>
    </row>
    <row r="38" spans="1:23" s="9" customFormat="1" ht="21" outlineLevel="2" x14ac:dyDescent="0.2">
      <c r="A38" s="106" t="s">
        <v>79</v>
      </c>
      <c r="B38" s="107" t="s">
        <v>80</v>
      </c>
      <c r="C38" s="101" t="s">
        <v>81</v>
      </c>
      <c r="D38" s="102">
        <v>5.2194348499999998</v>
      </c>
      <c r="E38" s="103">
        <v>0</v>
      </c>
      <c r="F38" s="104">
        <v>5.2194348499999998</v>
      </c>
      <c r="G38" s="104">
        <v>0</v>
      </c>
      <c r="H38" s="104">
        <v>0</v>
      </c>
      <c r="I38" s="104">
        <v>5.05</v>
      </c>
      <c r="J38" s="104">
        <v>0</v>
      </c>
      <c r="K38" s="104">
        <v>0</v>
      </c>
      <c r="L38" s="103">
        <v>0</v>
      </c>
      <c r="M38" s="101">
        <v>5.6328135300000008</v>
      </c>
      <c r="N38" s="101">
        <v>0</v>
      </c>
      <c r="O38" s="101">
        <v>0</v>
      </c>
      <c r="P38" s="101">
        <v>6.02</v>
      </c>
      <c r="Q38" s="101">
        <v>0</v>
      </c>
      <c r="R38" s="101">
        <v>0</v>
      </c>
      <c r="S38" s="105">
        <v>0</v>
      </c>
      <c r="T38" s="101">
        <v>0</v>
      </c>
      <c r="U38" s="101">
        <f t="shared" si="0"/>
        <v>0.413378680000001</v>
      </c>
      <c r="V38" s="101">
        <f t="shared" si="1"/>
        <v>107.91998926856996</v>
      </c>
      <c r="W38" s="101"/>
    </row>
    <row r="39" spans="1:23" s="9" customFormat="1" ht="21" outlineLevel="2" x14ac:dyDescent="0.2">
      <c r="A39" s="106" t="s">
        <v>82</v>
      </c>
      <c r="B39" s="107" t="s">
        <v>83</v>
      </c>
      <c r="C39" s="101" t="s">
        <v>84</v>
      </c>
      <c r="D39" s="102">
        <v>28.96881982499999</v>
      </c>
      <c r="E39" s="103">
        <v>0</v>
      </c>
      <c r="F39" s="104">
        <v>28.96881982499999</v>
      </c>
      <c r="G39" s="104">
        <v>0</v>
      </c>
      <c r="H39" s="104">
        <v>0</v>
      </c>
      <c r="I39" s="104">
        <v>18.96</v>
      </c>
      <c r="J39" s="104">
        <v>0</v>
      </c>
      <c r="K39" s="104">
        <v>0</v>
      </c>
      <c r="L39" s="103">
        <v>0</v>
      </c>
      <c r="M39" s="101">
        <v>28.971193649999996</v>
      </c>
      <c r="N39" s="101">
        <v>0</v>
      </c>
      <c r="O39" s="101">
        <v>0</v>
      </c>
      <c r="P39" s="101">
        <v>19.52</v>
      </c>
      <c r="Q39" s="101">
        <v>0</v>
      </c>
      <c r="R39" s="101">
        <v>0</v>
      </c>
      <c r="S39" s="105">
        <v>0</v>
      </c>
      <c r="T39" s="101">
        <v>0</v>
      </c>
      <c r="U39" s="101">
        <f t="shared" si="0"/>
        <v>2.3738250000064909E-3</v>
      </c>
      <c r="V39" s="101">
        <f t="shared" si="1"/>
        <v>100.00819441390551</v>
      </c>
      <c r="W39" s="101"/>
    </row>
    <row r="40" spans="1:23" s="9" customFormat="1" ht="31.5" outlineLevel="1" x14ac:dyDescent="0.2">
      <c r="A40" s="81" t="s">
        <v>85</v>
      </c>
      <c r="B40" s="75" t="s">
        <v>86</v>
      </c>
      <c r="C40" s="76" t="s">
        <v>39</v>
      </c>
      <c r="D40" s="77" t="s">
        <v>46</v>
      </c>
      <c r="E40" s="82" t="s">
        <v>46</v>
      </c>
      <c r="F40" s="78" t="s">
        <v>46</v>
      </c>
      <c r="G40" s="78" t="s">
        <v>46</v>
      </c>
      <c r="H40" s="78" t="s">
        <v>46</v>
      </c>
      <c r="I40" s="78" t="s">
        <v>46</v>
      </c>
      <c r="J40" s="78" t="s">
        <v>46</v>
      </c>
      <c r="K40" s="79" t="s">
        <v>46</v>
      </c>
      <c r="L40" s="82" t="s">
        <v>46</v>
      </c>
      <c r="M40" s="76" t="s">
        <v>46</v>
      </c>
      <c r="N40" s="76" t="s">
        <v>46</v>
      </c>
      <c r="O40" s="76" t="s">
        <v>46</v>
      </c>
      <c r="P40" s="76" t="s">
        <v>46</v>
      </c>
      <c r="Q40" s="76" t="s">
        <v>46</v>
      </c>
      <c r="R40" s="76" t="s">
        <v>46</v>
      </c>
      <c r="S40" s="80" t="s">
        <v>46</v>
      </c>
      <c r="T40" s="76" t="s">
        <v>46</v>
      </c>
      <c r="U40" s="76" t="e">
        <f t="shared" si="0"/>
        <v>#VALUE!</v>
      </c>
      <c r="V40" s="76" t="e">
        <f t="shared" si="1"/>
        <v>#VALUE!</v>
      </c>
      <c r="W40" s="76"/>
    </row>
    <row r="41" spans="1:23" s="9" customFormat="1" ht="42" outlineLevel="1" x14ac:dyDescent="0.2">
      <c r="A41" s="81" t="s">
        <v>87</v>
      </c>
      <c r="B41" s="75" t="s">
        <v>88</v>
      </c>
      <c r="C41" s="76" t="s">
        <v>39</v>
      </c>
      <c r="D41" s="77">
        <v>43.921141640000002</v>
      </c>
      <c r="E41" s="82">
        <v>0</v>
      </c>
      <c r="F41" s="78">
        <v>43.921141640000002</v>
      </c>
      <c r="G41" s="78">
        <v>3.7800000000000002</v>
      </c>
      <c r="H41" s="78">
        <v>0</v>
      </c>
      <c r="I41" s="78">
        <v>0</v>
      </c>
      <c r="J41" s="78">
        <v>0</v>
      </c>
      <c r="K41" s="79">
        <v>0</v>
      </c>
      <c r="L41" s="82">
        <v>0</v>
      </c>
      <c r="M41" s="76">
        <v>44.953748509999997</v>
      </c>
      <c r="N41" s="76">
        <v>3.7800000000000002</v>
      </c>
      <c r="O41" s="76">
        <v>0</v>
      </c>
      <c r="P41" s="76">
        <v>0</v>
      </c>
      <c r="Q41" s="76">
        <v>0</v>
      </c>
      <c r="R41" s="76">
        <v>0</v>
      </c>
      <c r="S41" s="80">
        <v>0</v>
      </c>
      <c r="T41" s="76">
        <v>0</v>
      </c>
      <c r="U41" s="76">
        <f t="shared" si="0"/>
        <v>1.0326068699999951</v>
      </c>
      <c r="V41" s="76">
        <f t="shared" si="1"/>
        <v>102.35104742600673</v>
      </c>
      <c r="W41" s="76"/>
    </row>
    <row r="42" spans="1:23" s="9" customFormat="1" ht="21" outlineLevel="2" x14ac:dyDescent="0.2">
      <c r="A42" s="106" t="s">
        <v>89</v>
      </c>
      <c r="B42" s="107" t="s">
        <v>90</v>
      </c>
      <c r="C42" s="101" t="s">
        <v>91</v>
      </c>
      <c r="D42" s="102">
        <v>3.2215937300000004</v>
      </c>
      <c r="E42" s="103">
        <v>0</v>
      </c>
      <c r="F42" s="104">
        <v>3.2215937300000004</v>
      </c>
      <c r="G42" s="104">
        <v>0</v>
      </c>
      <c r="H42" s="104">
        <v>0</v>
      </c>
      <c r="I42" s="104">
        <v>0</v>
      </c>
      <c r="J42" s="104">
        <v>0</v>
      </c>
      <c r="K42" s="104">
        <v>0</v>
      </c>
      <c r="L42" s="103">
        <v>0</v>
      </c>
      <c r="M42" s="101">
        <v>2.6618027</v>
      </c>
      <c r="N42" s="101">
        <v>0</v>
      </c>
      <c r="O42" s="101">
        <v>0</v>
      </c>
      <c r="P42" s="101">
        <v>0</v>
      </c>
      <c r="Q42" s="101">
        <v>0</v>
      </c>
      <c r="R42" s="101">
        <v>0</v>
      </c>
      <c r="S42" s="105">
        <v>0</v>
      </c>
      <c r="T42" s="101">
        <v>0</v>
      </c>
      <c r="U42" s="101">
        <f t="shared" si="0"/>
        <v>-0.55979103000000041</v>
      </c>
      <c r="V42" s="101">
        <f t="shared" si="1"/>
        <v>82.623785712421267</v>
      </c>
      <c r="W42" s="101"/>
    </row>
    <row r="43" spans="1:23" s="9" customFormat="1" ht="42" outlineLevel="2" x14ac:dyDescent="0.2">
      <c r="A43" s="106" t="s">
        <v>92</v>
      </c>
      <c r="B43" s="107" t="s">
        <v>93</v>
      </c>
      <c r="C43" s="101" t="s">
        <v>94</v>
      </c>
      <c r="D43" s="102">
        <v>23.295031649999999</v>
      </c>
      <c r="E43" s="103">
        <v>0</v>
      </c>
      <c r="F43" s="104">
        <v>23.295031649999999</v>
      </c>
      <c r="G43" s="104">
        <v>0</v>
      </c>
      <c r="H43" s="104">
        <v>0</v>
      </c>
      <c r="I43" s="104">
        <v>0</v>
      </c>
      <c r="J43" s="104">
        <v>0</v>
      </c>
      <c r="K43" s="104">
        <v>0</v>
      </c>
      <c r="L43" s="103">
        <v>0</v>
      </c>
      <c r="M43" s="101">
        <v>24.795474429999999</v>
      </c>
      <c r="N43" s="101">
        <v>0</v>
      </c>
      <c r="O43" s="101">
        <v>0</v>
      </c>
      <c r="P43" s="101">
        <v>0</v>
      </c>
      <c r="Q43" s="101">
        <v>0</v>
      </c>
      <c r="R43" s="101">
        <v>0</v>
      </c>
      <c r="S43" s="105">
        <v>0</v>
      </c>
      <c r="T43" s="101">
        <v>0</v>
      </c>
      <c r="U43" s="101">
        <f t="shared" si="0"/>
        <v>1.5004427800000002</v>
      </c>
      <c r="V43" s="101">
        <f t="shared" si="1"/>
        <v>106.44104203223952</v>
      </c>
      <c r="W43" s="101"/>
    </row>
    <row r="44" spans="1:23" s="9" customFormat="1" ht="10.5" outlineLevel="2" x14ac:dyDescent="0.2">
      <c r="A44" s="106"/>
      <c r="B44" s="107"/>
      <c r="C44" s="101"/>
      <c r="D44" s="102"/>
      <c r="E44" s="103"/>
      <c r="F44" s="104"/>
      <c r="G44" s="104"/>
      <c r="H44" s="104"/>
      <c r="I44" s="104"/>
      <c r="J44" s="104"/>
      <c r="K44" s="104"/>
      <c r="L44" s="103"/>
      <c r="M44" s="101"/>
      <c r="N44" s="101"/>
      <c r="O44" s="101"/>
      <c r="P44" s="101"/>
      <c r="Q44" s="101"/>
      <c r="R44" s="101"/>
      <c r="S44" s="105"/>
      <c r="T44" s="101"/>
      <c r="U44" s="101"/>
      <c r="V44" s="101"/>
      <c r="W44" s="101"/>
    </row>
    <row r="45" spans="1:23" s="9" customFormat="1" ht="21" outlineLevel="2" x14ac:dyDescent="0.2">
      <c r="A45" s="106" t="s">
        <v>95</v>
      </c>
      <c r="B45" s="107" t="s">
        <v>99</v>
      </c>
      <c r="C45" s="101" t="s">
        <v>97</v>
      </c>
      <c r="D45" s="102">
        <v>3.2268092600000005</v>
      </c>
      <c r="E45" s="103">
        <v>0</v>
      </c>
      <c r="F45" s="104">
        <v>3.2268092600000005</v>
      </c>
      <c r="G45" s="104">
        <v>3.7800000000000002</v>
      </c>
      <c r="H45" s="104">
        <v>0</v>
      </c>
      <c r="I45" s="104">
        <v>0</v>
      </c>
      <c r="J45" s="104">
        <v>0</v>
      </c>
      <c r="K45" s="104">
        <v>0</v>
      </c>
      <c r="L45" s="103">
        <v>0</v>
      </c>
      <c r="M45" s="101">
        <v>3.3144282600000001</v>
      </c>
      <c r="N45" s="101">
        <v>3.7800000000000002</v>
      </c>
      <c r="O45" s="101">
        <v>0</v>
      </c>
      <c r="P45" s="101">
        <v>0</v>
      </c>
      <c r="Q45" s="101">
        <v>0</v>
      </c>
      <c r="R45" s="101">
        <v>0</v>
      </c>
      <c r="S45" s="105">
        <v>0</v>
      </c>
      <c r="T45" s="101">
        <v>0</v>
      </c>
      <c r="U45" s="101">
        <f t="shared" si="0"/>
        <v>8.7618999999999669E-2</v>
      </c>
      <c r="V45" s="101">
        <f t="shared" si="1"/>
        <v>102.7153448791082</v>
      </c>
      <c r="W45" s="101"/>
    </row>
    <row r="46" spans="1:23" s="9" customFormat="1" ht="42" collapsed="1" x14ac:dyDescent="0.2">
      <c r="A46" s="108" t="s">
        <v>101</v>
      </c>
      <c r="B46" s="109" t="s">
        <v>45</v>
      </c>
      <c r="C46" s="110" t="s">
        <v>39</v>
      </c>
      <c r="D46" s="111" t="s">
        <v>46</v>
      </c>
      <c r="E46" s="116" t="s">
        <v>46</v>
      </c>
      <c r="F46" s="113" t="s">
        <v>46</v>
      </c>
      <c r="G46" s="113" t="s">
        <v>46</v>
      </c>
      <c r="H46" s="113" t="s">
        <v>46</v>
      </c>
      <c r="I46" s="113" t="s">
        <v>46</v>
      </c>
      <c r="J46" s="113" t="s">
        <v>46</v>
      </c>
      <c r="K46" s="114" t="s">
        <v>46</v>
      </c>
      <c r="L46" s="112" t="s">
        <v>46</v>
      </c>
      <c r="M46" s="110" t="s">
        <v>46</v>
      </c>
      <c r="N46" s="110" t="s">
        <v>46</v>
      </c>
      <c r="O46" s="110" t="s">
        <v>46</v>
      </c>
      <c r="P46" s="110" t="s">
        <v>46</v>
      </c>
      <c r="Q46" s="110" t="s">
        <v>46</v>
      </c>
      <c r="R46" s="110" t="s">
        <v>46</v>
      </c>
      <c r="S46" s="115" t="s">
        <v>46</v>
      </c>
      <c r="T46" s="110" t="s">
        <v>46</v>
      </c>
      <c r="U46" s="110" t="s">
        <v>46</v>
      </c>
      <c r="V46" s="110" t="s">
        <v>46</v>
      </c>
      <c r="W46" s="110"/>
    </row>
    <row r="47" spans="1:23" s="9" customFormat="1" ht="31.5" x14ac:dyDescent="0.2">
      <c r="A47" s="108" t="s">
        <v>102</v>
      </c>
      <c r="B47" s="109" t="s">
        <v>103</v>
      </c>
      <c r="C47" s="110" t="s">
        <v>39</v>
      </c>
      <c r="D47" s="111">
        <v>137.97248839722218</v>
      </c>
      <c r="E47" s="112">
        <v>0</v>
      </c>
      <c r="F47" s="113">
        <v>137.97248839722218</v>
      </c>
      <c r="G47" s="113">
        <v>0.08</v>
      </c>
      <c r="H47" s="113">
        <v>0</v>
      </c>
      <c r="I47" s="113">
        <v>4.0200000000000005</v>
      </c>
      <c r="J47" s="113">
        <v>0</v>
      </c>
      <c r="K47" s="114">
        <v>0</v>
      </c>
      <c r="L47" s="112">
        <v>0</v>
      </c>
      <c r="M47" s="110">
        <v>138.37847772000003</v>
      </c>
      <c r="N47" s="110">
        <v>0</v>
      </c>
      <c r="O47" s="110">
        <v>0</v>
      </c>
      <c r="P47" s="110">
        <v>7.6749999999999998</v>
      </c>
      <c r="Q47" s="110">
        <v>0</v>
      </c>
      <c r="R47" s="110">
        <v>0</v>
      </c>
      <c r="S47" s="115">
        <v>0</v>
      </c>
      <c r="T47" s="110">
        <v>0</v>
      </c>
      <c r="U47" s="110">
        <f t="shared" si="0"/>
        <v>0.40598932277785593</v>
      </c>
      <c r="V47" s="110">
        <f t="shared" si="1"/>
        <v>100.29425382371086</v>
      </c>
      <c r="W47" s="110"/>
    </row>
    <row r="48" spans="1:23" s="9" customFormat="1" ht="21" outlineLevel="2" x14ac:dyDescent="0.2">
      <c r="A48" s="106" t="s">
        <v>104</v>
      </c>
      <c r="B48" s="107" t="s">
        <v>105</v>
      </c>
      <c r="C48" s="101" t="s">
        <v>106</v>
      </c>
      <c r="D48" s="102">
        <v>105.22375989722221</v>
      </c>
      <c r="E48" s="103">
        <v>0</v>
      </c>
      <c r="F48" s="104">
        <v>105.22375989722221</v>
      </c>
      <c r="G48" s="104">
        <v>0</v>
      </c>
      <c r="H48" s="104">
        <v>0</v>
      </c>
      <c r="I48" s="104">
        <v>0</v>
      </c>
      <c r="J48" s="104">
        <v>0</v>
      </c>
      <c r="K48" s="104">
        <v>0</v>
      </c>
      <c r="L48" s="103">
        <v>0</v>
      </c>
      <c r="M48" s="101">
        <v>105.62068695000001</v>
      </c>
      <c r="N48" s="101">
        <v>0</v>
      </c>
      <c r="O48" s="101">
        <v>0</v>
      </c>
      <c r="P48" s="101">
        <v>0</v>
      </c>
      <c r="Q48" s="101">
        <v>0</v>
      </c>
      <c r="R48" s="101">
        <v>0</v>
      </c>
      <c r="S48" s="105">
        <v>0</v>
      </c>
      <c r="T48" s="101">
        <v>0</v>
      </c>
      <c r="U48" s="101">
        <f t="shared" si="0"/>
        <v>0.39692705277779794</v>
      </c>
      <c r="V48" s="101">
        <f t="shared" si="1"/>
        <v>100.37722188711513</v>
      </c>
      <c r="W48" s="101"/>
    </row>
    <row r="49" spans="1:23" s="9" customFormat="1" ht="10.5" outlineLevel="3" x14ac:dyDescent="0.2">
      <c r="A49" s="106" t="s">
        <v>107</v>
      </c>
      <c r="B49" s="107" t="s">
        <v>108</v>
      </c>
      <c r="C49" s="101" t="s">
        <v>109</v>
      </c>
      <c r="D49" s="102">
        <v>105.22375989722221</v>
      </c>
      <c r="E49" s="103">
        <v>0</v>
      </c>
      <c r="F49" s="104">
        <v>105.22375989722221</v>
      </c>
      <c r="G49" s="104">
        <v>0</v>
      </c>
      <c r="H49" s="104">
        <v>0</v>
      </c>
      <c r="I49" s="104">
        <v>0</v>
      </c>
      <c r="J49" s="104">
        <v>0</v>
      </c>
      <c r="K49" s="104">
        <v>0</v>
      </c>
      <c r="L49" s="103">
        <v>0</v>
      </c>
      <c r="M49" s="101">
        <v>105.62068695000001</v>
      </c>
      <c r="N49" s="101">
        <v>0</v>
      </c>
      <c r="O49" s="101">
        <v>0</v>
      </c>
      <c r="P49" s="101">
        <v>0</v>
      </c>
      <c r="Q49" s="101">
        <v>0</v>
      </c>
      <c r="R49" s="101">
        <v>0</v>
      </c>
      <c r="S49" s="105">
        <v>0</v>
      </c>
      <c r="T49" s="101">
        <v>0</v>
      </c>
      <c r="U49" s="101">
        <f t="shared" si="0"/>
        <v>0.39692705277779794</v>
      </c>
      <c r="V49" s="101">
        <f t="shared" si="1"/>
        <v>100.37722188711513</v>
      </c>
      <c r="W49" s="101"/>
    </row>
    <row r="50" spans="1:23" s="9" customFormat="1" ht="10.5" outlineLevel="2" x14ac:dyDescent="0.2">
      <c r="A50" s="106" t="s">
        <v>110</v>
      </c>
      <c r="B50" s="107" t="s">
        <v>111</v>
      </c>
      <c r="C50" s="101" t="s">
        <v>112</v>
      </c>
      <c r="D50" s="102">
        <v>20.947607999999999</v>
      </c>
      <c r="E50" s="103">
        <v>0</v>
      </c>
      <c r="F50" s="104">
        <v>20.947607999999999</v>
      </c>
      <c r="G50" s="104">
        <v>0.08</v>
      </c>
      <c r="H50" s="104">
        <v>0</v>
      </c>
      <c r="I50" s="104">
        <v>0</v>
      </c>
      <c r="J50" s="104">
        <v>0</v>
      </c>
      <c r="K50" s="104">
        <v>0</v>
      </c>
      <c r="L50" s="103">
        <v>0</v>
      </c>
      <c r="M50" s="101">
        <v>21.152461540000004</v>
      </c>
      <c r="N50" s="101">
        <v>0</v>
      </c>
      <c r="O50" s="101">
        <v>0</v>
      </c>
      <c r="P50" s="101">
        <v>0</v>
      </c>
      <c r="Q50" s="101">
        <v>0</v>
      </c>
      <c r="R50" s="101">
        <v>0</v>
      </c>
      <c r="S50" s="105">
        <v>0</v>
      </c>
      <c r="T50" s="101">
        <v>0</v>
      </c>
      <c r="U50" s="101">
        <f t="shared" si="0"/>
        <v>0.20485354000000555</v>
      </c>
      <c r="V50" s="101">
        <f t="shared" si="1"/>
        <v>100.97793285037606</v>
      </c>
      <c r="W50" s="101"/>
    </row>
    <row r="51" spans="1:23" s="9" customFormat="1" ht="21" outlineLevel="2" x14ac:dyDescent="0.2">
      <c r="A51" s="106" t="s">
        <v>110</v>
      </c>
      <c r="B51" s="107" t="s">
        <v>113</v>
      </c>
      <c r="C51" s="101" t="s">
        <v>112</v>
      </c>
      <c r="D51" s="102">
        <v>1.7784797399999999</v>
      </c>
      <c r="E51" s="103">
        <v>0</v>
      </c>
      <c r="F51" s="104">
        <v>1.7784797399999999</v>
      </c>
      <c r="G51" s="104">
        <v>0</v>
      </c>
      <c r="H51" s="104">
        <v>0</v>
      </c>
      <c r="I51" s="104">
        <v>0.97</v>
      </c>
      <c r="J51" s="104">
        <v>0</v>
      </c>
      <c r="K51" s="104">
        <v>0</v>
      </c>
      <c r="L51" s="103">
        <v>0</v>
      </c>
      <c r="M51" s="101">
        <v>1.8893348699999999</v>
      </c>
      <c r="N51" s="101">
        <v>0</v>
      </c>
      <c r="O51" s="101">
        <v>0</v>
      </c>
      <c r="P51" s="101">
        <v>1.27</v>
      </c>
      <c r="Q51" s="101">
        <v>0</v>
      </c>
      <c r="R51" s="101">
        <v>0</v>
      </c>
      <c r="S51" s="105">
        <v>0</v>
      </c>
      <c r="T51" s="101">
        <v>0</v>
      </c>
      <c r="U51" s="101">
        <f t="shared" si="0"/>
        <v>0.11085513000000002</v>
      </c>
      <c r="V51" s="101">
        <f t="shared" si="1"/>
        <v>106.2331398838426</v>
      </c>
      <c r="W51" s="101"/>
    </row>
    <row r="52" spans="1:23" s="9" customFormat="1" ht="21" outlineLevel="2" x14ac:dyDescent="0.2">
      <c r="A52" s="106" t="s">
        <v>114</v>
      </c>
      <c r="B52" s="107" t="s">
        <v>115</v>
      </c>
      <c r="C52" s="101" t="s">
        <v>116</v>
      </c>
      <c r="D52" s="102">
        <v>0.22844159</v>
      </c>
      <c r="E52" s="103">
        <v>0</v>
      </c>
      <c r="F52" s="104">
        <v>0.22844159</v>
      </c>
      <c r="G52" s="104">
        <v>0</v>
      </c>
      <c r="H52" s="104">
        <v>0</v>
      </c>
      <c r="I52" s="104">
        <v>0.28000000000000003</v>
      </c>
      <c r="J52" s="104">
        <v>0</v>
      </c>
      <c r="K52" s="104">
        <v>0</v>
      </c>
      <c r="L52" s="103">
        <v>0</v>
      </c>
      <c r="M52" s="101">
        <v>0.32285313999999998</v>
      </c>
      <c r="N52" s="101">
        <v>0</v>
      </c>
      <c r="O52" s="101">
        <v>0</v>
      </c>
      <c r="P52" s="101">
        <v>0.875</v>
      </c>
      <c r="Q52" s="101">
        <v>0</v>
      </c>
      <c r="R52" s="101">
        <v>0</v>
      </c>
      <c r="S52" s="105">
        <v>0</v>
      </c>
      <c r="T52" s="101">
        <v>0</v>
      </c>
      <c r="U52" s="101">
        <f t="shared" si="0"/>
        <v>9.4411549999999983E-2</v>
      </c>
      <c r="V52" s="101">
        <f t="shared" si="1"/>
        <v>141.32852953790069</v>
      </c>
      <c r="W52" s="101"/>
    </row>
    <row r="53" spans="1:23" s="9" customFormat="1" ht="21" outlineLevel="2" x14ac:dyDescent="0.2">
      <c r="A53" s="106" t="s">
        <v>117</v>
      </c>
      <c r="B53" s="107" t="s">
        <v>118</v>
      </c>
      <c r="C53" s="101" t="s">
        <v>119</v>
      </c>
      <c r="D53" s="102">
        <v>9.008199170000001</v>
      </c>
      <c r="E53" s="103">
        <v>0</v>
      </c>
      <c r="F53" s="104">
        <v>9.008199170000001</v>
      </c>
      <c r="G53" s="104">
        <v>0</v>
      </c>
      <c r="H53" s="104">
        <v>0</v>
      </c>
      <c r="I53" s="104">
        <v>2.38</v>
      </c>
      <c r="J53" s="104">
        <v>0</v>
      </c>
      <c r="K53" s="104">
        <v>0</v>
      </c>
      <c r="L53" s="103">
        <v>0</v>
      </c>
      <c r="M53" s="101">
        <v>8.943180120000001</v>
      </c>
      <c r="N53" s="101">
        <v>0</v>
      </c>
      <c r="O53" s="101">
        <v>0</v>
      </c>
      <c r="P53" s="101">
        <v>4.99</v>
      </c>
      <c r="Q53" s="101">
        <v>0</v>
      </c>
      <c r="R53" s="101">
        <v>0</v>
      </c>
      <c r="S53" s="105">
        <v>0</v>
      </c>
      <c r="T53" s="101">
        <v>0</v>
      </c>
      <c r="U53" s="101">
        <f t="shared" si="0"/>
        <v>-6.5019050000000078E-2</v>
      </c>
      <c r="V53" s="101">
        <f t="shared" si="1"/>
        <v>99.278223662987685</v>
      </c>
      <c r="W53" s="101"/>
    </row>
    <row r="54" spans="1:23" s="9" customFormat="1" ht="21" outlineLevel="2" x14ac:dyDescent="0.2">
      <c r="A54" s="106" t="s">
        <v>120</v>
      </c>
      <c r="B54" s="107" t="s">
        <v>121</v>
      </c>
      <c r="C54" s="101" t="s">
        <v>122</v>
      </c>
      <c r="D54" s="102">
        <v>0.78600000000000003</v>
      </c>
      <c r="E54" s="103">
        <v>0</v>
      </c>
      <c r="F54" s="104">
        <v>0.78600000000000003</v>
      </c>
      <c r="G54" s="104">
        <v>0</v>
      </c>
      <c r="H54" s="104">
        <v>0</v>
      </c>
      <c r="I54" s="104">
        <v>0.39</v>
      </c>
      <c r="J54" s="104">
        <v>0</v>
      </c>
      <c r="K54" s="104">
        <v>0</v>
      </c>
      <c r="L54" s="103">
        <v>0</v>
      </c>
      <c r="M54" s="101">
        <v>0.44996109999999995</v>
      </c>
      <c r="N54" s="101">
        <v>0</v>
      </c>
      <c r="O54" s="101">
        <v>0</v>
      </c>
      <c r="P54" s="101">
        <v>0.54</v>
      </c>
      <c r="Q54" s="101">
        <v>0</v>
      </c>
      <c r="R54" s="101">
        <v>0</v>
      </c>
      <c r="S54" s="105">
        <v>0</v>
      </c>
      <c r="T54" s="101">
        <v>0</v>
      </c>
      <c r="U54" s="101">
        <f t="shared" si="0"/>
        <v>-0.33603890000000008</v>
      </c>
      <c r="V54" s="101">
        <f t="shared" si="1"/>
        <v>57.246959287531794</v>
      </c>
      <c r="W54" s="101"/>
    </row>
    <row r="55" spans="1:23" s="9" customFormat="1" ht="31.5" collapsed="1" x14ac:dyDescent="0.2">
      <c r="A55" s="108" t="s">
        <v>123</v>
      </c>
      <c r="B55" s="109" t="s">
        <v>50</v>
      </c>
      <c r="C55" s="110" t="s">
        <v>39</v>
      </c>
      <c r="D55" s="111">
        <v>0</v>
      </c>
      <c r="E55" s="112">
        <v>0</v>
      </c>
      <c r="F55" s="113">
        <v>0</v>
      </c>
      <c r="G55" s="113">
        <v>0</v>
      </c>
      <c r="H55" s="113">
        <v>0</v>
      </c>
      <c r="I55" s="113">
        <v>0</v>
      </c>
      <c r="J55" s="113">
        <v>0</v>
      </c>
      <c r="K55" s="114">
        <v>0</v>
      </c>
      <c r="L55" s="112">
        <v>0</v>
      </c>
      <c r="M55" s="110">
        <v>0</v>
      </c>
      <c r="N55" s="110">
        <v>0</v>
      </c>
      <c r="O55" s="110">
        <v>0</v>
      </c>
      <c r="P55" s="110">
        <v>0</v>
      </c>
      <c r="Q55" s="110">
        <v>0</v>
      </c>
      <c r="R55" s="110">
        <v>0</v>
      </c>
      <c r="S55" s="115">
        <v>0</v>
      </c>
      <c r="T55" s="110">
        <v>0</v>
      </c>
      <c r="U55" s="110">
        <f t="shared" si="0"/>
        <v>0</v>
      </c>
      <c r="V55" s="110">
        <f t="shared" si="1"/>
        <v>0</v>
      </c>
      <c r="W55" s="110"/>
    </row>
    <row r="56" spans="1:23" s="9" customFormat="1" ht="21" x14ac:dyDescent="0.2">
      <c r="A56" s="108" t="s">
        <v>124</v>
      </c>
      <c r="B56" s="109" t="s">
        <v>125</v>
      </c>
      <c r="C56" s="110" t="s">
        <v>39</v>
      </c>
      <c r="D56" s="111">
        <v>67.888087009999992</v>
      </c>
      <c r="E56" s="112">
        <v>0</v>
      </c>
      <c r="F56" s="113">
        <v>67.888087009999992</v>
      </c>
      <c r="G56" s="113">
        <v>0</v>
      </c>
      <c r="H56" s="113">
        <v>0</v>
      </c>
      <c r="I56" s="113">
        <v>0</v>
      </c>
      <c r="J56" s="113">
        <v>0</v>
      </c>
      <c r="K56" s="114">
        <v>0</v>
      </c>
      <c r="L56" s="112">
        <v>0</v>
      </c>
      <c r="M56" s="110">
        <v>65.674116170000005</v>
      </c>
      <c r="N56" s="110">
        <v>0</v>
      </c>
      <c r="O56" s="110">
        <v>0</v>
      </c>
      <c r="P56" s="110">
        <v>0</v>
      </c>
      <c r="Q56" s="110">
        <v>0</v>
      </c>
      <c r="R56" s="110">
        <v>0</v>
      </c>
      <c r="S56" s="115">
        <v>0</v>
      </c>
      <c r="T56" s="110">
        <v>0</v>
      </c>
      <c r="U56" s="110">
        <f>M56-F56</f>
        <v>-2.2139708399999876</v>
      </c>
      <c r="V56" s="110">
        <f t="shared" si="1"/>
        <v>96.738793303052034</v>
      </c>
      <c r="W56" s="110"/>
    </row>
    <row r="57" spans="1:23" s="9" customFormat="1" ht="21" outlineLevel="2" x14ac:dyDescent="0.2">
      <c r="A57" s="106" t="s">
        <v>126</v>
      </c>
      <c r="B57" s="107" t="s">
        <v>127</v>
      </c>
      <c r="C57" s="101" t="s">
        <v>128</v>
      </c>
      <c r="D57" s="102">
        <v>56.950368080000004</v>
      </c>
      <c r="E57" s="103">
        <v>0</v>
      </c>
      <c r="F57" s="104">
        <v>56.950368080000004</v>
      </c>
      <c r="G57" s="104">
        <v>0</v>
      </c>
      <c r="H57" s="104">
        <v>0</v>
      </c>
      <c r="I57" s="104">
        <v>0</v>
      </c>
      <c r="J57" s="104">
        <v>0</v>
      </c>
      <c r="K57" s="104">
        <v>0</v>
      </c>
      <c r="L57" s="105">
        <v>0</v>
      </c>
      <c r="M57" s="101">
        <v>54.844432530000006</v>
      </c>
      <c r="N57" s="101">
        <v>0</v>
      </c>
      <c r="O57" s="101">
        <v>0</v>
      </c>
      <c r="P57" s="101">
        <v>0</v>
      </c>
      <c r="Q57" s="101">
        <v>0</v>
      </c>
      <c r="R57" s="101">
        <v>0</v>
      </c>
      <c r="S57" s="103">
        <v>0</v>
      </c>
      <c r="T57" s="101">
        <v>0</v>
      </c>
      <c r="U57" s="101">
        <f t="shared" si="0"/>
        <v>-2.1059355499999981</v>
      </c>
      <c r="V57" s="101">
        <f t="shared" si="1"/>
        <v>96.30215638458786</v>
      </c>
      <c r="W57" s="101"/>
    </row>
    <row r="58" spans="1:23" s="9" customFormat="1" ht="10.5" outlineLevel="2" x14ac:dyDescent="0.2">
      <c r="A58" s="106" t="s">
        <v>129</v>
      </c>
      <c r="B58" s="107" t="s">
        <v>130</v>
      </c>
      <c r="C58" s="101" t="s">
        <v>131</v>
      </c>
      <c r="D58" s="102">
        <v>10.937718929999999</v>
      </c>
      <c r="E58" s="103">
        <v>0</v>
      </c>
      <c r="F58" s="104">
        <v>10.937718929999999</v>
      </c>
      <c r="G58" s="104">
        <v>0</v>
      </c>
      <c r="H58" s="104">
        <v>0</v>
      </c>
      <c r="I58" s="104">
        <v>0</v>
      </c>
      <c r="J58" s="104">
        <v>0</v>
      </c>
      <c r="K58" s="104">
        <v>0</v>
      </c>
      <c r="L58" s="105">
        <v>0</v>
      </c>
      <c r="M58" s="101">
        <v>10.829683640000001</v>
      </c>
      <c r="N58" s="101">
        <v>0</v>
      </c>
      <c r="O58" s="101">
        <v>0</v>
      </c>
      <c r="P58" s="101">
        <v>0</v>
      </c>
      <c r="Q58" s="101">
        <v>0</v>
      </c>
      <c r="R58" s="101">
        <v>0</v>
      </c>
      <c r="S58" s="103">
        <v>0</v>
      </c>
      <c r="T58" s="101">
        <v>0</v>
      </c>
      <c r="U58" s="101">
        <f t="shared" si="0"/>
        <v>-0.10803528999999834</v>
      </c>
      <c r="V58" s="101">
        <f t="shared" si="1"/>
        <v>99.012268548027151</v>
      </c>
      <c r="W58" s="101"/>
    </row>
    <row r="59" spans="1:23" s="9" customFormat="1" ht="10.5" outlineLevel="2" x14ac:dyDescent="0.2">
      <c r="A59" s="106" t="s">
        <v>132</v>
      </c>
      <c r="B59" s="107" t="s">
        <v>133</v>
      </c>
      <c r="C59" s="101" t="s">
        <v>134</v>
      </c>
      <c r="D59" s="102">
        <v>0</v>
      </c>
      <c r="E59" s="103">
        <v>0</v>
      </c>
      <c r="F59" s="104">
        <v>0</v>
      </c>
      <c r="G59" s="104">
        <v>0</v>
      </c>
      <c r="H59" s="104">
        <v>0</v>
      </c>
      <c r="I59" s="104">
        <v>0</v>
      </c>
      <c r="J59" s="104">
        <v>0</v>
      </c>
      <c r="K59" s="104">
        <v>0</v>
      </c>
      <c r="L59" s="105">
        <v>0</v>
      </c>
      <c r="M59" s="101">
        <v>0</v>
      </c>
      <c r="N59" s="101">
        <v>0</v>
      </c>
      <c r="O59" s="101">
        <v>0</v>
      </c>
      <c r="P59" s="101">
        <v>0</v>
      </c>
      <c r="Q59" s="101">
        <v>0</v>
      </c>
      <c r="R59" s="101">
        <v>0</v>
      </c>
      <c r="S59" s="103">
        <v>0</v>
      </c>
      <c r="T59" s="101">
        <v>0</v>
      </c>
      <c r="U59" s="101">
        <f t="shared" si="0"/>
        <v>0</v>
      </c>
      <c r="V59" s="101">
        <f t="shared" si="1"/>
        <v>0</v>
      </c>
      <c r="W59" s="101"/>
    </row>
    <row r="60" spans="1:23" s="9" customFormat="1" ht="10.5" collapsed="1" x14ac:dyDescent="0.2">
      <c r="F60" s="117"/>
      <c r="G60" s="117"/>
      <c r="H60" s="117"/>
      <c r="I60" s="117"/>
      <c r="J60" s="117"/>
      <c r="K60" s="117"/>
    </row>
  </sheetData>
  <autoFilter ref="A17:W59"/>
  <mergeCells count="21">
    <mergeCell ref="J9:K9"/>
    <mergeCell ref="T2:W2"/>
    <mergeCell ref="A3:W3"/>
    <mergeCell ref="J4:K4"/>
    <mergeCell ref="H6:Q6"/>
    <mergeCell ref="H7:Q7"/>
    <mergeCell ref="I11:V11"/>
    <mergeCell ref="I12:S12"/>
    <mergeCell ref="A14:A17"/>
    <mergeCell ref="B14:B17"/>
    <mergeCell ref="C14:C17"/>
    <mergeCell ref="D14:D17"/>
    <mergeCell ref="E14:R14"/>
    <mergeCell ref="S14:V15"/>
    <mergeCell ref="W14:W17"/>
    <mergeCell ref="E15:K15"/>
    <mergeCell ref="L15:R15"/>
    <mergeCell ref="F16:K16"/>
    <mergeCell ref="M16:R16"/>
    <mergeCell ref="S16:T16"/>
    <mergeCell ref="U16:V16"/>
  </mergeCells>
  <conditionalFormatting sqref="T22:V22">
    <cfRule type="cellIs" dxfId="4" priority="2" stopIfTrue="1" operator="lessThan">
      <formula>0</formula>
    </cfRule>
  </conditionalFormatting>
  <conditionalFormatting sqref="W22">
    <cfRule type="cellIs" dxfId="3" priority="1" stopIfTrue="1" operator="lessThan">
      <formula>0</formula>
    </cfRule>
  </conditionalFormatting>
  <pageMargins left="0.59055118110236227" right="0.39370078740157483" top="0.78740157480314965" bottom="0.39370078740157483" header="0.19685039370078741" footer="0.19685039370078741"/>
  <pageSetup paperSize="8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T62"/>
  <sheetViews>
    <sheetView topLeftCell="A10" zoomScale="110" zoomScaleNormal="110" zoomScaleSheetLayoutView="100" workbookViewId="0">
      <pane xSplit="2" ySplit="7" topLeftCell="C17" activePane="bottomRight" state="frozen"/>
      <selection activeCell="A10" sqref="A10"/>
      <selection pane="topRight" activeCell="C10" sqref="C10"/>
      <selection pane="bottomLeft" activeCell="A17" sqref="A17"/>
      <selection pane="bottomRight" activeCell="G22" sqref="G22"/>
    </sheetView>
  </sheetViews>
  <sheetFormatPr defaultRowHeight="15.75" outlineLevelRow="3" x14ac:dyDescent="0.25"/>
  <cols>
    <col min="1" max="1" width="8.140625" style="5" customWidth="1"/>
    <col min="2" max="2" width="48.7109375" style="5" customWidth="1"/>
    <col min="3" max="3" width="10.42578125" style="5" customWidth="1"/>
    <col min="4" max="4" width="15.7109375" style="5" customWidth="1"/>
    <col min="5" max="5" width="14" style="5" customWidth="1"/>
    <col min="6" max="6" width="7.7109375" style="5" customWidth="1"/>
    <col min="7" max="7" width="9.5703125" style="5" customWidth="1"/>
    <col min="8" max="8" width="7.7109375" style="5" customWidth="1"/>
    <col min="9" max="9" width="8.28515625" style="5" bestFit="1" customWidth="1"/>
    <col min="10" max="10" width="7.7109375" style="5" customWidth="1"/>
    <col min="11" max="11" width="8.28515625" style="5" bestFit="1" customWidth="1"/>
    <col min="12" max="12" width="7.7109375" style="5" customWidth="1"/>
    <col min="13" max="13" width="8.28515625" style="5" bestFit="1" customWidth="1"/>
    <col min="14" max="14" width="7.7109375" style="5" customWidth="1"/>
    <col min="15" max="15" width="8.28515625" style="5" bestFit="1" customWidth="1"/>
    <col min="16" max="17" width="8.28515625" style="5" customWidth="1"/>
    <col min="18" max="18" width="7.7109375" style="5" customWidth="1"/>
    <col min="19" max="19" width="8.28515625" style="5" bestFit="1" customWidth="1"/>
    <col min="20" max="256" width="9.140625" style="5"/>
    <col min="257" max="257" width="8.140625" style="5" customWidth="1"/>
    <col min="258" max="258" width="48.7109375" style="5" customWidth="1"/>
    <col min="259" max="259" width="10.42578125" style="5" customWidth="1"/>
    <col min="260" max="260" width="15.7109375" style="5" customWidth="1"/>
    <col min="261" max="261" width="14" style="5" customWidth="1"/>
    <col min="262" max="262" width="7.7109375" style="5" customWidth="1"/>
    <col min="263" max="263" width="9.5703125" style="5" customWidth="1"/>
    <col min="264" max="264" width="7.7109375" style="5" customWidth="1"/>
    <col min="265" max="265" width="8.28515625" style="5" bestFit="1" customWidth="1"/>
    <col min="266" max="266" width="7.7109375" style="5" customWidth="1"/>
    <col min="267" max="267" width="8.28515625" style="5" bestFit="1" customWidth="1"/>
    <col min="268" max="268" width="7.7109375" style="5" customWidth="1"/>
    <col min="269" max="269" width="8.28515625" style="5" bestFit="1" customWidth="1"/>
    <col min="270" max="270" width="7.7109375" style="5" customWidth="1"/>
    <col min="271" max="271" width="8.28515625" style="5" bestFit="1" customWidth="1"/>
    <col min="272" max="273" width="8.28515625" style="5" customWidth="1"/>
    <col min="274" max="274" width="7.7109375" style="5" customWidth="1"/>
    <col min="275" max="275" width="8.28515625" style="5" bestFit="1" customWidth="1"/>
    <col min="276" max="512" width="9.140625" style="5"/>
    <col min="513" max="513" width="8.140625" style="5" customWidth="1"/>
    <col min="514" max="514" width="48.7109375" style="5" customWidth="1"/>
    <col min="515" max="515" width="10.42578125" style="5" customWidth="1"/>
    <col min="516" max="516" width="15.7109375" style="5" customWidth="1"/>
    <col min="517" max="517" width="14" style="5" customWidth="1"/>
    <col min="518" max="518" width="7.7109375" style="5" customWidth="1"/>
    <col min="519" max="519" width="9.5703125" style="5" customWidth="1"/>
    <col min="520" max="520" width="7.7109375" style="5" customWidth="1"/>
    <col min="521" max="521" width="8.28515625" style="5" bestFit="1" customWidth="1"/>
    <col min="522" max="522" width="7.7109375" style="5" customWidth="1"/>
    <col min="523" max="523" width="8.28515625" style="5" bestFit="1" customWidth="1"/>
    <col min="524" max="524" width="7.7109375" style="5" customWidth="1"/>
    <col min="525" max="525" width="8.28515625" style="5" bestFit="1" customWidth="1"/>
    <col min="526" max="526" width="7.7109375" style="5" customWidth="1"/>
    <col min="527" max="527" width="8.28515625" style="5" bestFit="1" customWidth="1"/>
    <col min="528" max="529" width="8.28515625" style="5" customWidth="1"/>
    <col min="530" max="530" width="7.7109375" style="5" customWidth="1"/>
    <col min="531" max="531" width="8.28515625" style="5" bestFit="1" customWidth="1"/>
    <col min="532" max="768" width="9.140625" style="5"/>
    <col min="769" max="769" width="8.140625" style="5" customWidth="1"/>
    <col min="770" max="770" width="48.7109375" style="5" customWidth="1"/>
    <col min="771" max="771" width="10.42578125" style="5" customWidth="1"/>
    <col min="772" max="772" width="15.7109375" style="5" customWidth="1"/>
    <col min="773" max="773" width="14" style="5" customWidth="1"/>
    <col min="774" max="774" width="7.7109375" style="5" customWidth="1"/>
    <col min="775" max="775" width="9.5703125" style="5" customWidth="1"/>
    <col min="776" max="776" width="7.7109375" style="5" customWidth="1"/>
    <col min="777" max="777" width="8.28515625" style="5" bestFit="1" customWidth="1"/>
    <col min="778" max="778" width="7.7109375" style="5" customWidth="1"/>
    <col min="779" max="779" width="8.28515625" style="5" bestFit="1" customWidth="1"/>
    <col min="780" max="780" width="7.7109375" style="5" customWidth="1"/>
    <col min="781" max="781" width="8.28515625" style="5" bestFit="1" customWidth="1"/>
    <col min="782" max="782" width="7.7109375" style="5" customWidth="1"/>
    <col min="783" max="783" width="8.28515625" style="5" bestFit="1" customWidth="1"/>
    <col min="784" max="785" width="8.28515625" style="5" customWidth="1"/>
    <col min="786" max="786" width="7.7109375" style="5" customWidth="1"/>
    <col min="787" max="787" width="8.28515625" style="5" bestFit="1" customWidth="1"/>
    <col min="788" max="1024" width="9.140625" style="5"/>
    <col min="1025" max="1025" width="8.140625" style="5" customWidth="1"/>
    <col min="1026" max="1026" width="48.7109375" style="5" customWidth="1"/>
    <col min="1027" max="1027" width="10.42578125" style="5" customWidth="1"/>
    <col min="1028" max="1028" width="15.7109375" style="5" customWidth="1"/>
    <col min="1029" max="1029" width="14" style="5" customWidth="1"/>
    <col min="1030" max="1030" width="7.7109375" style="5" customWidth="1"/>
    <col min="1031" max="1031" width="9.5703125" style="5" customWidth="1"/>
    <col min="1032" max="1032" width="7.7109375" style="5" customWidth="1"/>
    <col min="1033" max="1033" width="8.28515625" style="5" bestFit="1" customWidth="1"/>
    <col min="1034" max="1034" width="7.7109375" style="5" customWidth="1"/>
    <col min="1035" max="1035" width="8.28515625" style="5" bestFit="1" customWidth="1"/>
    <col min="1036" max="1036" width="7.7109375" style="5" customWidth="1"/>
    <col min="1037" max="1037" width="8.28515625" style="5" bestFit="1" customWidth="1"/>
    <col min="1038" max="1038" width="7.7109375" style="5" customWidth="1"/>
    <col min="1039" max="1039" width="8.28515625" style="5" bestFit="1" customWidth="1"/>
    <col min="1040" max="1041" width="8.28515625" style="5" customWidth="1"/>
    <col min="1042" max="1042" width="7.7109375" style="5" customWidth="1"/>
    <col min="1043" max="1043" width="8.28515625" style="5" bestFit="1" customWidth="1"/>
    <col min="1044" max="1280" width="9.140625" style="5"/>
    <col min="1281" max="1281" width="8.140625" style="5" customWidth="1"/>
    <col min="1282" max="1282" width="48.7109375" style="5" customWidth="1"/>
    <col min="1283" max="1283" width="10.42578125" style="5" customWidth="1"/>
    <col min="1284" max="1284" width="15.7109375" style="5" customWidth="1"/>
    <col min="1285" max="1285" width="14" style="5" customWidth="1"/>
    <col min="1286" max="1286" width="7.7109375" style="5" customWidth="1"/>
    <col min="1287" max="1287" width="9.5703125" style="5" customWidth="1"/>
    <col min="1288" max="1288" width="7.7109375" style="5" customWidth="1"/>
    <col min="1289" max="1289" width="8.28515625" style="5" bestFit="1" customWidth="1"/>
    <col min="1290" max="1290" width="7.7109375" style="5" customWidth="1"/>
    <col min="1291" max="1291" width="8.28515625" style="5" bestFit="1" customWidth="1"/>
    <col min="1292" max="1292" width="7.7109375" style="5" customWidth="1"/>
    <col min="1293" max="1293" width="8.28515625" style="5" bestFit="1" customWidth="1"/>
    <col min="1294" max="1294" width="7.7109375" style="5" customWidth="1"/>
    <col min="1295" max="1295" width="8.28515625" style="5" bestFit="1" customWidth="1"/>
    <col min="1296" max="1297" width="8.28515625" style="5" customWidth="1"/>
    <col min="1298" max="1298" width="7.7109375" style="5" customWidth="1"/>
    <col min="1299" max="1299" width="8.28515625" style="5" bestFit="1" customWidth="1"/>
    <col min="1300" max="1536" width="9.140625" style="5"/>
    <col min="1537" max="1537" width="8.140625" style="5" customWidth="1"/>
    <col min="1538" max="1538" width="48.7109375" style="5" customWidth="1"/>
    <col min="1539" max="1539" width="10.42578125" style="5" customWidth="1"/>
    <col min="1540" max="1540" width="15.7109375" style="5" customWidth="1"/>
    <col min="1541" max="1541" width="14" style="5" customWidth="1"/>
    <col min="1542" max="1542" width="7.7109375" style="5" customWidth="1"/>
    <col min="1543" max="1543" width="9.5703125" style="5" customWidth="1"/>
    <col min="1544" max="1544" width="7.7109375" style="5" customWidth="1"/>
    <col min="1545" max="1545" width="8.28515625" style="5" bestFit="1" customWidth="1"/>
    <col min="1546" max="1546" width="7.7109375" style="5" customWidth="1"/>
    <col min="1547" max="1547" width="8.28515625" style="5" bestFit="1" customWidth="1"/>
    <col min="1548" max="1548" width="7.7109375" style="5" customWidth="1"/>
    <col min="1549" max="1549" width="8.28515625" style="5" bestFit="1" customWidth="1"/>
    <col min="1550" max="1550" width="7.7109375" style="5" customWidth="1"/>
    <col min="1551" max="1551" width="8.28515625" style="5" bestFit="1" customWidth="1"/>
    <col min="1552" max="1553" width="8.28515625" style="5" customWidth="1"/>
    <col min="1554" max="1554" width="7.7109375" style="5" customWidth="1"/>
    <col min="1555" max="1555" width="8.28515625" style="5" bestFit="1" customWidth="1"/>
    <col min="1556" max="1792" width="9.140625" style="5"/>
    <col min="1793" max="1793" width="8.140625" style="5" customWidth="1"/>
    <col min="1794" max="1794" width="48.7109375" style="5" customWidth="1"/>
    <col min="1795" max="1795" width="10.42578125" style="5" customWidth="1"/>
    <col min="1796" max="1796" width="15.7109375" style="5" customWidth="1"/>
    <col min="1797" max="1797" width="14" style="5" customWidth="1"/>
    <col min="1798" max="1798" width="7.7109375" style="5" customWidth="1"/>
    <col min="1799" max="1799" width="9.5703125" style="5" customWidth="1"/>
    <col min="1800" max="1800" width="7.7109375" style="5" customWidth="1"/>
    <col min="1801" max="1801" width="8.28515625" style="5" bestFit="1" customWidth="1"/>
    <col min="1802" max="1802" width="7.7109375" style="5" customWidth="1"/>
    <col min="1803" max="1803" width="8.28515625" style="5" bestFit="1" customWidth="1"/>
    <col min="1804" max="1804" width="7.7109375" style="5" customWidth="1"/>
    <col min="1805" max="1805" width="8.28515625" style="5" bestFit="1" customWidth="1"/>
    <col min="1806" max="1806" width="7.7109375" style="5" customWidth="1"/>
    <col min="1807" max="1807" width="8.28515625" style="5" bestFit="1" customWidth="1"/>
    <col min="1808" max="1809" width="8.28515625" style="5" customWidth="1"/>
    <col min="1810" max="1810" width="7.7109375" style="5" customWidth="1"/>
    <col min="1811" max="1811" width="8.28515625" style="5" bestFit="1" customWidth="1"/>
    <col min="1812" max="2048" width="9.140625" style="5"/>
    <col min="2049" max="2049" width="8.140625" style="5" customWidth="1"/>
    <col min="2050" max="2050" width="48.7109375" style="5" customWidth="1"/>
    <col min="2051" max="2051" width="10.42578125" style="5" customWidth="1"/>
    <col min="2052" max="2052" width="15.7109375" style="5" customWidth="1"/>
    <col min="2053" max="2053" width="14" style="5" customWidth="1"/>
    <col min="2054" max="2054" width="7.7109375" style="5" customWidth="1"/>
    <col min="2055" max="2055" width="9.5703125" style="5" customWidth="1"/>
    <col min="2056" max="2056" width="7.7109375" style="5" customWidth="1"/>
    <col min="2057" max="2057" width="8.28515625" style="5" bestFit="1" customWidth="1"/>
    <col min="2058" max="2058" width="7.7109375" style="5" customWidth="1"/>
    <col min="2059" max="2059" width="8.28515625" style="5" bestFit="1" customWidth="1"/>
    <col min="2060" max="2060" width="7.7109375" style="5" customWidth="1"/>
    <col min="2061" max="2061" width="8.28515625" style="5" bestFit="1" customWidth="1"/>
    <col min="2062" max="2062" width="7.7109375" style="5" customWidth="1"/>
    <col min="2063" max="2063" width="8.28515625" style="5" bestFit="1" customWidth="1"/>
    <col min="2064" max="2065" width="8.28515625" style="5" customWidth="1"/>
    <col min="2066" max="2066" width="7.7109375" style="5" customWidth="1"/>
    <col min="2067" max="2067" width="8.28515625" style="5" bestFit="1" customWidth="1"/>
    <col min="2068" max="2304" width="9.140625" style="5"/>
    <col min="2305" max="2305" width="8.140625" style="5" customWidth="1"/>
    <col min="2306" max="2306" width="48.7109375" style="5" customWidth="1"/>
    <col min="2307" max="2307" width="10.42578125" style="5" customWidth="1"/>
    <col min="2308" max="2308" width="15.7109375" style="5" customWidth="1"/>
    <col min="2309" max="2309" width="14" style="5" customWidth="1"/>
    <col min="2310" max="2310" width="7.7109375" style="5" customWidth="1"/>
    <col min="2311" max="2311" width="9.5703125" style="5" customWidth="1"/>
    <col min="2312" max="2312" width="7.7109375" style="5" customWidth="1"/>
    <col min="2313" max="2313" width="8.28515625" style="5" bestFit="1" customWidth="1"/>
    <col min="2314" max="2314" width="7.7109375" style="5" customWidth="1"/>
    <col min="2315" max="2315" width="8.28515625" style="5" bestFit="1" customWidth="1"/>
    <col min="2316" max="2316" width="7.7109375" style="5" customWidth="1"/>
    <col min="2317" max="2317" width="8.28515625" style="5" bestFit="1" customWidth="1"/>
    <col min="2318" max="2318" width="7.7109375" style="5" customWidth="1"/>
    <col min="2319" max="2319" width="8.28515625" style="5" bestFit="1" customWidth="1"/>
    <col min="2320" max="2321" width="8.28515625" style="5" customWidth="1"/>
    <col min="2322" max="2322" width="7.7109375" style="5" customWidth="1"/>
    <col min="2323" max="2323" width="8.28515625" style="5" bestFit="1" customWidth="1"/>
    <col min="2324" max="2560" width="9.140625" style="5"/>
    <col min="2561" max="2561" width="8.140625" style="5" customWidth="1"/>
    <col min="2562" max="2562" width="48.7109375" style="5" customWidth="1"/>
    <col min="2563" max="2563" width="10.42578125" style="5" customWidth="1"/>
    <col min="2564" max="2564" width="15.7109375" style="5" customWidth="1"/>
    <col min="2565" max="2565" width="14" style="5" customWidth="1"/>
    <col min="2566" max="2566" width="7.7109375" style="5" customWidth="1"/>
    <col min="2567" max="2567" width="9.5703125" style="5" customWidth="1"/>
    <col min="2568" max="2568" width="7.7109375" style="5" customWidth="1"/>
    <col min="2569" max="2569" width="8.28515625" style="5" bestFit="1" customWidth="1"/>
    <col min="2570" max="2570" width="7.7109375" style="5" customWidth="1"/>
    <col min="2571" max="2571" width="8.28515625" style="5" bestFit="1" customWidth="1"/>
    <col min="2572" max="2572" width="7.7109375" style="5" customWidth="1"/>
    <col min="2573" max="2573" width="8.28515625" style="5" bestFit="1" customWidth="1"/>
    <col min="2574" max="2574" width="7.7109375" style="5" customWidth="1"/>
    <col min="2575" max="2575" width="8.28515625" style="5" bestFit="1" customWidth="1"/>
    <col min="2576" max="2577" width="8.28515625" style="5" customWidth="1"/>
    <col min="2578" max="2578" width="7.7109375" style="5" customWidth="1"/>
    <col min="2579" max="2579" width="8.28515625" style="5" bestFit="1" customWidth="1"/>
    <col min="2580" max="2816" width="9.140625" style="5"/>
    <col min="2817" max="2817" width="8.140625" style="5" customWidth="1"/>
    <col min="2818" max="2818" width="48.7109375" style="5" customWidth="1"/>
    <col min="2819" max="2819" width="10.42578125" style="5" customWidth="1"/>
    <col min="2820" max="2820" width="15.7109375" style="5" customWidth="1"/>
    <col min="2821" max="2821" width="14" style="5" customWidth="1"/>
    <col min="2822" max="2822" width="7.7109375" style="5" customWidth="1"/>
    <col min="2823" max="2823" width="9.5703125" style="5" customWidth="1"/>
    <col min="2824" max="2824" width="7.7109375" style="5" customWidth="1"/>
    <col min="2825" max="2825" width="8.28515625" style="5" bestFit="1" customWidth="1"/>
    <col min="2826" max="2826" width="7.7109375" style="5" customWidth="1"/>
    <col min="2827" max="2827" width="8.28515625" style="5" bestFit="1" customWidth="1"/>
    <col min="2828" max="2828" width="7.7109375" style="5" customWidth="1"/>
    <col min="2829" max="2829" width="8.28515625" style="5" bestFit="1" customWidth="1"/>
    <col min="2830" max="2830" width="7.7109375" style="5" customWidth="1"/>
    <col min="2831" max="2831" width="8.28515625" style="5" bestFit="1" customWidth="1"/>
    <col min="2832" max="2833" width="8.28515625" style="5" customWidth="1"/>
    <col min="2834" max="2834" width="7.7109375" style="5" customWidth="1"/>
    <col min="2835" max="2835" width="8.28515625" style="5" bestFit="1" customWidth="1"/>
    <col min="2836" max="3072" width="9.140625" style="5"/>
    <col min="3073" max="3073" width="8.140625" style="5" customWidth="1"/>
    <col min="3074" max="3074" width="48.7109375" style="5" customWidth="1"/>
    <col min="3075" max="3075" width="10.42578125" style="5" customWidth="1"/>
    <col min="3076" max="3076" width="15.7109375" style="5" customWidth="1"/>
    <col min="3077" max="3077" width="14" style="5" customWidth="1"/>
    <col min="3078" max="3078" width="7.7109375" style="5" customWidth="1"/>
    <col min="3079" max="3079" width="9.5703125" style="5" customWidth="1"/>
    <col min="3080" max="3080" width="7.7109375" style="5" customWidth="1"/>
    <col min="3081" max="3081" width="8.28515625" style="5" bestFit="1" customWidth="1"/>
    <col min="3082" max="3082" width="7.7109375" style="5" customWidth="1"/>
    <col min="3083" max="3083" width="8.28515625" style="5" bestFit="1" customWidth="1"/>
    <col min="3084" max="3084" width="7.7109375" style="5" customWidth="1"/>
    <col min="3085" max="3085" width="8.28515625" style="5" bestFit="1" customWidth="1"/>
    <col min="3086" max="3086" width="7.7109375" style="5" customWidth="1"/>
    <col min="3087" max="3087" width="8.28515625" style="5" bestFit="1" customWidth="1"/>
    <col min="3088" max="3089" width="8.28515625" style="5" customWidth="1"/>
    <col min="3090" max="3090" width="7.7109375" style="5" customWidth="1"/>
    <col min="3091" max="3091" width="8.28515625" style="5" bestFit="1" customWidth="1"/>
    <col min="3092" max="3328" width="9.140625" style="5"/>
    <col min="3329" max="3329" width="8.140625" style="5" customWidth="1"/>
    <col min="3330" max="3330" width="48.7109375" style="5" customWidth="1"/>
    <col min="3331" max="3331" width="10.42578125" style="5" customWidth="1"/>
    <col min="3332" max="3332" width="15.7109375" style="5" customWidth="1"/>
    <col min="3333" max="3333" width="14" style="5" customWidth="1"/>
    <col min="3334" max="3334" width="7.7109375" style="5" customWidth="1"/>
    <col min="3335" max="3335" width="9.5703125" style="5" customWidth="1"/>
    <col min="3336" max="3336" width="7.7109375" style="5" customWidth="1"/>
    <col min="3337" max="3337" width="8.28515625" style="5" bestFit="1" customWidth="1"/>
    <col min="3338" max="3338" width="7.7109375" style="5" customWidth="1"/>
    <col min="3339" max="3339" width="8.28515625" style="5" bestFit="1" customWidth="1"/>
    <col min="3340" max="3340" width="7.7109375" style="5" customWidth="1"/>
    <col min="3341" max="3341" width="8.28515625" style="5" bestFit="1" customWidth="1"/>
    <col min="3342" max="3342" width="7.7109375" style="5" customWidth="1"/>
    <col min="3343" max="3343" width="8.28515625" style="5" bestFit="1" customWidth="1"/>
    <col min="3344" max="3345" width="8.28515625" style="5" customWidth="1"/>
    <col min="3346" max="3346" width="7.7109375" style="5" customWidth="1"/>
    <col min="3347" max="3347" width="8.28515625" style="5" bestFit="1" customWidth="1"/>
    <col min="3348" max="3584" width="9.140625" style="5"/>
    <col min="3585" max="3585" width="8.140625" style="5" customWidth="1"/>
    <col min="3586" max="3586" width="48.7109375" style="5" customWidth="1"/>
    <col min="3587" max="3587" width="10.42578125" style="5" customWidth="1"/>
    <col min="3588" max="3588" width="15.7109375" style="5" customWidth="1"/>
    <col min="3589" max="3589" width="14" style="5" customWidth="1"/>
    <col min="3590" max="3590" width="7.7109375" style="5" customWidth="1"/>
    <col min="3591" max="3591" width="9.5703125" style="5" customWidth="1"/>
    <col min="3592" max="3592" width="7.7109375" style="5" customWidth="1"/>
    <col min="3593" max="3593" width="8.28515625" style="5" bestFit="1" customWidth="1"/>
    <col min="3594" max="3594" width="7.7109375" style="5" customWidth="1"/>
    <col min="3595" max="3595" width="8.28515625" style="5" bestFit="1" customWidth="1"/>
    <col min="3596" max="3596" width="7.7109375" style="5" customWidth="1"/>
    <col min="3597" max="3597" width="8.28515625" style="5" bestFit="1" customWidth="1"/>
    <col min="3598" max="3598" width="7.7109375" style="5" customWidth="1"/>
    <col min="3599" max="3599" width="8.28515625" style="5" bestFit="1" customWidth="1"/>
    <col min="3600" max="3601" width="8.28515625" style="5" customWidth="1"/>
    <col min="3602" max="3602" width="7.7109375" style="5" customWidth="1"/>
    <col min="3603" max="3603" width="8.28515625" style="5" bestFit="1" customWidth="1"/>
    <col min="3604" max="3840" width="9.140625" style="5"/>
    <col min="3841" max="3841" width="8.140625" style="5" customWidth="1"/>
    <col min="3842" max="3842" width="48.7109375" style="5" customWidth="1"/>
    <col min="3843" max="3843" width="10.42578125" style="5" customWidth="1"/>
    <col min="3844" max="3844" width="15.7109375" style="5" customWidth="1"/>
    <col min="3845" max="3845" width="14" style="5" customWidth="1"/>
    <col min="3846" max="3846" width="7.7109375" style="5" customWidth="1"/>
    <col min="3847" max="3847" width="9.5703125" style="5" customWidth="1"/>
    <col min="3848" max="3848" width="7.7109375" style="5" customWidth="1"/>
    <col min="3849" max="3849" width="8.28515625" style="5" bestFit="1" customWidth="1"/>
    <col min="3850" max="3850" width="7.7109375" style="5" customWidth="1"/>
    <col min="3851" max="3851" width="8.28515625" style="5" bestFit="1" customWidth="1"/>
    <col min="3852" max="3852" width="7.7109375" style="5" customWidth="1"/>
    <col min="3853" max="3853" width="8.28515625" style="5" bestFit="1" customWidth="1"/>
    <col min="3854" max="3854" width="7.7109375" style="5" customWidth="1"/>
    <col min="3855" max="3855" width="8.28515625" style="5" bestFit="1" customWidth="1"/>
    <col min="3856" max="3857" width="8.28515625" style="5" customWidth="1"/>
    <col min="3858" max="3858" width="7.7109375" style="5" customWidth="1"/>
    <col min="3859" max="3859" width="8.28515625" style="5" bestFit="1" customWidth="1"/>
    <col min="3860" max="4096" width="9.140625" style="5"/>
    <col min="4097" max="4097" width="8.140625" style="5" customWidth="1"/>
    <col min="4098" max="4098" width="48.7109375" style="5" customWidth="1"/>
    <col min="4099" max="4099" width="10.42578125" style="5" customWidth="1"/>
    <col min="4100" max="4100" width="15.7109375" style="5" customWidth="1"/>
    <col min="4101" max="4101" width="14" style="5" customWidth="1"/>
    <col min="4102" max="4102" width="7.7109375" style="5" customWidth="1"/>
    <col min="4103" max="4103" width="9.5703125" style="5" customWidth="1"/>
    <col min="4104" max="4104" width="7.7109375" style="5" customWidth="1"/>
    <col min="4105" max="4105" width="8.28515625" style="5" bestFit="1" customWidth="1"/>
    <col min="4106" max="4106" width="7.7109375" style="5" customWidth="1"/>
    <col min="4107" max="4107" width="8.28515625" style="5" bestFit="1" customWidth="1"/>
    <col min="4108" max="4108" width="7.7109375" style="5" customWidth="1"/>
    <col min="4109" max="4109" width="8.28515625" style="5" bestFit="1" customWidth="1"/>
    <col min="4110" max="4110" width="7.7109375" style="5" customWidth="1"/>
    <col min="4111" max="4111" width="8.28515625" style="5" bestFit="1" customWidth="1"/>
    <col min="4112" max="4113" width="8.28515625" style="5" customWidth="1"/>
    <col min="4114" max="4114" width="7.7109375" style="5" customWidth="1"/>
    <col min="4115" max="4115" width="8.28515625" style="5" bestFit="1" customWidth="1"/>
    <col min="4116" max="4352" width="9.140625" style="5"/>
    <col min="4353" max="4353" width="8.140625" style="5" customWidth="1"/>
    <col min="4354" max="4354" width="48.7109375" style="5" customWidth="1"/>
    <col min="4355" max="4355" width="10.42578125" style="5" customWidth="1"/>
    <col min="4356" max="4356" width="15.7109375" style="5" customWidth="1"/>
    <col min="4357" max="4357" width="14" style="5" customWidth="1"/>
    <col min="4358" max="4358" width="7.7109375" style="5" customWidth="1"/>
    <col min="4359" max="4359" width="9.5703125" style="5" customWidth="1"/>
    <col min="4360" max="4360" width="7.7109375" style="5" customWidth="1"/>
    <col min="4361" max="4361" width="8.28515625" style="5" bestFit="1" customWidth="1"/>
    <col min="4362" max="4362" width="7.7109375" style="5" customWidth="1"/>
    <col min="4363" max="4363" width="8.28515625" style="5" bestFit="1" customWidth="1"/>
    <col min="4364" max="4364" width="7.7109375" style="5" customWidth="1"/>
    <col min="4365" max="4365" width="8.28515625" style="5" bestFit="1" customWidth="1"/>
    <col min="4366" max="4366" width="7.7109375" style="5" customWidth="1"/>
    <col min="4367" max="4367" width="8.28515625" style="5" bestFit="1" customWidth="1"/>
    <col min="4368" max="4369" width="8.28515625" style="5" customWidth="1"/>
    <col min="4370" max="4370" width="7.7109375" style="5" customWidth="1"/>
    <col min="4371" max="4371" width="8.28515625" style="5" bestFit="1" customWidth="1"/>
    <col min="4372" max="4608" width="9.140625" style="5"/>
    <col min="4609" max="4609" width="8.140625" style="5" customWidth="1"/>
    <col min="4610" max="4610" width="48.7109375" style="5" customWidth="1"/>
    <col min="4611" max="4611" width="10.42578125" style="5" customWidth="1"/>
    <col min="4612" max="4612" width="15.7109375" style="5" customWidth="1"/>
    <col min="4613" max="4613" width="14" style="5" customWidth="1"/>
    <col min="4614" max="4614" width="7.7109375" style="5" customWidth="1"/>
    <col min="4615" max="4615" width="9.5703125" style="5" customWidth="1"/>
    <col min="4616" max="4616" width="7.7109375" style="5" customWidth="1"/>
    <col min="4617" max="4617" width="8.28515625" style="5" bestFit="1" customWidth="1"/>
    <col min="4618" max="4618" width="7.7109375" style="5" customWidth="1"/>
    <col min="4619" max="4619" width="8.28515625" style="5" bestFit="1" customWidth="1"/>
    <col min="4620" max="4620" width="7.7109375" style="5" customWidth="1"/>
    <col min="4621" max="4621" width="8.28515625" style="5" bestFit="1" customWidth="1"/>
    <col min="4622" max="4622" width="7.7109375" style="5" customWidth="1"/>
    <col min="4623" max="4623" width="8.28515625" style="5" bestFit="1" customWidth="1"/>
    <col min="4624" max="4625" width="8.28515625" style="5" customWidth="1"/>
    <col min="4626" max="4626" width="7.7109375" style="5" customWidth="1"/>
    <col min="4627" max="4627" width="8.28515625" style="5" bestFit="1" customWidth="1"/>
    <col min="4628" max="4864" width="9.140625" style="5"/>
    <col min="4865" max="4865" width="8.140625" style="5" customWidth="1"/>
    <col min="4866" max="4866" width="48.7109375" style="5" customWidth="1"/>
    <col min="4867" max="4867" width="10.42578125" style="5" customWidth="1"/>
    <col min="4868" max="4868" width="15.7109375" style="5" customWidth="1"/>
    <col min="4869" max="4869" width="14" style="5" customWidth="1"/>
    <col min="4870" max="4870" width="7.7109375" style="5" customWidth="1"/>
    <col min="4871" max="4871" width="9.5703125" style="5" customWidth="1"/>
    <col min="4872" max="4872" width="7.7109375" style="5" customWidth="1"/>
    <col min="4873" max="4873" width="8.28515625" style="5" bestFit="1" customWidth="1"/>
    <col min="4874" max="4874" width="7.7109375" style="5" customWidth="1"/>
    <col min="4875" max="4875" width="8.28515625" style="5" bestFit="1" customWidth="1"/>
    <col min="4876" max="4876" width="7.7109375" style="5" customWidth="1"/>
    <col min="4877" max="4877" width="8.28515625" style="5" bestFit="1" customWidth="1"/>
    <col min="4878" max="4878" width="7.7109375" style="5" customWidth="1"/>
    <col min="4879" max="4879" width="8.28515625" style="5" bestFit="1" customWidth="1"/>
    <col min="4880" max="4881" width="8.28515625" style="5" customWidth="1"/>
    <col min="4882" max="4882" width="7.7109375" style="5" customWidth="1"/>
    <col min="4883" max="4883" width="8.28515625" style="5" bestFit="1" customWidth="1"/>
    <col min="4884" max="5120" width="9.140625" style="5"/>
    <col min="5121" max="5121" width="8.140625" style="5" customWidth="1"/>
    <col min="5122" max="5122" width="48.7109375" style="5" customWidth="1"/>
    <col min="5123" max="5123" width="10.42578125" style="5" customWidth="1"/>
    <col min="5124" max="5124" width="15.7109375" style="5" customWidth="1"/>
    <col min="5125" max="5125" width="14" style="5" customWidth="1"/>
    <col min="5126" max="5126" width="7.7109375" style="5" customWidth="1"/>
    <col min="5127" max="5127" width="9.5703125" style="5" customWidth="1"/>
    <col min="5128" max="5128" width="7.7109375" style="5" customWidth="1"/>
    <col min="5129" max="5129" width="8.28515625" style="5" bestFit="1" customWidth="1"/>
    <col min="5130" max="5130" width="7.7109375" style="5" customWidth="1"/>
    <col min="5131" max="5131" width="8.28515625" style="5" bestFit="1" customWidth="1"/>
    <col min="5132" max="5132" width="7.7109375" style="5" customWidth="1"/>
    <col min="5133" max="5133" width="8.28515625" style="5" bestFit="1" customWidth="1"/>
    <col min="5134" max="5134" width="7.7109375" style="5" customWidth="1"/>
    <col min="5135" max="5135" width="8.28515625" style="5" bestFit="1" customWidth="1"/>
    <col min="5136" max="5137" width="8.28515625" style="5" customWidth="1"/>
    <col min="5138" max="5138" width="7.7109375" style="5" customWidth="1"/>
    <col min="5139" max="5139" width="8.28515625" style="5" bestFit="1" customWidth="1"/>
    <col min="5140" max="5376" width="9.140625" style="5"/>
    <col min="5377" max="5377" width="8.140625" style="5" customWidth="1"/>
    <col min="5378" max="5378" width="48.7109375" style="5" customWidth="1"/>
    <col min="5379" max="5379" width="10.42578125" style="5" customWidth="1"/>
    <col min="5380" max="5380" width="15.7109375" style="5" customWidth="1"/>
    <col min="5381" max="5381" width="14" style="5" customWidth="1"/>
    <col min="5382" max="5382" width="7.7109375" style="5" customWidth="1"/>
    <col min="5383" max="5383" width="9.5703125" style="5" customWidth="1"/>
    <col min="5384" max="5384" width="7.7109375" style="5" customWidth="1"/>
    <col min="5385" max="5385" width="8.28515625" style="5" bestFit="1" customWidth="1"/>
    <col min="5386" max="5386" width="7.7109375" style="5" customWidth="1"/>
    <col min="5387" max="5387" width="8.28515625" style="5" bestFit="1" customWidth="1"/>
    <col min="5388" max="5388" width="7.7109375" style="5" customWidth="1"/>
    <col min="5389" max="5389" width="8.28515625" style="5" bestFit="1" customWidth="1"/>
    <col min="5390" max="5390" width="7.7109375" style="5" customWidth="1"/>
    <col min="5391" max="5391" width="8.28515625" style="5" bestFit="1" customWidth="1"/>
    <col min="5392" max="5393" width="8.28515625" style="5" customWidth="1"/>
    <col min="5394" max="5394" width="7.7109375" style="5" customWidth="1"/>
    <col min="5395" max="5395" width="8.28515625" style="5" bestFit="1" customWidth="1"/>
    <col min="5396" max="5632" width="9.140625" style="5"/>
    <col min="5633" max="5633" width="8.140625" style="5" customWidth="1"/>
    <col min="5634" max="5634" width="48.7109375" style="5" customWidth="1"/>
    <col min="5635" max="5635" width="10.42578125" style="5" customWidth="1"/>
    <col min="5636" max="5636" width="15.7109375" style="5" customWidth="1"/>
    <col min="5637" max="5637" width="14" style="5" customWidth="1"/>
    <col min="5638" max="5638" width="7.7109375" style="5" customWidth="1"/>
    <col min="5639" max="5639" width="9.5703125" style="5" customWidth="1"/>
    <col min="5640" max="5640" width="7.7109375" style="5" customWidth="1"/>
    <col min="5641" max="5641" width="8.28515625" style="5" bestFit="1" customWidth="1"/>
    <col min="5642" max="5642" width="7.7109375" style="5" customWidth="1"/>
    <col min="5643" max="5643" width="8.28515625" style="5" bestFit="1" customWidth="1"/>
    <col min="5644" max="5644" width="7.7109375" style="5" customWidth="1"/>
    <col min="5645" max="5645" width="8.28515625" style="5" bestFit="1" customWidth="1"/>
    <col min="5646" max="5646" width="7.7109375" style="5" customWidth="1"/>
    <col min="5647" max="5647" width="8.28515625" style="5" bestFit="1" customWidth="1"/>
    <col min="5648" max="5649" width="8.28515625" style="5" customWidth="1"/>
    <col min="5650" max="5650" width="7.7109375" style="5" customWidth="1"/>
    <col min="5651" max="5651" width="8.28515625" style="5" bestFit="1" customWidth="1"/>
    <col min="5652" max="5888" width="9.140625" style="5"/>
    <col min="5889" max="5889" width="8.140625" style="5" customWidth="1"/>
    <col min="5890" max="5890" width="48.7109375" style="5" customWidth="1"/>
    <col min="5891" max="5891" width="10.42578125" style="5" customWidth="1"/>
    <col min="5892" max="5892" width="15.7109375" style="5" customWidth="1"/>
    <col min="5893" max="5893" width="14" style="5" customWidth="1"/>
    <col min="5894" max="5894" width="7.7109375" style="5" customWidth="1"/>
    <col min="5895" max="5895" width="9.5703125" style="5" customWidth="1"/>
    <col min="5896" max="5896" width="7.7109375" style="5" customWidth="1"/>
    <col min="5897" max="5897" width="8.28515625" style="5" bestFit="1" customWidth="1"/>
    <col min="5898" max="5898" width="7.7109375" style="5" customWidth="1"/>
    <col min="5899" max="5899" width="8.28515625" style="5" bestFit="1" customWidth="1"/>
    <col min="5900" max="5900" width="7.7109375" style="5" customWidth="1"/>
    <col min="5901" max="5901" width="8.28515625" style="5" bestFit="1" customWidth="1"/>
    <col min="5902" max="5902" width="7.7109375" style="5" customWidth="1"/>
    <col min="5903" max="5903" width="8.28515625" style="5" bestFit="1" customWidth="1"/>
    <col min="5904" max="5905" width="8.28515625" style="5" customWidth="1"/>
    <col min="5906" max="5906" width="7.7109375" style="5" customWidth="1"/>
    <col min="5907" max="5907" width="8.28515625" style="5" bestFit="1" customWidth="1"/>
    <col min="5908" max="6144" width="9.140625" style="5"/>
    <col min="6145" max="6145" width="8.140625" style="5" customWidth="1"/>
    <col min="6146" max="6146" width="48.7109375" style="5" customWidth="1"/>
    <col min="6147" max="6147" width="10.42578125" style="5" customWidth="1"/>
    <col min="6148" max="6148" width="15.7109375" style="5" customWidth="1"/>
    <col min="6149" max="6149" width="14" style="5" customWidth="1"/>
    <col min="6150" max="6150" width="7.7109375" style="5" customWidth="1"/>
    <col min="6151" max="6151" width="9.5703125" style="5" customWidth="1"/>
    <col min="6152" max="6152" width="7.7109375" style="5" customWidth="1"/>
    <col min="6153" max="6153" width="8.28515625" style="5" bestFit="1" customWidth="1"/>
    <col min="6154" max="6154" width="7.7109375" style="5" customWidth="1"/>
    <col min="6155" max="6155" width="8.28515625" style="5" bestFit="1" customWidth="1"/>
    <col min="6156" max="6156" width="7.7109375" style="5" customWidth="1"/>
    <col min="6157" max="6157" width="8.28515625" style="5" bestFit="1" customWidth="1"/>
    <col min="6158" max="6158" width="7.7109375" style="5" customWidth="1"/>
    <col min="6159" max="6159" width="8.28515625" style="5" bestFit="1" customWidth="1"/>
    <col min="6160" max="6161" width="8.28515625" style="5" customWidth="1"/>
    <col min="6162" max="6162" width="7.7109375" style="5" customWidth="1"/>
    <col min="6163" max="6163" width="8.28515625" style="5" bestFit="1" customWidth="1"/>
    <col min="6164" max="6400" width="9.140625" style="5"/>
    <col min="6401" max="6401" width="8.140625" style="5" customWidth="1"/>
    <col min="6402" max="6402" width="48.7109375" style="5" customWidth="1"/>
    <col min="6403" max="6403" width="10.42578125" style="5" customWidth="1"/>
    <col min="6404" max="6404" width="15.7109375" style="5" customWidth="1"/>
    <col min="6405" max="6405" width="14" style="5" customWidth="1"/>
    <col min="6406" max="6406" width="7.7109375" style="5" customWidth="1"/>
    <col min="6407" max="6407" width="9.5703125" style="5" customWidth="1"/>
    <col min="6408" max="6408" width="7.7109375" style="5" customWidth="1"/>
    <col min="6409" max="6409" width="8.28515625" style="5" bestFit="1" customWidth="1"/>
    <col min="6410" max="6410" width="7.7109375" style="5" customWidth="1"/>
    <col min="6411" max="6411" width="8.28515625" style="5" bestFit="1" customWidth="1"/>
    <col min="6412" max="6412" width="7.7109375" style="5" customWidth="1"/>
    <col min="6413" max="6413" width="8.28515625" style="5" bestFit="1" customWidth="1"/>
    <col min="6414" max="6414" width="7.7109375" style="5" customWidth="1"/>
    <col min="6415" max="6415" width="8.28515625" style="5" bestFit="1" customWidth="1"/>
    <col min="6416" max="6417" width="8.28515625" style="5" customWidth="1"/>
    <col min="6418" max="6418" width="7.7109375" style="5" customWidth="1"/>
    <col min="6419" max="6419" width="8.28515625" style="5" bestFit="1" customWidth="1"/>
    <col min="6420" max="6656" width="9.140625" style="5"/>
    <col min="6657" max="6657" width="8.140625" style="5" customWidth="1"/>
    <col min="6658" max="6658" width="48.7109375" style="5" customWidth="1"/>
    <col min="6659" max="6659" width="10.42578125" style="5" customWidth="1"/>
    <col min="6660" max="6660" width="15.7109375" style="5" customWidth="1"/>
    <col min="6661" max="6661" width="14" style="5" customWidth="1"/>
    <col min="6662" max="6662" width="7.7109375" style="5" customWidth="1"/>
    <col min="6663" max="6663" width="9.5703125" style="5" customWidth="1"/>
    <col min="6664" max="6664" width="7.7109375" style="5" customWidth="1"/>
    <col min="6665" max="6665" width="8.28515625" style="5" bestFit="1" customWidth="1"/>
    <col min="6666" max="6666" width="7.7109375" style="5" customWidth="1"/>
    <col min="6667" max="6667" width="8.28515625" style="5" bestFit="1" customWidth="1"/>
    <col min="6668" max="6668" width="7.7109375" style="5" customWidth="1"/>
    <col min="6669" max="6669" width="8.28515625" style="5" bestFit="1" customWidth="1"/>
    <col min="6670" max="6670" width="7.7109375" style="5" customWidth="1"/>
    <col min="6671" max="6671" width="8.28515625" style="5" bestFit="1" customWidth="1"/>
    <col min="6672" max="6673" width="8.28515625" style="5" customWidth="1"/>
    <col min="6674" max="6674" width="7.7109375" style="5" customWidth="1"/>
    <col min="6675" max="6675" width="8.28515625" style="5" bestFit="1" customWidth="1"/>
    <col min="6676" max="6912" width="9.140625" style="5"/>
    <col min="6913" max="6913" width="8.140625" style="5" customWidth="1"/>
    <col min="6914" max="6914" width="48.7109375" style="5" customWidth="1"/>
    <col min="6915" max="6915" width="10.42578125" style="5" customWidth="1"/>
    <col min="6916" max="6916" width="15.7109375" style="5" customWidth="1"/>
    <col min="6917" max="6917" width="14" style="5" customWidth="1"/>
    <col min="6918" max="6918" width="7.7109375" style="5" customWidth="1"/>
    <col min="6919" max="6919" width="9.5703125" style="5" customWidth="1"/>
    <col min="6920" max="6920" width="7.7109375" style="5" customWidth="1"/>
    <col min="6921" max="6921" width="8.28515625" style="5" bestFit="1" customWidth="1"/>
    <col min="6922" max="6922" width="7.7109375" style="5" customWidth="1"/>
    <col min="6923" max="6923" width="8.28515625" style="5" bestFit="1" customWidth="1"/>
    <col min="6924" max="6924" width="7.7109375" style="5" customWidth="1"/>
    <col min="6925" max="6925" width="8.28515625" style="5" bestFit="1" customWidth="1"/>
    <col min="6926" max="6926" width="7.7109375" style="5" customWidth="1"/>
    <col min="6927" max="6927" width="8.28515625" style="5" bestFit="1" customWidth="1"/>
    <col min="6928" max="6929" width="8.28515625" style="5" customWidth="1"/>
    <col min="6930" max="6930" width="7.7109375" style="5" customWidth="1"/>
    <col min="6931" max="6931" width="8.28515625" style="5" bestFit="1" customWidth="1"/>
    <col min="6932" max="7168" width="9.140625" style="5"/>
    <col min="7169" max="7169" width="8.140625" style="5" customWidth="1"/>
    <col min="7170" max="7170" width="48.7109375" style="5" customWidth="1"/>
    <col min="7171" max="7171" width="10.42578125" style="5" customWidth="1"/>
    <col min="7172" max="7172" width="15.7109375" style="5" customWidth="1"/>
    <col min="7173" max="7173" width="14" style="5" customWidth="1"/>
    <col min="7174" max="7174" width="7.7109375" style="5" customWidth="1"/>
    <col min="7175" max="7175" width="9.5703125" style="5" customWidth="1"/>
    <col min="7176" max="7176" width="7.7109375" style="5" customWidth="1"/>
    <col min="7177" max="7177" width="8.28515625" style="5" bestFit="1" customWidth="1"/>
    <col min="7178" max="7178" width="7.7109375" style="5" customWidth="1"/>
    <col min="7179" max="7179" width="8.28515625" style="5" bestFit="1" customWidth="1"/>
    <col min="7180" max="7180" width="7.7109375" style="5" customWidth="1"/>
    <col min="7181" max="7181" width="8.28515625" style="5" bestFit="1" customWidth="1"/>
    <col min="7182" max="7182" width="7.7109375" style="5" customWidth="1"/>
    <col min="7183" max="7183" width="8.28515625" style="5" bestFit="1" customWidth="1"/>
    <col min="7184" max="7185" width="8.28515625" style="5" customWidth="1"/>
    <col min="7186" max="7186" width="7.7109375" style="5" customWidth="1"/>
    <col min="7187" max="7187" width="8.28515625" style="5" bestFit="1" customWidth="1"/>
    <col min="7188" max="7424" width="9.140625" style="5"/>
    <col min="7425" max="7425" width="8.140625" style="5" customWidth="1"/>
    <col min="7426" max="7426" width="48.7109375" style="5" customWidth="1"/>
    <col min="7427" max="7427" width="10.42578125" style="5" customWidth="1"/>
    <col min="7428" max="7428" width="15.7109375" style="5" customWidth="1"/>
    <col min="7429" max="7429" width="14" style="5" customWidth="1"/>
    <col min="7430" max="7430" width="7.7109375" style="5" customWidth="1"/>
    <col min="7431" max="7431" width="9.5703125" style="5" customWidth="1"/>
    <col min="7432" max="7432" width="7.7109375" style="5" customWidth="1"/>
    <col min="7433" max="7433" width="8.28515625" style="5" bestFit="1" customWidth="1"/>
    <col min="7434" max="7434" width="7.7109375" style="5" customWidth="1"/>
    <col min="7435" max="7435" width="8.28515625" style="5" bestFit="1" customWidth="1"/>
    <col min="7436" max="7436" width="7.7109375" style="5" customWidth="1"/>
    <col min="7437" max="7437" width="8.28515625" style="5" bestFit="1" customWidth="1"/>
    <col min="7438" max="7438" width="7.7109375" style="5" customWidth="1"/>
    <col min="7439" max="7439" width="8.28515625" style="5" bestFit="1" customWidth="1"/>
    <col min="7440" max="7441" width="8.28515625" style="5" customWidth="1"/>
    <col min="7442" max="7442" width="7.7109375" style="5" customWidth="1"/>
    <col min="7443" max="7443" width="8.28515625" style="5" bestFit="1" customWidth="1"/>
    <col min="7444" max="7680" width="9.140625" style="5"/>
    <col min="7681" max="7681" width="8.140625" style="5" customWidth="1"/>
    <col min="7682" max="7682" width="48.7109375" style="5" customWidth="1"/>
    <col min="7683" max="7683" width="10.42578125" style="5" customWidth="1"/>
    <col min="7684" max="7684" width="15.7109375" style="5" customWidth="1"/>
    <col min="7685" max="7685" width="14" style="5" customWidth="1"/>
    <col min="7686" max="7686" width="7.7109375" style="5" customWidth="1"/>
    <col min="7687" max="7687" width="9.5703125" style="5" customWidth="1"/>
    <col min="7688" max="7688" width="7.7109375" style="5" customWidth="1"/>
    <col min="7689" max="7689" width="8.28515625" style="5" bestFit="1" customWidth="1"/>
    <col min="7690" max="7690" width="7.7109375" style="5" customWidth="1"/>
    <col min="7691" max="7691" width="8.28515625" style="5" bestFit="1" customWidth="1"/>
    <col min="7692" max="7692" width="7.7109375" style="5" customWidth="1"/>
    <col min="7693" max="7693" width="8.28515625" style="5" bestFit="1" customWidth="1"/>
    <col min="7694" max="7694" width="7.7109375" style="5" customWidth="1"/>
    <col min="7695" max="7695" width="8.28515625" style="5" bestFit="1" customWidth="1"/>
    <col min="7696" max="7697" width="8.28515625" style="5" customWidth="1"/>
    <col min="7698" max="7698" width="7.7109375" style="5" customWidth="1"/>
    <col min="7699" max="7699" width="8.28515625" style="5" bestFit="1" customWidth="1"/>
    <col min="7700" max="7936" width="9.140625" style="5"/>
    <col min="7937" max="7937" width="8.140625" style="5" customWidth="1"/>
    <col min="7938" max="7938" width="48.7109375" style="5" customWidth="1"/>
    <col min="7939" max="7939" width="10.42578125" style="5" customWidth="1"/>
    <col min="7940" max="7940" width="15.7109375" style="5" customWidth="1"/>
    <col min="7941" max="7941" width="14" style="5" customWidth="1"/>
    <col min="7942" max="7942" width="7.7109375" style="5" customWidth="1"/>
    <col min="7943" max="7943" width="9.5703125" style="5" customWidth="1"/>
    <col min="7944" max="7944" width="7.7109375" style="5" customWidth="1"/>
    <col min="7945" max="7945" width="8.28515625" style="5" bestFit="1" customWidth="1"/>
    <col min="7946" max="7946" width="7.7109375" style="5" customWidth="1"/>
    <col min="7947" max="7947" width="8.28515625" style="5" bestFit="1" customWidth="1"/>
    <col min="7948" max="7948" width="7.7109375" style="5" customWidth="1"/>
    <col min="7949" max="7949" width="8.28515625" style="5" bestFit="1" customWidth="1"/>
    <col min="7950" max="7950" width="7.7109375" style="5" customWidth="1"/>
    <col min="7951" max="7951" width="8.28515625" style="5" bestFit="1" customWidth="1"/>
    <col min="7952" max="7953" width="8.28515625" style="5" customWidth="1"/>
    <col min="7954" max="7954" width="7.7109375" style="5" customWidth="1"/>
    <col min="7955" max="7955" width="8.28515625" style="5" bestFit="1" customWidth="1"/>
    <col min="7956" max="8192" width="9.140625" style="5"/>
    <col min="8193" max="8193" width="8.140625" style="5" customWidth="1"/>
    <col min="8194" max="8194" width="48.7109375" style="5" customWidth="1"/>
    <col min="8195" max="8195" width="10.42578125" style="5" customWidth="1"/>
    <col min="8196" max="8196" width="15.7109375" style="5" customWidth="1"/>
    <col min="8197" max="8197" width="14" style="5" customWidth="1"/>
    <col min="8198" max="8198" width="7.7109375" style="5" customWidth="1"/>
    <col min="8199" max="8199" width="9.5703125" style="5" customWidth="1"/>
    <col min="8200" max="8200" width="7.7109375" style="5" customWidth="1"/>
    <col min="8201" max="8201" width="8.28515625" style="5" bestFit="1" customWidth="1"/>
    <col min="8202" max="8202" width="7.7109375" style="5" customWidth="1"/>
    <col min="8203" max="8203" width="8.28515625" style="5" bestFit="1" customWidth="1"/>
    <col min="8204" max="8204" width="7.7109375" style="5" customWidth="1"/>
    <col min="8205" max="8205" width="8.28515625" style="5" bestFit="1" customWidth="1"/>
    <col min="8206" max="8206" width="7.7109375" style="5" customWidth="1"/>
    <col min="8207" max="8207" width="8.28515625" style="5" bestFit="1" customWidth="1"/>
    <col min="8208" max="8209" width="8.28515625" style="5" customWidth="1"/>
    <col min="8210" max="8210" width="7.7109375" style="5" customWidth="1"/>
    <col min="8211" max="8211" width="8.28515625" style="5" bestFit="1" customWidth="1"/>
    <col min="8212" max="8448" width="9.140625" style="5"/>
    <col min="8449" max="8449" width="8.140625" style="5" customWidth="1"/>
    <col min="8450" max="8450" width="48.7109375" style="5" customWidth="1"/>
    <col min="8451" max="8451" width="10.42578125" style="5" customWidth="1"/>
    <col min="8452" max="8452" width="15.7109375" style="5" customWidth="1"/>
    <col min="8453" max="8453" width="14" style="5" customWidth="1"/>
    <col min="8454" max="8454" width="7.7109375" style="5" customWidth="1"/>
    <col min="8455" max="8455" width="9.5703125" style="5" customWidth="1"/>
    <col min="8456" max="8456" width="7.7109375" style="5" customWidth="1"/>
    <col min="8457" max="8457" width="8.28515625" style="5" bestFit="1" customWidth="1"/>
    <col min="8458" max="8458" width="7.7109375" style="5" customWidth="1"/>
    <col min="8459" max="8459" width="8.28515625" style="5" bestFit="1" customWidth="1"/>
    <col min="8460" max="8460" width="7.7109375" style="5" customWidth="1"/>
    <col min="8461" max="8461" width="8.28515625" style="5" bestFit="1" customWidth="1"/>
    <col min="8462" max="8462" width="7.7109375" style="5" customWidth="1"/>
    <col min="8463" max="8463" width="8.28515625" style="5" bestFit="1" customWidth="1"/>
    <col min="8464" max="8465" width="8.28515625" style="5" customWidth="1"/>
    <col min="8466" max="8466" width="7.7109375" style="5" customWidth="1"/>
    <col min="8467" max="8467" width="8.28515625" style="5" bestFit="1" customWidth="1"/>
    <col min="8468" max="8704" width="9.140625" style="5"/>
    <col min="8705" max="8705" width="8.140625" style="5" customWidth="1"/>
    <col min="8706" max="8706" width="48.7109375" style="5" customWidth="1"/>
    <col min="8707" max="8707" width="10.42578125" style="5" customWidth="1"/>
    <col min="8708" max="8708" width="15.7109375" style="5" customWidth="1"/>
    <col min="8709" max="8709" width="14" style="5" customWidth="1"/>
    <col min="8710" max="8710" width="7.7109375" style="5" customWidth="1"/>
    <col min="8711" max="8711" width="9.5703125" style="5" customWidth="1"/>
    <col min="8712" max="8712" width="7.7109375" style="5" customWidth="1"/>
    <col min="8713" max="8713" width="8.28515625" style="5" bestFit="1" customWidth="1"/>
    <col min="8714" max="8714" width="7.7109375" style="5" customWidth="1"/>
    <col min="8715" max="8715" width="8.28515625" style="5" bestFit="1" customWidth="1"/>
    <col min="8716" max="8716" width="7.7109375" style="5" customWidth="1"/>
    <col min="8717" max="8717" width="8.28515625" style="5" bestFit="1" customWidth="1"/>
    <col min="8718" max="8718" width="7.7109375" style="5" customWidth="1"/>
    <col min="8719" max="8719" width="8.28515625" style="5" bestFit="1" customWidth="1"/>
    <col min="8720" max="8721" width="8.28515625" style="5" customWidth="1"/>
    <col min="8722" max="8722" width="7.7109375" style="5" customWidth="1"/>
    <col min="8723" max="8723" width="8.28515625" style="5" bestFit="1" customWidth="1"/>
    <col min="8724" max="8960" width="9.140625" style="5"/>
    <col min="8961" max="8961" width="8.140625" style="5" customWidth="1"/>
    <col min="8962" max="8962" width="48.7109375" style="5" customWidth="1"/>
    <col min="8963" max="8963" width="10.42578125" style="5" customWidth="1"/>
    <col min="8964" max="8964" width="15.7109375" style="5" customWidth="1"/>
    <col min="8965" max="8965" width="14" style="5" customWidth="1"/>
    <col min="8966" max="8966" width="7.7109375" style="5" customWidth="1"/>
    <col min="8967" max="8967" width="9.5703125" style="5" customWidth="1"/>
    <col min="8968" max="8968" width="7.7109375" style="5" customWidth="1"/>
    <col min="8969" max="8969" width="8.28515625" style="5" bestFit="1" customWidth="1"/>
    <col min="8970" max="8970" width="7.7109375" style="5" customWidth="1"/>
    <col min="8971" max="8971" width="8.28515625" style="5" bestFit="1" customWidth="1"/>
    <col min="8972" max="8972" width="7.7109375" style="5" customWidth="1"/>
    <col min="8973" max="8973" width="8.28515625" style="5" bestFit="1" customWidth="1"/>
    <col min="8974" max="8974" width="7.7109375" style="5" customWidth="1"/>
    <col min="8975" max="8975" width="8.28515625" style="5" bestFit="1" customWidth="1"/>
    <col min="8976" max="8977" width="8.28515625" style="5" customWidth="1"/>
    <col min="8978" max="8978" width="7.7109375" style="5" customWidth="1"/>
    <col min="8979" max="8979" width="8.28515625" style="5" bestFit="1" customWidth="1"/>
    <col min="8980" max="9216" width="9.140625" style="5"/>
    <col min="9217" max="9217" width="8.140625" style="5" customWidth="1"/>
    <col min="9218" max="9218" width="48.7109375" style="5" customWidth="1"/>
    <col min="9219" max="9219" width="10.42578125" style="5" customWidth="1"/>
    <col min="9220" max="9220" width="15.7109375" style="5" customWidth="1"/>
    <col min="9221" max="9221" width="14" style="5" customWidth="1"/>
    <col min="9222" max="9222" width="7.7109375" style="5" customWidth="1"/>
    <col min="9223" max="9223" width="9.5703125" style="5" customWidth="1"/>
    <col min="9224" max="9224" width="7.7109375" style="5" customWidth="1"/>
    <col min="9225" max="9225" width="8.28515625" style="5" bestFit="1" customWidth="1"/>
    <col min="9226" max="9226" width="7.7109375" style="5" customWidth="1"/>
    <col min="9227" max="9227" width="8.28515625" style="5" bestFit="1" customWidth="1"/>
    <col min="9228" max="9228" width="7.7109375" style="5" customWidth="1"/>
    <col min="9229" max="9229" width="8.28515625" style="5" bestFit="1" customWidth="1"/>
    <col min="9230" max="9230" width="7.7109375" style="5" customWidth="1"/>
    <col min="9231" max="9231" width="8.28515625" style="5" bestFit="1" customWidth="1"/>
    <col min="9232" max="9233" width="8.28515625" style="5" customWidth="1"/>
    <col min="9234" max="9234" width="7.7109375" style="5" customWidth="1"/>
    <col min="9235" max="9235" width="8.28515625" style="5" bestFit="1" customWidth="1"/>
    <col min="9236" max="9472" width="9.140625" style="5"/>
    <col min="9473" max="9473" width="8.140625" style="5" customWidth="1"/>
    <col min="9474" max="9474" width="48.7109375" style="5" customWidth="1"/>
    <col min="9475" max="9475" width="10.42578125" style="5" customWidth="1"/>
    <col min="9476" max="9476" width="15.7109375" style="5" customWidth="1"/>
    <col min="9477" max="9477" width="14" style="5" customWidth="1"/>
    <col min="9478" max="9478" width="7.7109375" style="5" customWidth="1"/>
    <col min="9479" max="9479" width="9.5703125" style="5" customWidth="1"/>
    <col min="9480" max="9480" width="7.7109375" style="5" customWidth="1"/>
    <col min="9481" max="9481" width="8.28515625" style="5" bestFit="1" customWidth="1"/>
    <col min="9482" max="9482" width="7.7109375" style="5" customWidth="1"/>
    <col min="9483" max="9483" width="8.28515625" style="5" bestFit="1" customWidth="1"/>
    <col min="9484" max="9484" width="7.7109375" style="5" customWidth="1"/>
    <col min="9485" max="9485" width="8.28515625" style="5" bestFit="1" customWidth="1"/>
    <col min="9486" max="9486" width="7.7109375" style="5" customWidth="1"/>
    <col min="9487" max="9487" width="8.28515625" style="5" bestFit="1" customWidth="1"/>
    <col min="9488" max="9489" width="8.28515625" style="5" customWidth="1"/>
    <col min="9490" max="9490" width="7.7109375" style="5" customWidth="1"/>
    <col min="9491" max="9491" width="8.28515625" style="5" bestFit="1" customWidth="1"/>
    <col min="9492" max="9728" width="9.140625" style="5"/>
    <col min="9729" max="9729" width="8.140625" style="5" customWidth="1"/>
    <col min="9730" max="9730" width="48.7109375" style="5" customWidth="1"/>
    <col min="9731" max="9731" width="10.42578125" style="5" customWidth="1"/>
    <col min="9732" max="9732" width="15.7109375" style="5" customWidth="1"/>
    <col min="9733" max="9733" width="14" style="5" customWidth="1"/>
    <col min="9734" max="9734" width="7.7109375" style="5" customWidth="1"/>
    <col min="9735" max="9735" width="9.5703125" style="5" customWidth="1"/>
    <col min="9736" max="9736" width="7.7109375" style="5" customWidth="1"/>
    <col min="9737" max="9737" width="8.28515625" style="5" bestFit="1" customWidth="1"/>
    <col min="9738" max="9738" width="7.7109375" style="5" customWidth="1"/>
    <col min="9739" max="9739" width="8.28515625" style="5" bestFit="1" customWidth="1"/>
    <col min="9740" max="9740" width="7.7109375" style="5" customWidth="1"/>
    <col min="9741" max="9741" width="8.28515625" style="5" bestFit="1" customWidth="1"/>
    <col min="9742" max="9742" width="7.7109375" style="5" customWidth="1"/>
    <col min="9743" max="9743" width="8.28515625" style="5" bestFit="1" customWidth="1"/>
    <col min="9744" max="9745" width="8.28515625" style="5" customWidth="1"/>
    <col min="9746" max="9746" width="7.7109375" style="5" customWidth="1"/>
    <col min="9747" max="9747" width="8.28515625" style="5" bestFit="1" customWidth="1"/>
    <col min="9748" max="9984" width="9.140625" style="5"/>
    <col min="9985" max="9985" width="8.140625" style="5" customWidth="1"/>
    <col min="9986" max="9986" width="48.7109375" style="5" customWidth="1"/>
    <col min="9987" max="9987" width="10.42578125" style="5" customWidth="1"/>
    <col min="9988" max="9988" width="15.7109375" style="5" customWidth="1"/>
    <col min="9989" max="9989" width="14" style="5" customWidth="1"/>
    <col min="9990" max="9990" width="7.7109375" style="5" customWidth="1"/>
    <col min="9991" max="9991" width="9.5703125" style="5" customWidth="1"/>
    <col min="9992" max="9992" width="7.7109375" style="5" customWidth="1"/>
    <col min="9993" max="9993" width="8.28515625" style="5" bestFit="1" customWidth="1"/>
    <col min="9994" max="9994" width="7.7109375" style="5" customWidth="1"/>
    <col min="9995" max="9995" width="8.28515625" style="5" bestFit="1" customWidth="1"/>
    <col min="9996" max="9996" width="7.7109375" style="5" customWidth="1"/>
    <col min="9997" max="9997" width="8.28515625" style="5" bestFit="1" customWidth="1"/>
    <col min="9998" max="9998" width="7.7109375" style="5" customWidth="1"/>
    <col min="9999" max="9999" width="8.28515625" style="5" bestFit="1" customWidth="1"/>
    <col min="10000" max="10001" width="8.28515625" style="5" customWidth="1"/>
    <col min="10002" max="10002" width="7.7109375" style="5" customWidth="1"/>
    <col min="10003" max="10003" width="8.28515625" style="5" bestFit="1" customWidth="1"/>
    <col min="10004" max="10240" width="9.140625" style="5"/>
    <col min="10241" max="10241" width="8.140625" style="5" customWidth="1"/>
    <col min="10242" max="10242" width="48.7109375" style="5" customWidth="1"/>
    <col min="10243" max="10243" width="10.42578125" style="5" customWidth="1"/>
    <col min="10244" max="10244" width="15.7109375" style="5" customWidth="1"/>
    <col min="10245" max="10245" width="14" style="5" customWidth="1"/>
    <col min="10246" max="10246" width="7.7109375" style="5" customWidth="1"/>
    <col min="10247" max="10247" width="9.5703125" style="5" customWidth="1"/>
    <col min="10248" max="10248" width="7.7109375" style="5" customWidth="1"/>
    <col min="10249" max="10249" width="8.28515625" style="5" bestFit="1" customWidth="1"/>
    <col min="10250" max="10250" width="7.7109375" style="5" customWidth="1"/>
    <col min="10251" max="10251" width="8.28515625" style="5" bestFit="1" customWidth="1"/>
    <col min="10252" max="10252" width="7.7109375" style="5" customWidth="1"/>
    <col min="10253" max="10253" width="8.28515625" style="5" bestFit="1" customWidth="1"/>
    <col min="10254" max="10254" width="7.7109375" style="5" customWidth="1"/>
    <col min="10255" max="10255" width="8.28515625" style="5" bestFit="1" customWidth="1"/>
    <col min="10256" max="10257" width="8.28515625" style="5" customWidth="1"/>
    <col min="10258" max="10258" width="7.7109375" style="5" customWidth="1"/>
    <col min="10259" max="10259" width="8.28515625" style="5" bestFit="1" customWidth="1"/>
    <col min="10260" max="10496" width="9.140625" style="5"/>
    <col min="10497" max="10497" width="8.140625" style="5" customWidth="1"/>
    <col min="10498" max="10498" width="48.7109375" style="5" customWidth="1"/>
    <col min="10499" max="10499" width="10.42578125" style="5" customWidth="1"/>
    <col min="10500" max="10500" width="15.7109375" style="5" customWidth="1"/>
    <col min="10501" max="10501" width="14" style="5" customWidth="1"/>
    <col min="10502" max="10502" width="7.7109375" style="5" customWidth="1"/>
    <col min="10503" max="10503" width="9.5703125" style="5" customWidth="1"/>
    <col min="10504" max="10504" width="7.7109375" style="5" customWidth="1"/>
    <col min="10505" max="10505" width="8.28515625" style="5" bestFit="1" customWidth="1"/>
    <col min="10506" max="10506" width="7.7109375" style="5" customWidth="1"/>
    <col min="10507" max="10507" width="8.28515625" style="5" bestFit="1" customWidth="1"/>
    <col min="10508" max="10508" width="7.7109375" style="5" customWidth="1"/>
    <col min="10509" max="10509" width="8.28515625" style="5" bestFit="1" customWidth="1"/>
    <col min="10510" max="10510" width="7.7109375" style="5" customWidth="1"/>
    <col min="10511" max="10511" width="8.28515625" style="5" bestFit="1" customWidth="1"/>
    <col min="10512" max="10513" width="8.28515625" style="5" customWidth="1"/>
    <col min="10514" max="10514" width="7.7109375" style="5" customWidth="1"/>
    <col min="10515" max="10515" width="8.28515625" style="5" bestFit="1" customWidth="1"/>
    <col min="10516" max="10752" width="9.140625" style="5"/>
    <col min="10753" max="10753" width="8.140625" style="5" customWidth="1"/>
    <col min="10754" max="10754" width="48.7109375" style="5" customWidth="1"/>
    <col min="10755" max="10755" width="10.42578125" style="5" customWidth="1"/>
    <col min="10756" max="10756" width="15.7109375" style="5" customWidth="1"/>
    <col min="10757" max="10757" width="14" style="5" customWidth="1"/>
    <col min="10758" max="10758" width="7.7109375" style="5" customWidth="1"/>
    <col min="10759" max="10759" width="9.5703125" style="5" customWidth="1"/>
    <col min="10760" max="10760" width="7.7109375" style="5" customWidth="1"/>
    <col min="10761" max="10761" width="8.28515625" style="5" bestFit="1" customWidth="1"/>
    <col min="10762" max="10762" width="7.7109375" style="5" customWidth="1"/>
    <col min="10763" max="10763" width="8.28515625" style="5" bestFit="1" customWidth="1"/>
    <col min="10764" max="10764" width="7.7109375" style="5" customWidth="1"/>
    <col min="10765" max="10765" width="8.28515625" style="5" bestFit="1" customWidth="1"/>
    <col min="10766" max="10766" width="7.7109375" style="5" customWidth="1"/>
    <col min="10767" max="10767" width="8.28515625" style="5" bestFit="1" customWidth="1"/>
    <col min="10768" max="10769" width="8.28515625" style="5" customWidth="1"/>
    <col min="10770" max="10770" width="7.7109375" style="5" customWidth="1"/>
    <col min="10771" max="10771" width="8.28515625" style="5" bestFit="1" customWidth="1"/>
    <col min="10772" max="11008" width="9.140625" style="5"/>
    <col min="11009" max="11009" width="8.140625" style="5" customWidth="1"/>
    <col min="11010" max="11010" width="48.7109375" style="5" customWidth="1"/>
    <col min="11011" max="11011" width="10.42578125" style="5" customWidth="1"/>
    <col min="11012" max="11012" width="15.7109375" style="5" customWidth="1"/>
    <col min="11013" max="11013" width="14" style="5" customWidth="1"/>
    <col min="11014" max="11014" width="7.7109375" style="5" customWidth="1"/>
    <col min="11015" max="11015" width="9.5703125" style="5" customWidth="1"/>
    <col min="11016" max="11016" width="7.7109375" style="5" customWidth="1"/>
    <col min="11017" max="11017" width="8.28515625" style="5" bestFit="1" customWidth="1"/>
    <col min="11018" max="11018" width="7.7109375" style="5" customWidth="1"/>
    <col min="11019" max="11019" width="8.28515625" style="5" bestFit="1" customWidth="1"/>
    <col min="11020" max="11020" width="7.7109375" style="5" customWidth="1"/>
    <col min="11021" max="11021" width="8.28515625" style="5" bestFit="1" customWidth="1"/>
    <col min="11022" max="11022" width="7.7109375" style="5" customWidth="1"/>
    <col min="11023" max="11023" width="8.28515625" style="5" bestFit="1" customWidth="1"/>
    <col min="11024" max="11025" width="8.28515625" style="5" customWidth="1"/>
    <col min="11026" max="11026" width="7.7109375" style="5" customWidth="1"/>
    <col min="11027" max="11027" width="8.28515625" style="5" bestFit="1" customWidth="1"/>
    <col min="11028" max="11264" width="9.140625" style="5"/>
    <col min="11265" max="11265" width="8.140625" style="5" customWidth="1"/>
    <col min="11266" max="11266" width="48.7109375" style="5" customWidth="1"/>
    <col min="11267" max="11267" width="10.42578125" style="5" customWidth="1"/>
    <col min="11268" max="11268" width="15.7109375" style="5" customWidth="1"/>
    <col min="11269" max="11269" width="14" style="5" customWidth="1"/>
    <col min="11270" max="11270" width="7.7109375" style="5" customWidth="1"/>
    <col min="11271" max="11271" width="9.5703125" style="5" customWidth="1"/>
    <col min="11272" max="11272" width="7.7109375" style="5" customWidth="1"/>
    <col min="11273" max="11273" width="8.28515625" style="5" bestFit="1" customWidth="1"/>
    <col min="11274" max="11274" width="7.7109375" style="5" customWidth="1"/>
    <col min="11275" max="11275" width="8.28515625" style="5" bestFit="1" customWidth="1"/>
    <col min="11276" max="11276" width="7.7109375" style="5" customWidth="1"/>
    <col min="11277" max="11277" width="8.28515625" style="5" bestFit="1" customWidth="1"/>
    <col min="11278" max="11278" width="7.7109375" style="5" customWidth="1"/>
    <col min="11279" max="11279" width="8.28515625" style="5" bestFit="1" customWidth="1"/>
    <col min="11280" max="11281" width="8.28515625" style="5" customWidth="1"/>
    <col min="11282" max="11282" width="7.7109375" style="5" customWidth="1"/>
    <col min="11283" max="11283" width="8.28515625" style="5" bestFit="1" customWidth="1"/>
    <col min="11284" max="11520" width="9.140625" style="5"/>
    <col min="11521" max="11521" width="8.140625" style="5" customWidth="1"/>
    <col min="11522" max="11522" width="48.7109375" style="5" customWidth="1"/>
    <col min="11523" max="11523" width="10.42578125" style="5" customWidth="1"/>
    <col min="11524" max="11524" width="15.7109375" style="5" customWidth="1"/>
    <col min="11525" max="11525" width="14" style="5" customWidth="1"/>
    <col min="11526" max="11526" width="7.7109375" style="5" customWidth="1"/>
    <col min="11527" max="11527" width="9.5703125" style="5" customWidth="1"/>
    <col min="11528" max="11528" width="7.7109375" style="5" customWidth="1"/>
    <col min="11529" max="11529" width="8.28515625" style="5" bestFit="1" customWidth="1"/>
    <col min="11530" max="11530" width="7.7109375" style="5" customWidth="1"/>
    <col min="11531" max="11531" width="8.28515625" style="5" bestFit="1" customWidth="1"/>
    <col min="11532" max="11532" width="7.7109375" style="5" customWidth="1"/>
    <col min="11533" max="11533" width="8.28515625" style="5" bestFit="1" customWidth="1"/>
    <col min="11534" max="11534" width="7.7109375" style="5" customWidth="1"/>
    <col min="11535" max="11535" width="8.28515625" style="5" bestFit="1" customWidth="1"/>
    <col min="11536" max="11537" width="8.28515625" style="5" customWidth="1"/>
    <col min="11538" max="11538" width="7.7109375" style="5" customWidth="1"/>
    <col min="11539" max="11539" width="8.28515625" style="5" bestFit="1" customWidth="1"/>
    <col min="11540" max="11776" width="9.140625" style="5"/>
    <col min="11777" max="11777" width="8.140625" style="5" customWidth="1"/>
    <col min="11778" max="11778" width="48.7109375" style="5" customWidth="1"/>
    <col min="11779" max="11779" width="10.42578125" style="5" customWidth="1"/>
    <col min="11780" max="11780" width="15.7109375" style="5" customWidth="1"/>
    <col min="11781" max="11781" width="14" style="5" customWidth="1"/>
    <col min="11782" max="11782" width="7.7109375" style="5" customWidth="1"/>
    <col min="11783" max="11783" width="9.5703125" style="5" customWidth="1"/>
    <col min="11784" max="11784" width="7.7109375" style="5" customWidth="1"/>
    <col min="11785" max="11785" width="8.28515625" style="5" bestFit="1" customWidth="1"/>
    <col min="11786" max="11786" width="7.7109375" style="5" customWidth="1"/>
    <col min="11787" max="11787" width="8.28515625" style="5" bestFit="1" customWidth="1"/>
    <col min="11788" max="11788" width="7.7109375" style="5" customWidth="1"/>
    <col min="11789" max="11789" width="8.28515625" style="5" bestFit="1" customWidth="1"/>
    <col min="11790" max="11790" width="7.7109375" style="5" customWidth="1"/>
    <col min="11791" max="11791" width="8.28515625" style="5" bestFit="1" customWidth="1"/>
    <col min="11792" max="11793" width="8.28515625" style="5" customWidth="1"/>
    <col min="11794" max="11794" width="7.7109375" style="5" customWidth="1"/>
    <col min="11795" max="11795" width="8.28515625" style="5" bestFit="1" customWidth="1"/>
    <col min="11796" max="12032" width="9.140625" style="5"/>
    <col min="12033" max="12033" width="8.140625" style="5" customWidth="1"/>
    <col min="12034" max="12034" width="48.7109375" style="5" customWidth="1"/>
    <col min="12035" max="12035" width="10.42578125" style="5" customWidth="1"/>
    <col min="12036" max="12036" width="15.7109375" style="5" customWidth="1"/>
    <col min="12037" max="12037" width="14" style="5" customWidth="1"/>
    <col min="12038" max="12038" width="7.7109375" style="5" customWidth="1"/>
    <col min="12039" max="12039" width="9.5703125" style="5" customWidth="1"/>
    <col min="12040" max="12040" width="7.7109375" style="5" customWidth="1"/>
    <col min="12041" max="12041" width="8.28515625" style="5" bestFit="1" customWidth="1"/>
    <col min="12042" max="12042" width="7.7109375" style="5" customWidth="1"/>
    <col min="12043" max="12043" width="8.28515625" style="5" bestFit="1" customWidth="1"/>
    <col min="12044" max="12044" width="7.7109375" style="5" customWidth="1"/>
    <col min="12045" max="12045" width="8.28515625" style="5" bestFit="1" customWidth="1"/>
    <col min="12046" max="12046" width="7.7109375" style="5" customWidth="1"/>
    <col min="12047" max="12047" width="8.28515625" style="5" bestFit="1" customWidth="1"/>
    <col min="12048" max="12049" width="8.28515625" style="5" customWidth="1"/>
    <col min="12050" max="12050" width="7.7109375" style="5" customWidth="1"/>
    <col min="12051" max="12051" width="8.28515625" style="5" bestFit="1" customWidth="1"/>
    <col min="12052" max="12288" width="9.140625" style="5"/>
    <col min="12289" max="12289" width="8.140625" style="5" customWidth="1"/>
    <col min="12290" max="12290" width="48.7109375" style="5" customWidth="1"/>
    <col min="12291" max="12291" width="10.42578125" style="5" customWidth="1"/>
    <col min="12292" max="12292" width="15.7109375" style="5" customWidth="1"/>
    <col min="12293" max="12293" width="14" style="5" customWidth="1"/>
    <col min="12294" max="12294" width="7.7109375" style="5" customWidth="1"/>
    <col min="12295" max="12295" width="9.5703125" style="5" customWidth="1"/>
    <col min="12296" max="12296" width="7.7109375" style="5" customWidth="1"/>
    <col min="12297" max="12297" width="8.28515625" style="5" bestFit="1" customWidth="1"/>
    <col min="12298" max="12298" width="7.7109375" style="5" customWidth="1"/>
    <col min="12299" max="12299" width="8.28515625" style="5" bestFit="1" customWidth="1"/>
    <col min="12300" max="12300" width="7.7109375" style="5" customWidth="1"/>
    <col min="12301" max="12301" width="8.28515625" style="5" bestFit="1" customWidth="1"/>
    <col min="12302" max="12302" width="7.7109375" style="5" customWidth="1"/>
    <col min="12303" max="12303" width="8.28515625" style="5" bestFit="1" customWidth="1"/>
    <col min="12304" max="12305" width="8.28515625" style="5" customWidth="1"/>
    <col min="12306" max="12306" width="7.7109375" style="5" customWidth="1"/>
    <col min="12307" max="12307" width="8.28515625" style="5" bestFit="1" customWidth="1"/>
    <col min="12308" max="12544" width="9.140625" style="5"/>
    <col min="12545" max="12545" width="8.140625" style="5" customWidth="1"/>
    <col min="12546" max="12546" width="48.7109375" style="5" customWidth="1"/>
    <col min="12547" max="12547" width="10.42578125" style="5" customWidth="1"/>
    <col min="12548" max="12548" width="15.7109375" style="5" customWidth="1"/>
    <col min="12549" max="12549" width="14" style="5" customWidth="1"/>
    <col min="12550" max="12550" width="7.7109375" style="5" customWidth="1"/>
    <col min="12551" max="12551" width="9.5703125" style="5" customWidth="1"/>
    <col min="12552" max="12552" width="7.7109375" style="5" customWidth="1"/>
    <col min="12553" max="12553" width="8.28515625" style="5" bestFit="1" customWidth="1"/>
    <col min="12554" max="12554" width="7.7109375" style="5" customWidth="1"/>
    <col min="12555" max="12555" width="8.28515625" style="5" bestFit="1" customWidth="1"/>
    <col min="12556" max="12556" width="7.7109375" style="5" customWidth="1"/>
    <col min="12557" max="12557" width="8.28515625" style="5" bestFit="1" customWidth="1"/>
    <col min="12558" max="12558" width="7.7109375" style="5" customWidth="1"/>
    <col min="12559" max="12559" width="8.28515625" style="5" bestFit="1" customWidth="1"/>
    <col min="12560" max="12561" width="8.28515625" style="5" customWidth="1"/>
    <col min="12562" max="12562" width="7.7109375" style="5" customWidth="1"/>
    <col min="12563" max="12563" width="8.28515625" style="5" bestFit="1" customWidth="1"/>
    <col min="12564" max="12800" width="9.140625" style="5"/>
    <col min="12801" max="12801" width="8.140625" style="5" customWidth="1"/>
    <col min="12802" max="12802" width="48.7109375" style="5" customWidth="1"/>
    <col min="12803" max="12803" width="10.42578125" style="5" customWidth="1"/>
    <col min="12804" max="12804" width="15.7109375" style="5" customWidth="1"/>
    <col min="12805" max="12805" width="14" style="5" customWidth="1"/>
    <col min="12806" max="12806" width="7.7109375" style="5" customWidth="1"/>
    <col min="12807" max="12807" width="9.5703125" style="5" customWidth="1"/>
    <col min="12808" max="12808" width="7.7109375" style="5" customWidth="1"/>
    <col min="12809" max="12809" width="8.28515625" style="5" bestFit="1" customWidth="1"/>
    <col min="12810" max="12810" width="7.7109375" style="5" customWidth="1"/>
    <col min="12811" max="12811" width="8.28515625" style="5" bestFit="1" customWidth="1"/>
    <col min="12812" max="12812" width="7.7109375" style="5" customWidth="1"/>
    <col min="12813" max="12813" width="8.28515625" style="5" bestFit="1" customWidth="1"/>
    <col min="12814" max="12814" width="7.7109375" style="5" customWidth="1"/>
    <col min="12815" max="12815" width="8.28515625" style="5" bestFit="1" customWidth="1"/>
    <col min="12816" max="12817" width="8.28515625" style="5" customWidth="1"/>
    <col min="12818" max="12818" width="7.7109375" style="5" customWidth="1"/>
    <col min="12819" max="12819" width="8.28515625" style="5" bestFit="1" customWidth="1"/>
    <col min="12820" max="13056" width="9.140625" style="5"/>
    <col min="13057" max="13057" width="8.140625" style="5" customWidth="1"/>
    <col min="13058" max="13058" width="48.7109375" style="5" customWidth="1"/>
    <col min="13059" max="13059" width="10.42578125" style="5" customWidth="1"/>
    <col min="13060" max="13060" width="15.7109375" style="5" customWidth="1"/>
    <col min="13061" max="13061" width="14" style="5" customWidth="1"/>
    <col min="13062" max="13062" width="7.7109375" style="5" customWidth="1"/>
    <col min="13063" max="13063" width="9.5703125" style="5" customWidth="1"/>
    <col min="13064" max="13064" width="7.7109375" style="5" customWidth="1"/>
    <col min="13065" max="13065" width="8.28515625" style="5" bestFit="1" customWidth="1"/>
    <col min="13066" max="13066" width="7.7109375" style="5" customWidth="1"/>
    <col min="13067" max="13067" width="8.28515625" style="5" bestFit="1" customWidth="1"/>
    <col min="13068" max="13068" width="7.7109375" style="5" customWidth="1"/>
    <col min="13069" max="13069" width="8.28515625" style="5" bestFit="1" customWidth="1"/>
    <col min="13070" max="13070" width="7.7109375" style="5" customWidth="1"/>
    <col min="13071" max="13071" width="8.28515625" style="5" bestFit="1" customWidth="1"/>
    <col min="13072" max="13073" width="8.28515625" style="5" customWidth="1"/>
    <col min="13074" max="13074" width="7.7109375" style="5" customWidth="1"/>
    <col min="13075" max="13075" width="8.28515625" style="5" bestFit="1" customWidth="1"/>
    <col min="13076" max="13312" width="9.140625" style="5"/>
    <col min="13313" max="13313" width="8.140625" style="5" customWidth="1"/>
    <col min="13314" max="13314" width="48.7109375" style="5" customWidth="1"/>
    <col min="13315" max="13315" width="10.42578125" style="5" customWidth="1"/>
    <col min="13316" max="13316" width="15.7109375" style="5" customWidth="1"/>
    <col min="13317" max="13317" width="14" style="5" customWidth="1"/>
    <col min="13318" max="13318" width="7.7109375" style="5" customWidth="1"/>
    <col min="13319" max="13319" width="9.5703125" style="5" customWidth="1"/>
    <col min="13320" max="13320" width="7.7109375" style="5" customWidth="1"/>
    <col min="13321" max="13321" width="8.28515625" style="5" bestFit="1" customWidth="1"/>
    <col min="13322" max="13322" width="7.7109375" style="5" customWidth="1"/>
    <col min="13323" max="13323" width="8.28515625" style="5" bestFit="1" customWidth="1"/>
    <col min="13324" max="13324" width="7.7109375" style="5" customWidth="1"/>
    <col min="13325" max="13325" width="8.28515625" style="5" bestFit="1" customWidth="1"/>
    <col min="13326" max="13326" width="7.7109375" style="5" customWidth="1"/>
    <col min="13327" max="13327" width="8.28515625" style="5" bestFit="1" customWidth="1"/>
    <col min="13328" max="13329" width="8.28515625" style="5" customWidth="1"/>
    <col min="13330" max="13330" width="7.7109375" style="5" customWidth="1"/>
    <col min="13331" max="13331" width="8.28515625" style="5" bestFit="1" customWidth="1"/>
    <col min="13332" max="13568" width="9.140625" style="5"/>
    <col min="13569" max="13569" width="8.140625" style="5" customWidth="1"/>
    <col min="13570" max="13570" width="48.7109375" style="5" customWidth="1"/>
    <col min="13571" max="13571" width="10.42578125" style="5" customWidth="1"/>
    <col min="13572" max="13572" width="15.7109375" style="5" customWidth="1"/>
    <col min="13573" max="13573" width="14" style="5" customWidth="1"/>
    <col min="13574" max="13574" width="7.7109375" style="5" customWidth="1"/>
    <col min="13575" max="13575" width="9.5703125" style="5" customWidth="1"/>
    <col min="13576" max="13576" width="7.7109375" style="5" customWidth="1"/>
    <col min="13577" max="13577" width="8.28515625" style="5" bestFit="1" customWidth="1"/>
    <col min="13578" max="13578" width="7.7109375" style="5" customWidth="1"/>
    <col min="13579" max="13579" width="8.28515625" style="5" bestFit="1" customWidth="1"/>
    <col min="13580" max="13580" width="7.7109375" style="5" customWidth="1"/>
    <col min="13581" max="13581" width="8.28515625" style="5" bestFit="1" customWidth="1"/>
    <col min="13582" max="13582" width="7.7109375" style="5" customWidth="1"/>
    <col min="13583" max="13583" width="8.28515625" style="5" bestFit="1" customWidth="1"/>
    <col min="13584" max="13585" width="8.28515625" style="5" customWidth="1"/>
    <col min="13586" max="13586" width="7.7109375" style="5" customWidth="1"/>
    <col min="13587" max="13587" width="8.28515625" style="5" bestFit="1" customWidth="1"/>
    <col min="13588" max="13824" width="9.140625" style="5"/>
    <col min="13825" max="13825" width="8.140625" style="5" customWidth="1"/>
    <col min="13826" max="13826" width="48.7109375" style="5" customWidth="1"/>
    <col min="13827" max="13827" width="10.42578125" style="5" customWidth="1"/>
    <col min="13828" max="13828" width="15.7109375" style="5" customWidth="1"/>
    <col min="13829" max="13829" width="14" style="5" customWidth="1"/>
    <col min="13830" max="13830" width="7.7109375" style="5" customWidth="1"/>
    <col min="13831" max="13831" width="9.5703125" style="5" customWidth="1"/>
    <col min="13832" max="13832" width="7.7109375" style="5" customWidth="1"/>
    <col min="13833" max="13833" width="8.28515625" style="5" bestFit="1" customWidth="1"/>
    <col min="13834" max="13834" width="7.7109375" style="5" customWidth="1"/>
    <col min="13835" max="13835" width="8.28515625" style="5" bestFit="1" customWidth="1"/>
    <col min="13836" max="13836" width="7.7109375" style="5" customWidth="1"/>
    <col min="13837" max="13837" width="8.28515625" style="5" bestFit="1" customWidth="1"/>
    <col min="13838" max="13838" width="7.7109375" style="5" customWidth="1"/>
    <col min="13839" max="13839" width="8.28515625" style="5" bestFit="1" customWidth="1"/>
    <col min="13840" max="13841" width="8.28515625" style="5" customWidth="1"/>
    <col min="13842" max="13842" width="7.7109375" style="5" customWidth="1"/>
    <col min="13843" max="13843" width="8.28515625" style="5" bestFit="1" customWidth="1"/>
    <col min="13844" max="14080" width="9.140625" style="5"/>
    <col min="14081" max="14081" width="8.140625" style="5" customWidth="1"/>
    <col min="14082" max="14082" width="48.7109375" style="5" customWidth="1"/>
    <col min="14083" max="14083" width="10.42578125" style="5" customWidth="1"/>
    <col min="14084" max="14084" width="15.7109375" style="5" customWidth="1"/>
    <col min="14085" max="14085" width="14" style="5" customWidth="1"/>
    <col min="14086" max="14086" width="7.7109375" style="5" customWidth="1"/>
    <col min="14087" max="14087" width="9.5703125" style="5" customWidth="1"/>
    <col min="14088" max="14088" width="7.7109375" style="5" customWidth="1"/>
    <col min="14089" max="14089" width="8.28515625" style="5" bestFit="1" customWidth="1"/>
    <col min="14090" max="14090" width="7.7109375" style="5" customWidth="1"/>
    <col min="14091" max="14091" width="8.28515625" style="5" bestFit="1" customWidth="1"/>
    <col min="14092" max="14092" width="7.7109375" style="5" customWidth="1"/>
    <col min="14093" max="14093" width="8.28515625" style="5" bestFit="1" customWidth="1"/>
    <col min="14094" max="14094" width="7.7109375" style="5" customWidth="1"/>
    <col min="14095" max="14095" width="8.28515625" style="5" bestFit="1" customWidth="1"/>
    <col min="14096" max="14097" width="8.28515625" style="5" customWidth="1"/>
    <col min="14098" max="14098" width="7.7109375" style="5" customWidth="1"/>
    <col min="14099" max="14099" width="8.28515625" style="5" bestFit="1" customWidth="1"/>
    <col min="14100" max="14336" width="9.140625" style="5"/>
    <col min="14337" max="14337" width="8.140625" style="5" customWidth="1"/>
    <col min="14338" max="14338" width="48.7109375" style="5" customWidth="1"/>
    <col min="14339" max="14339" width="10.42578125" style="5" customWidth="1"/>
    <col min="14340" max="14340" width="15.7109375" style="5" customWidth="1"/>
    <col min="14341" max="14341" width="14" style="5" customWidth="1"/>
    <col min="14342" max="14342" width="7.7109375" style="5" customWidth="1"/>
    <col min="14343" max="14343" width="9.5703125" style="5" customWidth="1"/>
    <col min="14344" max="14344" width="7.7109375" style="5" customWidth="1"/>
    <col min="14345" max="14345" width="8.28515625" style="5" bestFit="1" customWidth="1"/>
    <col min="14346" max="14346" width="7.7109375" style="5" customWidth="1"/>
    <col min="14347" max="14347" width="8.28515625" style="5" bestFit="1" customWidth="1"/>
    <col min="14348" max="14348" width="7.7109375" style="5" customWidth="1"/>
    <col min="14349" max="14349" width="8.28515625" style="5" bestFit="1" customWidth="1"/>
    <col min="14350" max="14350" width="7.7109375" style="5" customWidth="1"/>
    <col min="14351" max="14351" width="8.28515625" style="5" bestFit="1" customWidth="1"/>
    <col min="14352" max="14353" width="8.28515625" style="5" customWidth="1"/>
    <col min="14354" max="14354" width="7.7109375" style="5" customWidth="1"/>
    <col min="14355" max="14355" width="8.28515625" style="5" bestFit="1" customWidth="1"/>
    <col min="14356" max="14592" width="9.140625" style="5"/>
    <col min="14593" max="14593" width="8.140625" style="5" customWidth="1"/>
    <col min="14594" max="14594" width="48.7109375" style="5" customWidth="1"/>
    <col min="14595" max="14595" width="10.42578125" style="5" customWidth="1"/>
    <col min="14596" max="14596" width="15.7109375" style="5" customWidth="1"/>
    <col min="14597" max="14597" width="14" style="5" customWidth="1"/>
    <col min="14598" max="14598" width="7.7109375" style="5" customWidth="1"/>
    <col min="14599" max="14599" width="9.5703125" style="5" customWidth="1"/>
    <col min="14600" max="14600" width="7.7109375" style="5" customWidth="1"/>
    <col min="14601" max="14601" width="8.28515625" style="5" bestFit="1" customWidth="1"/>
    <col min="14602" max="14602" width="7.7109375" style="5" customWidth="1"/>
    <col min="14603" max="14603" width="8.28515625" style="5" bestFit="1" customWidth="1"/>
    <col min="14604" max="14604" width="7.7109375" style="5" customWidth="1"/>
    <col min="14605" max="14605" width="8.28515625" style="5" bestFit="1" customWidth="1"/>
    <col min="14606" max="14606" width="7.7109375" style="5" customWidth="1"/>
    <col min="14607" max="14607" width="8.28515625" style="5" bestFit="1" customWidth="1"/>
    <col min="14608" max="14609" width="8.28515625" style="5" customWidth="1"/>
    <col min="14610" max="14610" width="7.7109375" style="5" customWidth="1"/>
    <col min="14611" max="14611" width="8.28515625" style="5" bestFit="1" customWidth="1"/>
    <col min="14612" max="14848" width="9.140625" style="5"/>
    <col min="14849" max="14849" width="8.140625" style="5" customWidth="1"/>
    <col min="14850" max="14850" width="48.7109375" style="5" customWidth="1"/>
    <col min="14851" max="14851" width="10.42578125" style="5" customWidth="1"/>
    <col min="14852" max="14852" width="15.7109375" style="5" customWidth="1"/>
    <col min="14853" max="14853" width="14" style="5" customWidth="1"/>
    <col min="14854" max="14854" width="7.7109375" style="5" customWidth="1"/>
    <col min="14855" max="14855" width="9.5703125" style="5" customWidth="1"/>
    <col min="14856" max="14856" width="7.7109375" style="5" customWidth="1"/>
    <col min="14857" max="14857" width="8.28515625" style="5" bestFit="1" customWidth="1"/>
    <col min="14858" max="14858" width="7.7109375" style="5" customWidth="1"/>
    <col min="14859" max="14859" width="8.28515625" style="5" bestFit="1" customWidth="1"/>
    <col min="14860" max="14860" width="7.7109375" style="5" customWidth="1"/>
    <col min="14861" max="14861" width="8.28515625" style="5" bestFit="1" customWidth="1"/>
    <col min="14862" max="14862" width="7.7109375" style="5" customWidth="1"/>
    <col min="14863" max="14863" width="8.28515625" style="5" bestFit="1" customWidth="1"/>
    <col min="14864" max="14865" width="8.28515625" style="5" customWidth="1"/>
    <col min="14866" max="14866" width="7.7109375" style="5" customWidth="1"/>
    <col min="14867" max="14867" width="8.28515625" style="5" bestFit="1" customWidth="1"/>
    <col min="14868" max="15104" width="9.140625" style="5"/>
    <col min="15105" max="15105" width="8.140625" style="5" customWidth="1"/>
    <col min="15106" max="15106" width="48.7109375" style="5" customWidth="1"/>
    <col min="15107" max="15107" width="10.42578125" style="5" customWidth="1"/>
    <col min="15108" max="15108" width="15.7109375" style="5" customWidth="1"/>
    <col min="15109" max="15109" width="14" style="5" customWidth="1"/>
    <col min="15110" max="15110" width="7.7109375" style="5" customWidth="1"/>
    <col min="15111" max="15111" width="9.5703125" style="5" customWidth="1"/>
    <col min="15112" max="15112" width="7.7109375" style="5" customWidth="1"/>
    <col min="15113" max="15113" width="8.28515625" style="5" bestFit="1" customWidth="1"/>
    <col min="15114" max="15114" width="7.7109375" style="5" customWidth="1"/>
    <col min="15115" max="15115" width="8.28515625" style="5" bestFit="1" customWidth="1"/>
    <col min="15116" max="15116" width="7.7109375" style="5" customWidth="1"/>
    <col min="15117" max="15117" width="8.28515625" style="5" bestFit="1" customWidth="1"/>
    <col min="15118" max="15118" width="7.7109375" style="5" customWidth="1"/>
    <col min="15119" max="15119" width="8.28515625" style="5" bestFit="1" customWidth="1"/>
    <col min="15120" max="15121" width="8.28515625" style="5" customWidth="1"/>
    <col min="15122" max="15122" width="7.7109375" style="5" customWidth="1"/>
    <col min="15123" max="15123" width="8.28515625" style="5" bestFit="1" customWidth="1"/>
    <col min="15124" max="15360" width="9.140625" style="5"/>
    <col min="15361" max="15361" width="8.140625" style="5" customWidth="1"/>
    <col min="15362" max="15362" width="48.7109375" style="5" customWidth="1"/>
    <col min="15363" max="15363" width="10.42578125" style="5" customWidth="1"/>
    <col min="15364" max="15364" width="15.7109375" style="5" customWidth="1"/>
    <col min="15365" max="15365" width="14" style="5" customWidth="1"/>
    <col min="15366" max="15366" width="7.7109375" style="5" customWidth="1"/>
    <col min="15367" max="15367" width="9.5703125" style="5" customWidth="1"/>
    <col min="15368" max="15368" width="7.7109375" style="5" customWidth="1"/>
    <col min="15369" max="15369" width="8.28515625" style="5" bestFit="1" customWidth="1"/>
    <col min="15370" max="15370" width="7.7109375" style="5" customWidth="1"/>
    <col min="15371" max="15371" width="8.28515625" style="5" bestFit="1" customWidth="1"/>
    <col min="15372" max="15372" width="7.7109375" style="5" customWidth="1"/>
    <col min="15373" max="15373" width="8.28515625" style="5" bestFit="1" customWidth="1"/>
    <col min="15374" max="15374" width="7.7109375" style="5" customWidth="1"/>
    <col min="15375" max="15375" width="8.28515625" style="5" bestFit="1" customWidth="1"/>
    <col min="15376" max="15377" width="8.28515625" style="5" customWidth="1"/>
    <col min="15378" max="15378" width="7.7109375" style="5" customWidth="1"/>
    <col min="15379" max="15379" width="8.28515625" style="5" bestFit="1" customWidth="1"/>
    <col min="15380" max="15616" width="9.140625" style="5"/>
    <col min="15617" max="15617" width="8.140625" style="5" customWidth="1"/>
    <col min="15618" max="15618" width="48.7109375" style="5" customWidth="1"/>
    <col min="15619" max="15619" width="10.42578125" style="5" customWidth="1"/>
    <col min="15620" max="15620" width="15.7109375" style="5" customWidth="1"/>
    <col min="15621" max="15621" width="14" style="5" customWidth="1"/>
    <col min="15622" max="15622" width="7.7109375" style="5" customWidth="1"/>
    <col min="15623" max="15623" width="9.5703125" style="5" customWidth="1"/>
    <col min="15624" max="15624" width="7.7109375" style="5" customWidth="1"/>
    <col min="15625" max="15625" width="8.28515625" style="5" bestFit="1" customWidth="1"/>
    <col min="15626" max="15626" width="7.7109375" style="5" customWidth="1"/>
    <col min="15627" max="15627" width="8.28515625" style="5" bestFit="1" customWidth="1"/>
    <col min="15628" max="15628" width="7.7109375" style="5" customWidth="1"/>
    <col min="15629" max="15629" width="8.28515625" style="5" bestFit="1" customWidth="1"/>
    <col min="15630" max="15630" width="7.7109375" style="5" customWidth="1"/>
    <col min="15631" max="15631" width="8.28515625" style="5" bestFit="1" customWidth="1"/>
    <col min="15632" max="15633" width="8.28515625" style="5" customWidth="1"/>
    <col min="15634" max="15634" width="7.7109375" style="5" customWidth="1"/>
    <col min="15635" max="15635" width="8.28515625" style="5" bestFit="1" customWidth="1"/>
    <col min="15636" max="15872" width="9.140625" style="5"/>
    <col min="15873" max="15873" width="8.140625" style="5" customWidth="1"/>
    <col min="15874" max="15874" width="48.7109375" style="5" customWidth="1"/>
    <col min="15875" max="15875" width="10.42578125" style="5" customWidth="1"/>
    <col min="15876" max="15876" width="15.7109375" style="5" customWidth="1"/>
    <col min="15877" max="15877" width="14" style="5" customWidth="1"/>
    <col min="15878" max="15878" width="7.7109375" style="5" customWidth="1"/>
    <col min="15879" max="15879" width="9.5703125" style="5" customWidth="1"/>
    <col min="15880" max="15880" width="7.7109375" style="5" customWidth="1"/>
    <col min="15881" max="15881" width="8.28515625" style="5" bestFit="1" customWidth="1"/>
    <col min="15882" max="15882" width="7.7109375" style="5" customWidth="1"/>
    <col min="15883" max="15883" width="8.28515625" style="5" bestFit="1" customWidth="1"/>
    <col min="15884" max="15884" width="7.7109375" style="5" customWidth="1"/>
    <col min="15885" max="15885" width="8.28515625" style="5" bestFit="1" customWidth="1"/>
    <col min="15886" max="15886" width="7.7109375" style="5" customWidth="1"/>
    <col min="15887" max="15887" width="8.28515625" style="5" bestFit="1" customWidth="1"/>
    <col min="15888" max="15889" width="8.28515625" style="5" customWidth="1"/>
    <col min="15890" max="15890" width="7.7109375" style="5" customWidth="1"/>
    <col min="15891" max="15891" width="8.28515625" style="5" bestFit="1" customWidth="1"/>
    <col min="15892" max="16128" width="9.140625" style="5"/>
    <col min="16129" max="16129" width="8.140625" style="5" customWidth="1"/>
    <col min="16130" max="16130" width="48.7109375" style="5" customWidth="1"/>
    <col min="16131" max="16131" width="10.42578125" style="5" customWidth="1"/>
    <col min="16132" max="16132" width="15.7109375" style="5" customWidth="1"/>
    <col min="16133" max="16133" width="14" style="5" customWidth="1"/>
    <col min="16134" max="16134" width="7.7109375" style="5" customWidth="1"/>
    <col min="16135" max="16135" width="9.5703125" style="5" customWidth="1"/>
    <col min="16136" max="16136" width="7.7109375" style="5" customWidth="1"/>
    <col min="16137" max="16137" width="8.28515625" style="5" bestFit="1" customWidth="1"/>
    <col min="16138" max="16138" width="7.7109375" style="5" customWidth="1"/>
    <col min="16139" max="16139" width="8.28515625" style="5" bestFit="1" customWidth="1"/>
    <col min="16140" max="16140" width="7.7109375" style="5" customWidth="1"/>
    <col min="16141" max="16141" width="8.28515625" style="5" bestFit="1" customWidth="1"/>
    <col min="16142" max="16142" width="7.7109375" style="5" customWidth="1"/>
    <col min="16143" max="16143" width="8.28515625" style="5" bestFit="1" customWidth="1"/>
    <col min="16144" max="16145" width="8.28515625" style="5" customWidth="1"/>
    <col min="16146" max="16146" width="7.7109375" style="5" customWidth="1"/>
    <col min="16147" max="16147" width="8.28515625" style="5" bestFit="1" customWidth="1"/>
    <col min="16148" max="16384" width="9.140625" style="5"/>
  </cols>
  <sheetData>
    <row r="1" spans="1:20" s="26" customFormat="1" ht="12" x14ac:dyDescent="0.2">
      <c r="T1" s="45" t="s">
        <v>138</v>
      </c>
    </row>
    <row r="2" spans="1:20" s="26" customFormat="1" ht="24" customHeight="1" x14ac:dyDescent="0.2">
      <c r="Q2" s="362" t="s">
        <v>1</v>
      </c>
      <c r="R2" s="362"/>
      <c r="S2" s="362"/>
      <c r="T2" s="362"/>
    </row>
    <row r="3" spans="1:20" s="46" customFormat="1" ht="12.75" x14ac:dyDescent="0.2">
      <c r="A3" s="376" t="s">
        <v>139</v>
      </c>
      <c r="B3" s="376"/>
      <c r="C3" s="376"/>
      <c r="D3" s="376"/>
      <c r="E3" s="376"/>
      <c r="F3" s="376"/>
      <c r="G3" s="376"/>
      <c r="H3" s="376"/>
      <c r="I3" s="376"/>
      <c r="J3" s="376"/>
      <c r="K3" s="376"/>
      <c r="L3" s="376"/>
      <c r="M3" s="376"/>
      <c r="N3" s="376"/>
      <c r="O3" s="376"/>
      <c r="P3" s="376"/>
      <c r="Q3" s="376"/>
      <c r="R3" s="376"/>
      <c r="S3" s="376"/>
      <c r="T3" s="376"/>
    </row>
    <row r="4" spans="1:20" s="46" customFormat="1" ht="12.75" x14ac:dyDescent="0.2">
      <c r="G4" s="47" t="s">
        <v>3</v>
      </c>
      <c r="H4" s="410" t="s">
        <v>4</v>
      </c>
      <c r="I4" s="410"/>
      <c r="J4" s="48"/>
      <c r="K4" s="48"/>
      <c r="L4" s="48"/>
      <c r="M4" s="48"/>
      <c r="N4" s="48"/>
      <c r="O4" s="48"/>
      <c r="P4" s="48"/>
    </row>
    <row r="5" spans="1:20" ht="11.25" customHeight="1" x14ac:dyDescent="0.25">
      <c r="G5" s="49"/>
      <c r="H5" s="49"/>
      <c r="I5" s="49"/>
      <c r="J5" s="49"/>
      <c r="K5" s="49"/>
      <c r="L5" s="49"/>
      <c r="M5" s="49"/>
      <c r="N5" s="49"/>
      <c r="O5" s="49"/>
      <c r="P5" s="49"/>
    </row>
    <row r="6" spans="1:20" s="46" customFormat="1" ht="12.75" x14ac:dyDescent="0.2">
      <c r="F6" s="50" t="s">
        <v>5</v>
      </c>
      <c r="G6" s="411" t="s">
        <v>6</v>
      </c>
      <c r="H6" s="411"/>
      <c r="I6" s="411"/>
      <c r="J6" s="411"/>
      <c r="K6" s="411"/>
      <c r="L6" s="411"/>
      <c r="M6" s="411"/>
      <c r="N6" s="411"/>
      <c r="O6" s="51"/>
      <c r="P6" s="51"/>
      <c r="Q6" s="52"/>
      <c r="S6" s="52"/>
    </row>
    <row r="7" spans="1:20" s="3" customFormat="1" ht="11.25" x14ac:dyDescent="0.2">
      <c r="G7" s="365" t="s">
        <v>7</v>
      </c>
      <c r="H7" s="365"/>
      <c r="I7" s="365"/>
      <c r="J7" s="365"/>
      <c r="K7" s="365"/>
      <c r="L7" s="365"/>
      <c r="M7" s="365"/>
      <c r="N7" s="365"/>
      <c r="O7" s="53"/>
      <c r="P7" s="53"/>
      <c r="Q7" s="54"/>
      <c r="S7" s="54"/>
    </row>
    <row r="8" spans="1:20" ht="11.25" customHeight="1" x14ac:dyDescent="0.25">
      <c r="G8" s="49"/>
      <c r="H8" s="49"/>
      <c r="I8" s="49"/>
      <c r="J8" s="49"/>
      <c r="K8" s="49"/>
      <c r="L8" s="49"/>
      <c r="M8" s="49"/>
      <c r="N8" s="49"/>
      <c r="O8" s="49"/>
      <c r="P8" s="49"/>
    </row>
    <row r="9" spans="1:20" s="46" customFormat="1" ht="12.75" x14ac:dyDescent="0.2">
      <c r="G9" s="48"/>
      <c r="H9" s="47" t="s">
        <v>8</v>
      </c>
      <c r="I9" s="410" t="s">
        <v>9</v>
      </c>
      <c r="J9" s="410"/>
      <c r="K9" s="48" t="s">
        <v>10</v>
      </c>
      <c r="L9" s="48"/>
      <c r="M9" s="48"/>
      <c r="N9" s="48"/>
      <c r="O9" s="48"/>
      <c r="P9" s="48"/>
    </row>
    <row r="10" spans="1:20" ht="11.25" customHeight="1" x14ac:dyDescent="0.25">
      <c r="G10" s="49"/>
      <c r="H10" s="49"/>
      <c r="I10" s="49"/>
      <c r="J10" s="49"/>
      <c r="K10" s="49"/>
      <c r="L10" s="49"/>
      <c r="M10" s="49"/>
      <c r="N10" s="49"/>
      <c r="O10" s="49"/>
      <c r="P10" s="49"/>
    </row>
    <row r="11" spans="1:20" s="46" customFormat="1" ht="39.75" customHeight="1" x14ac:dyDescent="0.2">
      <c r="G11" s="55" t="s">
        <v>11</v>
      </c>
      <c r="H11" s="437" t="s">
        <v>12</v>
      </c>
      <c r="I11" s="437"/>
      <c r="J11" s="437"/>
      <c r="K11" s="437"/>
      <c r="L11" s="437"/>
      <c r="M11" s="437"/>
      <c r="N11" s="437"/>
      <c r="O11" s="437"/>
      <c r="P11" s="437"/>
      <c r="Q11" s="437"/>
      <c r="R11" s="437"/>
      <c r="S11" s="437"/>
      <c r="T11" s="437"/>
    </row>
    <row r="12" spans="1:20" s="3" customFormat="1" ht="11.25" x14ac:dyDescent="0.2">
      <c r="G12" s="56"/>
      <c r="H12" s="365" t="s">
        <v>13</v>
      </c>
      <c r="I12" s="365"/>
      <c r="J12" s="365"/>
      <c r="K12" s="365"/>
      <c r="L12" s="365"/>
      <c r="M12" s="365"/>
      <c r="N12" s="365"/>
      <c r="O12" s="365"/>
      <c r="P12" s="56"/>
      <c r="Q12" s="54"/>
    </row>
    <row r="13" spans="1:20" ht="11.25" customHeight="1" x14ac:dyDescent="0.25"/>
    <row r="14" spans="1:20" s="26" customFormat="1" ht="48" customHeight="1" x14ac:dyDescent="0.2">
      <c r="A14" s="372" t="s">
        <v>140</v>
      </c>
      <c r="B14" s="372" t="s">
        <v>141</v>
      </c>
      <c r="C14" s="372" t="s">
        <v>142</v>
      </c>
      <c r="D14" s="372" t="s">
        <v>143</v>
      </c>
      <c r="E14" s="372" t="s">
        <v>144</v>
      </c>
      <c r="F14" s="368" t="s">
        <v>145</v>
      </c>
      <c r="G14" s="369"/>
      <c r="H14" s="440" t="s">
        <v>146</v>
      </c>
      <c r="I14" s="441"/>
      <c r="J14" s="370" t="s">
        <v>147</v>
      </c>
      <c r="K14" s="403"/>
      <c r="L14" s="403"/>
      <c r="M14" s="371"/>
      <c r="N14" s="368" t="s">
        <v>148</v>
      </c>
      <c r="O14" s="369"/>
      <c r="P14" s="370" t="s">
        <v>149</v>
      </c>
      <c r="Q14" s="403"/>
      <c r="R14" s="403"/>
      <c r="S14" s="371"/>
      <c r="T14" s="372" t="s">
        <v>24</v>
      </c>
    </row>
    <row r="15" spans="1:20" s="26" customFormat="1" ht="40.5" customHeight="1" x14ac:dyDescent="0.2">
      <c r="A15" s="402"/>
      <c r="B15" s="402"/>
      <c r="C15" s="402"/>
      <c r="D15" s="402"/>
      <c r="E15" s="402"/>
      <c r="F15" s="438"/>
      <c r="G15" s="439"/>
      <c r="H15" s="442"/>
      <c r="I15" s="443"/>
      <c r="J15" s="436" t="s">
        <v>25</v>
      </c>
      <c r="K15" s="408"/>
      <c r="L15" s="397" t="s">
        <v>26</v>
      </c>
      <c r="M15" s="399"/>
      <c r="N15" s="438"/>
      <c r="O15" s="439"/>
      <c r="P15" s="397" t="s">
        <v>150</v>
      </c>
      <c r="Q15" s="399"/>
      <c r="R15" s="397" t="s">
        <v>37</v>
      </c>
      <c r="S15" s="399"/>
      <c r="T15" s="402"/>
    </row>
    <row r="16" spans="1:20" s="26" customFormat="1" ht="105.75" customHeight="1" x14ac:dyDescent="0.2">
      <c r="A16" s="373"/>
      <c r="B16" s="373"/>
      <c r="C16" s="373"/>
      <c r="D16" s="373"/>
      <c r="E16" s="374"/>
      <c r="F16" s="57" t="s">
        <v>151</v>
      </c>
      <c r="G16" s="57" t="s">
        <v>152</v>
      </c>
      <c r="H16" s="57" t="s">
        <v>151</v>
      </c>
      <c r="I16" s="57" t="s">
        <v>152</v>
      </c>
      <c r="J16" s="58" t="s">
        <v>151</v>
      </c>
      <c r="K16" s="58" t="s">
        <v>153</v>
      </c>
      <c r="L16" s="57" t="s">
        <v>151</v>
      </c>
      <c r="M16" s="57" t="s">
        <v>154</v>
      </c>
      <c r="N16" s="57" t="s">
        <v>151</v>
      </c>
      <c r="O16" s="57" t="s">
        <v>152</v>
      </c>
      <c r="P16" s="57" t="s">
        <v>151</v>
      </c>
      <c r="Q16" s="57" t="s">
        <v>153</v>
      </c>
      <c r="R16" s="57" t="s">
        <v>151</v>
      </c>
      <c r="S16" s="57" t="s">
        <v>153</v>
      </c>
      <c r="T16" s="373"/>
    </row>
    <row r="17" spans="1:20" s="26" customFormat="1" ht="12" x14ac:dyDescent="0.2">
      <c r="A17" s="59">
        <v>1</v>
      </c>
      <c r="B17" s="59">
        <v>2</v>
      </c>
      <c r="C17" s="59">
        <v>3</v>
      </c>
      <c r="D17" s="59">
        <v>4</v>
      </c>
      <c r="E17" s="59">
        <v>5</v>
      </c>
      <c r="F17" s="59">
        <v>6</v>
      </c>
      <c r="G17" s="59">
        <v>7</v>
      </c>
      <c r="H17" s="59">
        <v>6</v>
      </c>
      <c r="I17" s="59">
        <v>9</v>
      </c>
      <c r="J17" s="59">
        <v>6</v>
      </c>
      <c r="K17" s="59">
        <v>11</v>
      </c>
      <c r="L17" s="59">
        <v>6</v>
      </c>
      <c r="M17" s="59">
        <v>13</v>
      </c>
      <c r="N17" s="59">
        <v>6</v>
      </c>
      <c r="O17" s="59">
        <v>15</v>
      </c>
      <c r="P17" s="59">
        <v>16</v>
      </c>
      <c r="Q17" s="59">
        <v>17</v>
      </c>
      <c r="R17" s="59">
        <v>18</v>
      </c>
      <c r="S17" s="59">
        <v>19</v>
      </c>
      <c r="T17" s="59">
        <v>20</v>
      </c>
    </row>
    <row r="18" spans="1:20" s="20" customFormat="1" ht="12.75" x14ac:dyDescent="0.2">
      <c r="A18" s="13">
        <v>0</v>
      </c>
      <c r="B18" s="14" t="s">
        <v>38</v>
      </c>
      <c r="C18" s="15" t="s">
        <v>39</v>
      </c>
      <c r="D18" s="16">
        <f>D19+D20+D22+D23+D24</f>
        <v>249.35920811407516</v>
      </c>
      <c r="E18" s="16">
        <f t="shared" ref="E18:R18" si="0">E19+E20+E22+E23+E24</f>
        <v>1748.0080488796668</v>
      </c>
      <c r="F18" s="16">
        <f t="shared" si="0"/>
        <v>0</v>
      </c>
      <c r="G18" s="16">
        <f t="shared" si="0"/>
        <v>1247.5997900496668</v>
      </c>
      <c r="H18" s="16">
        <f t="shared" si="0"/>
        <v>0</v>
      </c>
      <c r="I18" s="16">
        <f t="shared" si="0"/>
        <v>500.40825883000014</v>
      </c>
      <c r="J18" s="17">
        <f t="shared" si="0"/>
        <v>0</v>
      </c>
      <c r="K18" s="17">
        <f t="shared" si="0"/>
        <v>441.84571370931519</v>
      </c>
      <c r="L18" s="16">
        <f t="shared" si="0"/>
        <v>0</v>
      </c>
      <c r="M18" s="16">
        <f t="shared" si="0"/>
        <v>500.40825882999997</v>
      </c>
      <c r="N18" s="16">
        <f t="shared" si="0"/>
        <v>0</v>
      </c>
      <c r="O18" s="16">
        <f t="shared" si="0"/>
        <v>0</v>
      </c>
      <c r="P18" s="16">
        <f t="shared" si="0"/>
        <v>0</v>
      </c>
      <c r="Q18" s="16">
        <f>M18-K18</f>
        <v>58.562545120684774</v>
      </c>
      <c r="R18" s="16">
        <f t="shared" si="0"/>
        <v>0</v>
      </c>
      <c r="S18" s="16">
        <f>IF(K18&gt;0,M18/K18,0)*100</f>
        <v>113.25407111660076</v>
      </c>
      <c r="T18" s="18"/>
    </row>
    <row r="19" spans="1:20" s="26" customFormat="1" ht="12" outlineLevel="1" x14ac:dyDescent="0.2">
      <c r="A19" s="21" t="s">
        <v>40</v>
      </c>
      <c r="B19" s="22" t="s">
        <v>41</v>
      </c>
      <c r="C19" s="23" t="s">
        <v>39</v>
      </c>
      <c r="D19" s="24">
        <f>D26</f>
        <v>81.315529248193087</v>
      </c>
      <c r="E19" s="24">
        <f t="shared" ref="E19:P19" si="1">E26</f>
        <v>570.02186002983353</v>
      </c>
      <c r="F19" s="24">
        <f t="shared" si="1"/>
        <v>0</v>
      </c>
      <c r="G19" s="24">
        <f t="shared" si="1"/>
        <v>429.65316477983345</v>
      </c>
      <c r="H19" s="24">
        <f>H26</f>
        <v>0</v>
      </c>
      <c r="I19" s="24">
        <f t="shared" si="1"/>
        <v>140.36869525000009</v>
      </c>
      <c r="J19" s="25">
        <f>J26</f>
        <v>0</v>
      </c>
      <c r="K19" s="25">
        <f t="shared" si="1"/>
        <v>80.923058999999995</v>
      </c>
      <c r="L19" s="24">
        <f>L26</f>
        <v>0</v>
      </c>
      <c r="M19" s="24">
        <f t="shared" si="1"/>
        <v>140.36869525</v>
      </c>
      <c r="N19" s="24">
        <f>N26</f>
        <v>0</v>
      </c>
      <c r="O19" s="24">
        <f t="shared" si="1"/>
        <v>0</v>
      </c>
      <c r="P19" s="24">
        <f t="shared" si="1"/>
        <v>0</v>
      </c>
      <c r="Q19" s="24">
        <f t="shared" ref="Q19:Q58" si="2">M19-K19</f>
        <v>59.445636250000007</v>
      </c>
      <c r="R19" s="24">
        <f>R26</f>
        <v>0</v>
      </c>
      <c r="S19" s="24">
        <f>IF(K19&gt;0,M19/K19,0)*100</f>
        <v>173.45945270062023</v>
      </c>
      <c r="T19" s="24"/>
    </row>
    <row r="20" spans="1:20" s="26" customFormat="1" ht="24" outlineLevel="1" x14ac:dyDescent="0.2">
      <c r="A20" s="21" t="s">
        <v>42</v>
      </c>
      <c r="B20" s="22" t="s">
        <v>43</v>
      </c>
      <c r="C20" s="23" t="s">
        <v>39</v>
      </c>
      <c r="D20" s="24">
        <f>D31</f>
        <v>36.898200282596292</v>
      </c>
      <c r="E20" s="24">
        <f t="shared" ref="E20:P20" si="3">E31</f>
        <v>258.65638398099998</v>
      </c>
      <c r="F20" s="24">
        <f t="shared" si="3"/>
        <v>0</v>
      </c>
      <c r="G20" s="24">
        <f t="shared" si="3"/>
        <v>102.66941429100001</v>
      </c>
      <c r="H20" s="24">
        <f>H31</f>
        <v>0</v>
      </c>
      <c r="I20" s="24">
        <f t="shared" si="3"/>
        <v>155.98696968999997</v>
      </c>
      <c r="J20" s="25">
        <f>J31</f>
        <v>0</v>
      </c>
      <c r="K20" s="25">
        <f t="shared" si="3"/>
        <v>155.062079302093</v>
      </c>
      <c r="L20" s="24">
        <f>L31</f>
        <v>0</v>
      </c>
      <c r="M20" s="24">
        <f t="shared" si="3"/>
        <v>155.98696969</v>
      </c>
      <c r="N20" s="24">
        <f>N31</f>
        <v>0</v>
      </c>
      <c r="O20" s="24">
        <f t="shared" si="3"/>
        <v>0</v>
      </c>
      <c r="P20" s="24">
        <f t="shared" si="3"/>
        <v>0</v>
      </c>
      <c r="Q20" s="24">
        <f t="shared" si="2"/>
        <v>0.92489038790699851</v>
      </c>
      <c r="R20" s="24">
        <f>R31</f>
        <v>0</v>
      </c>
      <c r="S20" s="24">
        <f>IF(K20&gt;0,M20/K20,0)*100</f>
        <v>100.59646458506796</v>
      </c>
      <c r="T20" s="24"/>
    </row>
    <row r="21" spans="1:20" s="26" customFormat="1" ht="36" outlineLevel="1" x14ac:dyDescent="0.2">
      <c r="A21" s="21" t="s">
        <v>44</v>
      </c>
      <c r="B21" s="22" t="s">
        <v>45</v>
      </c>
      <c r="C21" s="23" t="s">
        <v>39</v>
      </c>
      <c r="D21" s="24" t="s">
        <v>46</v>
      </c>
      <c r="E21" s="24" t="s">
        <v>46</v>
      </c>
      <c r="F21" s="24" t="s">
        <v>46</v>
      </c>
      <c r="G21" s="24" t="s">
        <v>46</v>
      </c>
      <c r="H21" s="24" t="s">
        <v>46</v>
      </c>
      <c r="I21" s="24" t="s">
        <v>46</v>
      </c>
      <c r="J21" s="25" t="s">
        <v>46</v>
      </c>
      <c r="K21" s="25" t="s">
        <v>46</v>
      </c>
      <c r="L21" s="24" t="s">
        <v>46</v>
      </c>
      <c r="M21" s="24" t="s">
        <v>46</v>
      </c>
      <c r="N21" s="24" t="s">
        <v>46</v>
      </c>
      <c r="O21" s="24" t="s">
        <v>46</v>
      </c>
      <c r="P21" s="24" t="s">
        <v>46</v>
      </c>
      <c r="Q21" s="24" t="s">
        <v>46</v>
      </c>
      <c r="R21" s="24" t="s">
        <v>46</v>
      </c>
      <c r="S21" s="24" t="s">
        <v>46</v>
      </c>
      <c r="T21" s="24"/>
    </row>
    <row r="22" spans="1:20" s="26" customFormat="1" ht="24" outlineLevel="1" x14ac:dyDescent="0.2">
      <c r="A22" s="27" t="s">
        <v>47</v>
      </c>
      <c r="B22" s="22" t="s">
        <v>48</v>
      </c>
      <c r="C22" s="23" t="s">
        <v>39</v>
      </c>
      <c r="D22" s="24">
        <f>D46</f>
        <v>97.366296368235851</v>
      </c>
      <c r="E22" s="24">
        <f t="shared" ref="E22:P22" si="4">E46</f>
        <v>682.53773754133329</v>
      </c>
      <c r="F22" s="24">
        <f t="shared" si="4"/>
        <v>0</v>
      </c>
      <c r="G22" s="24">
        <f t="shared" si="4"/>
        <v>544.15925982133319</v>
      </c>
      <c r="H22" s="24">
        <f>H46</f>
        <v>0</v>
      </c>
      <c r="I22" s="24">
        <f t="shared" si="4"/>
        <v>138.37847772000009</v>
      </c>
      <c r="J22" s="25">
        <f>J46</f>
        <v>0</v>
      </c>
      <c r="K22" s="25">
        <f t="shared" si="4"/>
        <v>137.97248839722221</v>
      </c>
      <c r="L22" s="24">
        <f>L46</f>
        <v>0</v>
      </c>
      <c r="M22" s="24">
        <f t="shared" si="4"/>
        <v>138.37847771999998</v>
      </c>
      <c r="N22" s="24">
        <f>N46</f>
        <v>0</v>
      </c>
      <c r="O22" s="24">
        <f t="shared" si="4"/>
        <v>0</v>
      </c>
      <c r="P22" s="24">
        <f t="shared" si="4"/>
        <v>0</v>
      </c>
      <c r="Q22" s="24">
        <f t="shared" si="2"/>
        <v>0.40598932277777067</v>
      </c>
      <c r="R22" s="24">
        <f>R46</f>
        <v>0</v>
      </c>
      <c r="S22" s="24">
        <f>IF(K22&gt;0,M22/K22,0)*100</f>
        <v>100.2942538237108</v>
      </c>
      <c r="T22" s="24"/>
    </row>
    <row r="23" spans="1:20" s="26" customFormat="1" ht="24" outlineLevel="1" x14ac:dyDescent="0.2">
      <c r="A23" s="27" t="s">
        <v>49</v>
      </c>
      <c r="B23" s="22" t="s">
        <v>50</v>
      </c>
      <c r="C23" s="23" t="s">
        <v>39</v>
      </c>
      <c r="D23" s="24">
        <f t="shared" ref="D23:P24" si="5">D54</f>
        <v>5.1444745601521638E-2</v>
      </c>
      <c r="E23" s="24">
        <f t="shared" si="5"/>
        <v>0.36062766666666668</v>
      </c>
      <c r="F23" s="24">
        <f t="shared" si="5"/>
        <v>0</v>
      </c>
      <c r="G23" s="24">
        <f t="shared" si="5"/>
        <v>0.36062766666666668</v>
      </c>
      <c r="H23" s="24">
        <f>H54</f>
        <v>0</v>
      </c>
      <c r="I23" s="24">
        <f t="shared" si="5"/>
        <v>0</v>
      </c>
      <c r="J23" s="25">
        <f>J54</f>
        <v>0</v>
      </c>
      <c r="K23" s="25">
        <f t="shared" si="5"/>
        <v>0</v>
      </c>
      <c r="L23" s="24">
        <f>L54</f>
        <v>0</v>
      </c>
      <c r="M23" s="24">
        <f t="shared" si="5"/>
        <v>0</v>
      </c>
      <c r="N23" s="24">
        <f>N54</f>
        <v>0</v>
      </c>
      <c r="O23" s="24">
        <f t="shared" si="5"/>
        <v>0</v>
      </c>
      <c r="P23" s="24">
        <f t="shared" si="5"/>
        <v>0</v>
      </c>
      <c r="Q23" s="24">
        <f t="shared" si="2"/>
        <v>0</v>
      </c>
      <c r="R23" s="24">
        <f>R54</f>
        <v>0</v>
      </c>
      <c r="S23" s="24">
        <f>IF(K23&gt;0,M23/K23,0)*100</f>
        <v>0</v>
      </c>
      <c r="T23" s="24"/>
    </row>
    <row r="24" spans="1:20" s="26" customFormat="1" ht="12" outlineLevel="1" x14ac:dyDescent="0.2">
      <c r="A24" s="27" t="s">
        <v>51</v>
      </c>
      <c r="B24" s="22" t="s">
        <v>52</v>
      </c>
      <c r="C24" s="23" t="s">
        <v>39</v>
      </c>
      <c r="D24" s="24">
        <f t="shared" si="5"/>
        <v>33.727737469448407</v>
      </c>
      <c r="E24" s="24">
        <f t="shared" si="5"/>
        <v>236.43143966083335</v>
      </c>
      <c r="F24" s="24">
        <f t="shared" si="5"/>
        <v>0</v>
      </c>
      <c r="G24" s="24">
        <f t="shared" si="5"/>
        <v>170.75732349083333</v>
      </c>
      <c r="H24" s="24">
        <f>H55</f>
        <v>0</v>
      </c>
      <c r="I24" s="24">
        <f t="shared" si="5"/>
        <v>65.674116170000019</v>
      </c>
      <c r="J24" s="25">
        <f>J55</f>
        <v>0</v>
      </c>
      <c r="K24" s="25">
        <f t="shared" si="5"/>
        <v>67.888087009999992</v>
      </c>
      <c r="L24" s="24">
        <f>L55</f>
        <v>0</v>
      </c>
      <c r="M24" s="24">
        <f t="shared" si="5"/>
        <v>65.674116170000005</v>
      </c>
      <c r="N24" s="24">
        <f>N55</f>
        <v>0</v>
      </c>
      <c r="O24" s="24">
        <f t="shared" si="5"/>
        <v>0</v>
      </c>
      <c r="P24" s="24">
        <f t="shared" si="5"/>
        <v>0</v>
      </c>
      <c r="Q24" s="24">
        <f t="shared" si="2"/>
        <v>-2.2139708399999876</v>
      </c>
      <c r="R24" s="24">
        <f>R55</f>
        <v>0</v>
      </c>
      <c r="S24" s="24">
        <f>IF(K24&gt;0,M24/K24,0)*100</f>
        <v>96.738793303052034</v>
      </c>
      <c r="T24" s="24"/>
    </row>
    <row r="25" spans="1:20" s="26" customFormat="1" ht="12" x14ac:dyDescent="0.2">
      <c r="A25" s="28">
        <v>1</v>
      </c>
      <c r="B25" s="29" t="s">
        <v>53</v>
      </c>
      <c r="C25" s="30"/>
      <c r="D25" s="24"/>
      <c r="E25" s="24"/>
      <c r="F25" s="24"/>
      <c r="G25" s="24"/>
      <c r="H25" s="24"/>
      <c r="I25" s="24"/>
      <c r="J25" s="25"/>
      <c r="K25" s="25"/>
      <c r="L25" s="24"/>
      <c r="M25" s="24"/>
      <c r="N25" s="24"/>
      <c r="O25" s="24"/>
      <c r="P25" s="24"/>
      <c r="Q25" s="24"/>
      <c r="R25" s="24"/>
      <c r="S25" s="24"/>
      <c r="T25" s="24"/>
    </row>
    <row r="26" spans="1:20" s="26" customFormat="1" ht="12" x14ac:dyDescent="0.2">
      <c r="A26" s="31" t="s">
        <v>54</v>
      </c>
      <c r="B26" s="32" t="s">
        <v>55</v>
      </c>
      <c r="C26" s="33" t="s">
        <v>39</v>
      </c>
      <c r="D26" s="34">
        <f>D27</f>
        <v>81.315529248193087</v>
      </c>
      <c r="E26" s="34">
        <f>E27</f>
        <v>570.02186002983353</v>
      </c>
      <c r="F26" s="34">
        <f t="shared" ref="F26:G26" si="6">F27</f>
        <v>0</v>
      </c>
      <c r="G26" s="34">
        <f t="shared" si="6"/>
        <v>429.65316477983345</v>
      </c>
      <c r="H26" s="34">
        <v>0</v>
      </c>
      <c r="I26" s="34">
        <f>E26-G26</f>
        <v>140.36869525000009</v>
      </c>
      <c r="J26" s="35">
        <v>0</v>
      </c>
      <c r="K26" s="35">
        <f>K27</f>
        <v>80.923058999999995</v>
      </c>
      <c r="L26" s="34">
        <f t="shared" ref="L26:M26" si="7">L27</f>
        <v>0</v>
      </c>
      <c r="M26" s="34">
        <f t="shared" si="7"/>
        <v>140.36869525</v>
      </c>
      <c r="N26" s="34">
        <v>0</v>
      </c>
      <c r="O26" s="34">
        <f>I26-M26</f>
        <v>0</v>
      </c>
      <c r="P26" s="34">
        <v>0</v>
      </c>
      <c r="Q26" s="34">
        <f t="shared" si="2"/>
        <v>59.445636250000007</v>
      </c>
      <c r="R26" s="34">
        <v>0</v>
      </c>
      <c r="S26" s="34">
        <f t="shared" ref="S26:S38" si="8">IF(K26&gt;0,M26/K26,0)*100</f>
        <v>173.45945270062023</v>
      </c>
      <c r="T26" s="34"/>
    </row>
    <row r="27" spans="1:20" s="26" customFormat="1" ht="24" outlineLevel="1" x14ac:dyDescent="0.2">
      <c r="A27" s="36" t="s">
        <v>56</v>
      </c>
      <c r="B27" s="37" t="s">
        <v>57</v>
      </c>
      <c r="C27" s="23" t="s">
        <v>39</v>
      </c>
      <c r="D27" s="24">
        <v>81.315529248193087</v>
      </c>
      <c r="E27" s="24">
        <v>570.02186002983353</v>
      </c>
      <c r="F27" s="24">
        <v>0</v>
      </c>
      <c r="G27" s="24">
        <v>429.65316477983345</v>
      </c>
      <c r="H27" s="24">
        <v>0</v>
      </c>
      <c r="I27" s="24">
        <f t="shared" ref="I27:I58" si="9">E27-G27</f>
        <v>140.36869525000009</v>
      </c>
      <c r="J27" s="25">
        <v>0</v>
      </c>
      <c r="K27" s="25">
        <v>80.923058999999995</v>
      </c>
      <c r="L27" s="24">
        <v>0</v>
      </c>
      <c r="M27" s="24">
        <v>140.36869525</v>
      </c>
      <c r="N27" s="24">
        <v>0</v>
      </c>
      <c r="O27" s="24">
        <f t="shared" ref="O27:O58" si="10">I27-M27</f>
        <v>0</v>
      </c>
      <c r="P27" s="24">
        <v>0</v>
      </c>
      <c r="Q27" s="24">
        <f t="shared" si="2"/>
        <v>59.445636250000007</v>
      </c>
      <c r="R27" s="24">
        <v>0</v>
      </c>
      <c r="S27" s="24">
        <f t="shared" si="8"/>
        <v>173.45945270062023</v>
      </c>
      <c r="T27" s="24"/>
    </row>
    <row r="28" spans="1:20" s="26" customFormat="1" ht="36" outlineLevel="2" x14ac:dyDescent="0.2">
      <c r="A28" s="38" t="s">
        <v>58</v>
      </c>
      <c r="B28" s="39" t="s">
        <v>59</v>
      </c>
      <c r="C28" s="40" t="s">
        <v>39</v>
      </c>
      <c r="D28" s="41">
        <v>0</v>
      </c>
      <c r="E28" s="41">
        <v>0</v>
      </c>
      <c r="F28" s="41">
        <v>0</v>
      </c>
      <c r="G28" s="41">
        <v>52.359230318333331</v>
      </c>
      <c r="H28" s="41">
        <v>0</v>
      </c>
      <c r="I28" s="41">
        <f t="shared" si="9"/>
        <v>-52.359230318333331</v>
      </c>
      <c r="J28" s="42">
        <v>0</v>
      </c>
      <c r="K28" s="42">
        <v>65.891998000000001</v>
      </c>
      <c r="L28" s="41">
        <v>0</v>
      </c>
      <c r="M28" s="41">
        <v>52.011566739999992</v>
      </c>
      <c r="N28" s="41">
        <v>0</v>
      </c>
      <c r="O28" s="41">
        <v>0</v>
      </c>
      <c r="P28" s="41">
        <v>0</v>
      </c>
      <c r="Q28" s="41">
        <f t="shared" si="2"/>
        <v>-13.880431260000009</v>
      </c>
      <c r="R28" s="41">
        <v>0</v>
      </c>
      <c r="S28" s="41">
        <f t="shared" si="8"/>
        <v>78.934572207083463</v>
      </c>
      <c r="T28" s="41"/>
    </row>
    <row r="29" spans="1:20" s="26" customFormat="1" ht="36" outlineLevel="2" x14ac:dyDescent="0.2">
      <c r="A29" s="38" t="s">
        <v>60</v>
      </c>
      <c r="B29" s="39" t="s">
        <v>61</v>
      </c>
      <c r="C29" s="40" t="s">
        <v>39</v>
      </c>
      <c r="D29" s="41">
        <v>0</v>
      </c>
      <c r="E29" s="41">
        <v>0</v>
      </c>
      <c r="F29" s="41">
        <v>0</v>
      </c>
      <c r="G29" s="41">
        <v>32.462428871166672</v>
      </c>
      <c r="H29" s="41">
        <v>0</v>
      </c>
      <c r="I29" s="41">
        <f t="shared" si="9"/>
        <v>-32.462428871166672</v>
      </c>
      <c r="J29" s="42">
        <v>0</v>
      </c>
      <c r="K29" s="42">
        <v>15.031061000000001</v>
      </c>
      <c r="L29" s="41">
        <v>0</v>
      </c>
      <c r="M29" s="41">
        <v>38.650104430000006</v>
      </c>
      <c r="N29" s="41">
        <v>0</v>
      </c>
      <c r="O29" s="41">
        <v>0</v>
      </c>
      <c r="P29" s="41">
        <v>0</v>
      </c>
      <c r="Q29" s="41">
        <f t="shared" si="2"/>
        <v>23.619043430000005</v>
      </c>
      <c r="R29" s="41">
        <v>0</v>
      </c>
      <c r="S29" s="41">
        <f t="shared" si="8"/>
        <v>257.13490504762109</v>
      </c>
      <c r="T29" s="41"/>
    </row>
    <row r="30" spans="1:20" s="26" customFormat="1" ht="24" outlineLevel="2" x14ac:dyDescent="0.2">
      <c r="A30" s="38" t="s">
        <v>62</v>
      </c>
      <c r="B30" s="39" t="s">
        <v>63</v>
      </c>
      <c r="C30" s="40" t="s">
        <v>39</v>
      </c>
      <c r="D30" s="41">
        <v>0</v>
      </c>
      <c r="E30" s="41">
        <v>0</v>
      </c>
      <c r="F30" s="41">
        <v>0</v>
      </c>
      <c r="G30" s="41">
        <v>13.448172257000003</v>
      </c>
      <c r="H30" s="41">
        <v>0</v>
      </c>
      <c r="I30" s="41">
        <f t="shared" si="9"/>
        <v>-13.448172257000003</v>
      </c>
      <c r="J30" s="42">
        <v>0</v>
      </c>
      <c r="K30" s="42">
        <v>0</v>
      </c>
      <c r="L30" s="41">
        <v>0</v>
      </c>
      <c r="M30" s="41">
        <v>49.707024080000004</v>
      </c>
      <c r="N30" s="41">
        <v>0</v>
      </c>
      <c r="O30" s="41">
        <v>0</v>
      </c>
      <c r="P30" s="41">
        <v>0</v>
      </c>
      <c r="Q30" s="41">
        <f t="shared" si="2"/>
        <v>49.707024080000004</v>
      </c>
      <c r="R30" s="41">
        <v>0</v>
      </c>
      <c r="S30" s="41">
        <f t="shared" si="8"/>
        <v>0</v>
      </c>
      <c r="T30" s="41"/>
    </row>
    <row r="31" spans="1:20" s="26" customFormat="1" ht="24" x14ac:dyDescent="0.2">
      <c r="A31" s="31" t="s">
        <v>64</v>
      </c>
      <c r="B31" s="32" t="s">
        <v>65</v>
      </c>
      <c r="C31" s="33" t="s">
        <v>39</v>
      </c>
      <c r="D31" s="34">
        <f>D32+D34+D40</f>
        <v>36.898200282596292</v>
      </c>
      <c r="E31" s="34">
        <f>E32+E34+E40</f>
        <v>258.65638398099998</v>
      </c>
      <c r="F31" s="34">
        <f t="shared" ref="F31:G31" si="11">F32+F34+F40</f>
        <v>0</v>
      </c>
      <c r="G31" s="34">
        <f t="shared" si="11"/>
        <v>102.66941429100001</v>
      </c>
      <c r="H31" s="34">
        <v>0</v>
      </c>
      <c r="I31" s="34">
        <f t="shared" si="9"/>
        <v>155.98696968999997</v>
      </c>
      <c r="J31" s="35">
        <v>0</v>
      </c>
      <c r="K31" s="35">
        <v>155.062079302093</v>
      </c>
      <c r="L31" s="34">
        <v>0</v>
      </c>
      <c r="M31" s="34">
        <v>155.98696969</v>
      </c>
      <c r="N31" s="34">
        <v>0</v>
      </c>
      <c r="O31" s="34">
        <f t="shared" si="10"/>
        <v>0</v>
      </c>
      <c r="P31" s="34">
        <v>0</v>
      </c>
      <c r="Q31" s="34">
        <f t="shared" si="2"/>
        <v>0.92489038790699851</v>
      </c>
      <c r="R31" s="34">
        <v>0</v>
      </c>
      <c r="S31" s="34">
        <f t="shared" si="8"/>
        <v>100.59646458506796</v>
      </c>
      <c r="T31" s="34"/>
    </row>
    <row r="32" spans="1:20" s="26" customFormat="1" ht="36" outlineLevel="1" x14ac:dyDescent="0.2">
      <c r="A32" s="27" t="s">
        <v>66</v>
      </c>
      <c r="B32" s="22" t="s">
        <v>67</v>
      </c>
      <c r="C32" s="23" t="s">
        <v>39</v>
      </c>
      <c r="D32" s="24">
        <f>D33</f>
        <v>11.668844092225392</v>
      </c>
      <c r="E32" s="24">
        <f>E33</f>
        <v>81.798597086499996</v>
      </c>
      <c r="F32" s="24">
        <f t="shared" ref="F32:G32" si="12">F33</f>
        <v>0</v>
      </c>
      <c r="G32" s="24">
        <f t="shared" si="12"/>
        <v>7.3582287465000009</v>
      </c>
      <c r="H32" s="24">
        <v>0</v>
      </c>
      <c r="I32" s="24">
        <f t="shared" si="9"/>
        <v>74.440368339999992</v>
      </c>
      <c r="J32" s="25">
        <v>0</v>
      </c>
      <c r="K32" s="25">
        <v>74.358071471666662</v>
      </c>
      <c r="L32" s="24">
        <v>0</v>
      </c>
      <c r="M32" s="24">
        <v>74.440368340000006</v>
      </c>
      <c r="N32" s="24">
        <v>0</v>
      </c>
      <c r="O32" s="24">
        <f t="shared" si="10"/>
        <v>0</v>
      </c>
      <c r="P32" s="24">
        <v>0</v>
      </c>
      <c r="Q32" s="24">
        <f t="shared" si="2"/>
        <v>8.2296868333344264E-2</v>
      </c>
      <c r="R32" s="24">
        <v>0</v>
      </c>
      <c r="S32" s="24">
        <f t="shared" si="8"/>
        <v>100.11067644265721</v>
      </c>
      <c r="T32" s="24"/>
    </row>
    <row r="33" spans="1:20" s="26" customFormat="1" ht="12" outlineLevel="2" x14ac:dyDescent="0.2">
      <c r="A33" s="38" t="s">
        <v>68</v>
      </c>
      <c r="B33" s="39" t="s">
        <v>69</v>
      </c>
      <c r="C33" s="40" t="s">
        <v>70</v>
      </c>
      <c r="D33" s="41">
        <v>11.668844092225392</v>
      </c>
      <c r="E33" s="41">
        <v>81.798597086499996</v>
      </c>
      <c r="F33" s="41">
        <v>0</v>
      </c>
      <c r="G33" s="41">
        <v>7.3582287465000009</v>
      </c>
      <c r="H33" s="41">
        <v>0</v>
      </c>
      <c r="I33" s="41">
        <f t="shared" si="9"/>
        <v>74.440368339999992</v>
      </c>
      <c r="J33" s="42">
        <v>0</v>
      </c>
      <c r="K33" s="42">
        <v>74.358071471666662</v>
      </c>
      <c r="L33" s="41">
        <v>0</v>
      </c>
      <c r="M33" s="41">
        <v>74.440368340000006</v>
      </c>
      <c r="N33" s="41">
        <v>0</v>
      </c>
      <c r="O33" s="41">
        <f t="shared" si="10"/>
        <v>0</v>
      </c>
      <c r="P33" s="41">
        <v>0</v>
      </c>
      <c r="Q33" s="41">
        <f t="shared" si="2"/>
        <v>8.2296868333344264E-2</v>
      </c>
      <c r="R33" s="41">
        <v>0</v>
      </c>
      <c r="S33" s="41">
        <f t="shared" si="8"/>
        <v>100.11067644265721</v>
      </c>
      <c r="T33" s="41"/>
    </row>
    <row r="34" spans="1:20" s="26" customFormat="1" ht="24" outlineLevel="1" x14ac:dyDescent="0.2">
      <c r="A34" s="27" t="s">
        <v>71</v>
      </c>
      <c r="B34" s="22" t="s">
        <v>72</v>
      </c>
      <c r="C34" s="23" t="s">
        <v>39</v>
      </c>
      <c r="D34" s="24">
        <f>SUM(D35:D38)</f>
        <v>13.643886159914407</v>
      </c>
      <c r="E34" s="24">
        <f t="shared" ref="E34:G34" si="13">SUM(E35:E38)</f>
        <v>95.643641981000002</v>
      </c>
      <c r="F34" s="24">
        <f t="shared" si="13"/>
        <v>0</v>
      </c>
      <c r="G34" s="24">
        <f t="shared" si="13"/>
        <v>59.050789141000003</v>
      </c>
      <c r="H34" s="24">
        <v>0</v>
      </c>
      <c r="I34" s="24">
        <f t="shared" si="9"/>
        <v>36.592852839999999</v>
      </c>
      <c r="J34" s="25">
        <v>0</v>
      </c>
      <c r="K34" s="25">
        <v>36.782866190426354</v>
      </c>
      <c r="L34" s="24">
        <v>0</v>
      </c>
      <c r="M34" s="24">
        <v>36.592852839999992</v>
      </c>
      <c r="N34" s="24">
        <v>0</v>
      </c>
      <c r="O34" s="24">
        <f t="shared" si="10"/>
        <v>0</v>
      </c>
      <c r="P34" s="24">
        <v>0</v>
      </c>
      <c r="Q34" s="24">
        <f t="shared" si="2"/>
        <v>-0.19001335042636214</v>
      </c>
      <c r="R34" s="24">
        <v>0</v>
      </c>
      <c r="S34" s="24">
        <f t="shared" si="8"/>
        <v>99.483418857457565</v>
      </c>
      <c r="T34" s="24"/>
    </row>
    <row r="35" spans="1:20" s="26" customFormat="1" ht="12" outlineLevel="2" x14ac:dyDescent="0.2">
      <c r="A35" s="38" t="s">
        <v>73</v>
      </c>
      <c r="B35" s="39" t="s">
        <v>74</v>
      </c>
      <c r="C35" s="40" t="s">
        <v>75</v>
      </c>
      <c r="D35" s="41">
        <v>0.4346879144079886</v>
      </c>
      <c r="E35" s="41">
        <v>3.0471622799999998</v>
      </c>
      <c r="F35" s="41">
        <v>0</v>
      </c>
      <c r="G35" s="41">
        <v>2.3570530000000001</v>
      </c>
      <c r="H35" s="41">
        <v>0</v>
      </c>
      <c r="I35" s="41">
        <f t="shared" si="9"/>
        <v>0.69010927999999971</v>
      </c>
      <c r="J35" s="42">
        <v>0</v>
      </c>
      <c r="K35" s="42">
        <v>1.3487692520930232</v>
      </c>
      <c r="L35" s="41">
        <v>0</v>
      </c>
      <c r="M35" s="41">
        <v>0.69010927999999994</v>
      </c>
      <c r="N35" s="41">
        <v>0</v>
      </c>
      <c r="O35" s="41">
        <f t="shared" si="10"/>
        <v>0</v>
      </c>
      <c r="P35" s="41">
        <v>0</v>
      </c>
      <c r="Q35" s="41">
        <f t="shared" si="2"/>
        <v>-0.65865997209302329</v>
      </c>
      <c r="R35" s="41">
        <v>0</v>
      </c>
      <c r="S35" s="41">
        <f t="shared" si="8"/>
        <v>51.16585204838313</v>
      </c>
      <c r="T35" s="41"/>
    </row>
    <row r="36" spans="1:20" s="26" customFormat="1" ht="12" outlineLevel="2" x14ac:dyDescent="0.2">
      <c r="A36" s="38" t="s">
        <v>76</v>
      </c>
      <c r="B36" s="39" t="s">
        <v>77</v>
      </c>
      <c r="C36" s="40" t="s">
        <v>78</v>
      </c>
      <c r="D36" s="41">
        <v>2.4534585292677127</v>
      </c>
      <c r="E36" s="41">
        <v>17.198744290166665</v>
      </c>
      <c r="F36" s="41">
        <v>0</v>
      </c>
      <c r="G36" s="41">
        <v>15.900007910166666</v>
      </c>
      <c r="H36" s="41">
        <v>0</v>
      </c>
      <c r="I36" s="41">
        <f t="shared" si="9"/>
        <v>1.2987363799999994</v>
      </c>
      <c r="J36" s="42">
        <v>0</v>
      </c>
      <c r="K36" s="42">
        <v>1.245842263333333</v>
      </c>
      <c r="L36" s="41">
        <v>0</v>
      </c>
      <c r="M36" s="41">
        <v>1.29873638</v>
      </c>
      <c r="N36" s="41">
        <v>0</v>
      </c>
      <c r="O36" s="41">
        <f t="shared" si="10"/>
        <v>0</v>
      </c>
      <c r="P36" s="41">
        <v>0</v>
      </c>
      <c r="Q36" s="41">
        <f t="shared" si="2"/>
        <v>5.289411666666699E-2</v>
      </c>
      <c r="R36" s="41">
        <v>0</v>
      </c>
      <c r="S36" s="41">
        <f t="shared" si="8"/>
        <v>104.24565117297797</v>
      </c>
      <c r="T36" s="41"/>
    </row>
    <row r="37" spans="1:20" s="26" customFormat="1" ht="12" outlineLevel="2" x14ac:dyDescent="0.2">
      <c r="A37" s="38" t="s">
        <v>79</v>
      </c>
      <c r="B37" s="39" t="s">
        <v>80</v>
      </c>
      <c r="C37" s="40" t="s">
        <v>81</v>
      </c>
      <c r="D37" s="41">
        <v>2.8600247500951026</v>
      </c>
      <c r="E37" s="41">
        <v>20.048773498166668</v>
      </c>
      <c r="F37" s="41">
        <v>0</v>
      </c>
      <c r="G37" s="41">
        <v>14.415959968166668</v>
      </c>
      <c r="H37" s="41">
        <v>0</v>
      </c>
      <c r="I37" s="41">
        <f t="shared" si="9"/>
        <v>5.63281353</v>
      </c>
      <c r="J37" s="42">
        <v>0</v>
      </c>
      <c r="K37" s="42">
        <v>5.2194348499999998</v>
      </c>
      <c r="L37" s="41">
        <v>0</v>
      </c>
      <c r="M37" s="41">
        <v>5.6328135300000008</v>
      </c>
      <c r="N37" s="41">
        <v>0</v>
      </c>
      <c r="O37" s="41">
        <f t="shared" si="10"/>
        <v>0</v>
      </c>
      <c r="P37" s="41">
        <v>0</v>
      </c>
      <c r="Q37" s="41">
        <f t="shared" si="2"/>
        <v>0.413378680000001</v>
      </c>
      <c r="R37" s="41">
        <v>0</v>
      </c>
      <c r="S37" s="41">
        <f t="shared" si="8"/>
        <v>107.91998926856996</v>
      </c>
      <c r="T37" s="41"/>
    </row>
    <row r="38" spans="1:20" s="26" customFormat="1" ht="12" outlineLevel="2" x14ac:dyDescent="0.2">
      <c r="A38" s="38" t="s">
        <v>82</v>
      </c>
      <c r="B38" s="39" t="s">
        <v>83</v>
      </c>
      <c r="C38" s="40" t="s">
        <v>84</v>
      </c>
      <c r="D38" s="41">
        <v>7.8957149661436032</v>
      </c>
      <c r="E38" s="41">
        <v>55.34896191266666</v>
      </c>
      <c r="F38" s="41">
        <v>0</v>
      </c>
      <c r="G38" s="41">
        <v>26.37776826266667</v>
      </c>
      <c r="H38" s="41">
        <v>0</v>
      </c>
      <c r="I38" s="41">
        <f t="shared" si="9"/>
        <v>28.971193649999989</v>
      </c>
      <c r="J38" s="42">
        <v>0</v>
      </c>
      <c r="K38" s="42">
        <v>28.968819824999997</v>
      </c>
      <c r="L38" s="41">
        <v>0</v>
      </c>
      <c r="M38" s="41">
        <v>28.971193649999996</v>
      </c>
      <c r="N38" s="41">
        <v>0</v>
      </c>
      <c r="O38" s="41">
        <f t="shared" si="10"/>
        <v>0</v>
      </c>
      <c r="P38" s="41">
        <v>0</v>
      </c>
      <c r="Q38" s="41">
        <f t="shared" si="2"/>
        <v>2.3738249999993855E-3</v>
      </c>
      <c r="R38" s="41">
        <v>0</v>
      </c>
      <c r="S38" s="41">
        <f t="shared" si="8"/>
        <v>100.0081944139055</v>
      </c>
      <c r="T38" s="41"/>
    </row>
    <row r="39" spans="1:20" s="26" customFormat="1" ht="24" outlineLevel="1" x14ac:dyDescent="0.2">
      <c r="A39" s="27" t="s">
        <v>85</v>
      </c>
      <c r="B39" s="22" t="s">
        <v>86</v>
      </c>
      <c r="C39" s="23" t="s">
        <v>39</v>
      </c>
      <c r="D39" s="24" t="s">
        <v>46</v>
      </c>
      <c r="E39" s="24" t="s">
        <v>46</v>
      </c>
      <c r="F39" s="24" t="s">
        <v>46</v>
      </c>
      <c r="G39" s="24" t="s">
        <v>46</v>
      </c>
      <c r="H39" s="24" t="s">
        <v>46</v>
      </c>
      <c r="I39" s="24" t="s">
        <v>46</v>
      </c>
      <c r="J39" s="25" t="s">
        <v>46</v>
      </c>
      <c r="K39" s="25" t="s">
        <v>46</v>
      </c>
      <c r="L39" s="24">
        <v>0</v>
      </c>
      <c r="M39" s="24" t="s">
        <v>46</v>
      </c>
      <c r="N39" s="24" t="s">
        <v>46</v>
      </c>
      <c r="O39" s="24" t="s">
        <v>46</v>
      </c>
      <c r="P39" s="24" t="s">
        <v>46</v>
      </c>
      <c r="Q39" s="24" t="s">
        <v>46</v>
      </c>
      <c r="R39" s="24" t="s">
        <v>46</v>
      </c>
      <c r="S39" s="24" t="s">
        <v>46</v>
      </c>
      <c r="T39" s="24" t="s">
        <v>46</v>
      </c>
    </row>
    <row r="40" spans="1:20" s="26" customFormat="1" ht="24" outlineLevel="1" x14ac:dyDescent="0.2">
      <c r="A40" s="27" t="s">
        <v>87</v>
      </c>
      <c r="B40" s="22" t="s">
        <v>88</v>
      </c>
      <c r="C40" s="23" t="s">
        <v>39</v>
      </c>
      <c r="D40" s="24">
        <f>SUM(D41:D44)</f>
        <v>11.58547003045649</v>
      </c>
      <c r="E40" s="24">
        <f t="shared" ref="E40:G40" si="14">SUM(E41:E44)</f>
        <v>81.214144913500007</v>
      </c>
      <c r="F40" s="24">
        <f t="shared" si="14"/>
        <v>0</v>
      </c>
      <c r="G40" s="24">
        <f t="shared" si="14"/>
        <v>36.260396403500003</v>
      </c>
      <c r="H40" s="24">
        <v>0</v>
      </c>
      <c r="I40" s="24">
        <f t="shared" si="9"/>
        <v>44.953748510000004</v>
      </c>
      <c r="J40" s="25">
        <v>0</v>
      </c>
      <c r="K40" s="25">
        <v>43.921141640000002</v>
      </c>
      <c r="L40" s="24">
        <v>0</v>
      </c>
      <c r="M40" s="24">
        <v>44.953748509999997</v>
      </c>
      <c r="N40" s="24">
        <v>0</v>
      </c>
      <c r="O40" s="24">
        <f t="shared" si="10"/>
        <v>0</v>
      </c>
      <c r="P40" s="24">
        <v>0</v>
      </c>
      <c r="Q40" s="24">
        <f t="shared" si="2"/>
        <v>1.0326068699999951</v>
      </c>
      <c r="R40" s="24">
        <v>0</v>
      </c>
      <c r="S40" s="24">
        <f>IF(K40&gt;0,M40/K40,0)*100</f>
        <v>102.35104742600673</v>
      </c>
      <c r="T40" s="24"/>
    </row>
    <row r="41" spans="1:20" s="26" customFormat="1" ht="24" outlineLevel="2" x14ac:dyDescent="0.2">
      <c r="A41" s="38" t="s">
        <v>89</v>
      </c>
      <c r="B41" s="39" t="s">
        <v>90</v>
      </c>
      <c r="C41" s="40" t="s">
        <v>91</v>
      </c>
      <c r="D41" s="41">
        <v>1.5337795759153592</v>
      </c>
      <c r="E41" s="41">
        <v>10.751794827166668</v>
      </c>
      <c r="F41" s="41">
        <v>0</v>
      </c>
      <c r="G41" s="41">
        <v>8.089992127166667</v>
      </c>
      <c r="H41" s="41">
        <v>0</v>
      </c>
      <c r="I41" s="41">
        <f t="shared" si="9"/>
        <v>2.6618027000000009</v>
      </c>
      <c r="J41" s="42">
        <v>0</v>
      </c>
      <c r="K41" s="42">
        <v>3.2215937300000004</v>
      </c>
      <c r="L41" s="41">
        <v>0</v>
      </c>
      <c r="M41" s="41">
        <v>2.6618027</v>
      </c>
      <c r="N41" s="41">
        <v>0</v>
      </c>
      <c r="O41" s="41">
        <f t="shared" si="10"/>
        <v>0</v>
      </c>
      <c r="P41" s="41">
        <v>0</v>
      </c>
      <c r="Q41" s="41">
        <f t="shared" si="2"/>
        <v>-0.55979103000000041</v>
      </c>
      <c r="R41" s="41">
        <v>0</v>
      </c>
      <c r="S41" s="41">
        <f>IF(K41&gt;0,M41/K41,0)*100</f>
        <v>82.623785712421267</v>
      </c>
      <c r="T41" s="41"/>
    </row>
    <row r="42" spans="1:20" s="26" customFormat="1" ht="24" outlineLevel="2" x14ac:dyDescent="0.2">
      <c r="A42" s="38" t="s">
        <v>92</v>
      </c>
      <c r="B42" s="39" t="s">
        <v>93</v>
      </c>
      <c r="C42" s="40" t="s">
        <v>94</v>
      </c>
      <c r="D42" s="41">
        <v>6.8389270622444123</v>
      </c>
      <c r="E42" s="41">
        <v>47.940878706333329</v>
      </c>
      <c r="F42" s="41">
        <v>0</v>
      </c>
      <c r="G42" s="41">
        <v>23.145404276333338</v>
      </c>
      <c r="H42" s="41">
        <v>0</v>
      </c>
      <c r="I42" s="41">
        <f t="shared" si="9"/>
        <v>24.795474429999992</v>
      </c>
      <c r="J42" s="42">
        <v>0</v>
      </c>
      <c r="K42" s="42">
        <v>23.295031650000002</v>
      </c>
      <c r="L42" s="41">
        <v>0</v>
      </c>
      <c r="M42" s="41">
        <v>24.795474429999995</v>
      </c>
      <c r="N42" s="41">
        <v>0</v>
      </c>
      <c r="O42" s="41">
        <f t="shared" si="10"/>
        <v>0</v>
      </c>
      <c r="P42" s="41">
        <v>0</v>
      </c>
      <c r="Q42" s="41">
        <f t="shared" si="2"/>
        <v>1.5004427799999931</v>
      </c>
      <c r="R42" s="41">
        <v>0</v>
      </c>
      <c r="S42" s="41">
        <f>IF(K42&gt;0,M42/K42,0)*100</f>
        <v>106.44104203223949</v>
      </c>
      <c r="T42" s="41"/>
    </row>
    <row r="43" spans="1:20" s="26" customFormat="1" ht="12" outlineLevel="2" x14ac:dyDescent="0.2">
      <c r="A43" s="38" t="s">
        <v>95</v>
      </c>
      <c r="B43" s="39" t="s">
        <v>96</v>
      </c>
      <c r="C43" s="40" t="s">
        <v>97</v>
      </c>
      <c r="D43" s="41">
        <v>2.0231159942938657</v>
      </c>
      <c r="E43" s="41">
        <v>14.182043119999998</v>
      </c>
      <c r="F43" s="41">
        <v>0</v>
      </c>
      <c r="G43" s="41">
        <v>0</v>
      </c>
      <c r="H43" s="41">
        <v>0</v>
      </c>
      <c r="I43" s="41">
        <f t="shared" si="9"/>
        <v>14.182043119999998</v>
      </c>
      <c r="J43" s="42">
        <v>0</v>
      </c>
      <c r="K43" s="42">
        <v>14.177707</v>
      </c>
      <c r="L43" s="41">
        <v>0</v>
      </c>
      <c r="M43" s="41">
        <v>14.182043119999998</v>
      </c>
      <c r="N43" s="41">
        <v>0</v>
      </c>
      <c r="O43" s="41">
        <f t="shared" si="10"/>
        <v>0</v>
      </c>
      <c r="P43" s="41">
        <v>0</v>
      </c>
      <c r="Q43" s="41">
        <f t="shared" si="2"/>
        <v>4.3361199999978339E-3</v>
      </c>
      <c r="R43" s="41">
        <v>0</v>
      </c>
      <c r="S43" s="41">
        <f>IF(K43&gt;0,M43/K43,0)*100</f>
        <v>100.03058407117595</v>
      </c>
      <c r="T43" s="41"/>
    </row>
    <row r="44" spans="1:20" s="26" customFormat="1" ht="12" outlineLevel="2" x14ac:dyDescent="0.2">
      <c r="A44" s="38" t="s">
        <v>98</v>
      </c>
      <c r="B44" s="39" t="s">
        <v>99</v>
      </c>
      <c r="C44" s="40" t="s">
        <v>100</v>
      </c>
      <c r="D44" s="41">
        <v>1.1896473980028535</v>
      </c>
      <c r="E44" s="41">
        <v>8.3394282600000018</v>
      </c>
      <c r="F44" s="41">
        <v>0</v>
      </c>
      <c r="G44" s="41">
        <v>5.0250000000000004</v>
      </c>
      <c r="H44" s="41">
        <v>0</v>
      </c>
      <c r="I44" s="41">
        <f t="shared" si="9"/>
        <v>3.3144282600000015</v>
      </c>
      <c r="J44" s="42">
        <v>0</v>
      </c>
      <c r="K44" s="42">
        <v>3.2268092600000005</v>
      </c>
      <c r="L44" s="41">
        <v>0</v>
      </c>
      <c r="M44" s="41">
        <v>3.3144282600000001</v>
      </c>
      <c r="N44" s="41">
        <v>0</v>
      </c>
      <c r="O44" s="41">
        <f t="shared" si="10"/>
        <v>0</v>
      </c>
      <c r="P44" s="41">
        <v>0</v>
      </c>
      <c r="Q44" s="41">
        <f t="shared" si="2"/>
        <v>8.7618999999999669E-2</v>
      </c>
      <c r="R44" s="41">
        <v>0</v>
      </c>
      <c r="S44" s="41">
        <f>IF(K44&gt;0,M44/K44,0)*100</f>
        <v>102.7153448791082</v>
      </c>
      <c r="T44" s="41"/>
    </row>
    <row r="45" spans="1:20" s="26" customFormat="1" ht="36" x14ac:dyDescent="0.2">
      <c r="A45" s="31" t="s">
        <v>101</v>
      </c>
      <c r="B45" s="32" t="s">
        <v>45</v>
      </c>
      <c r="C45" s="33" t="s">
        <v>39</v>
      </c>
      <c r="D45" s="34" t="s">
        <v>46</v>
      </c>
      <c r="E45" s="34" t="s">
        <v>46</v>
      </c>
      <c r="F45" s="34" t="s">
        <v>46</v>
      </c>
      <c r="G45" s="34" t="s">
        <v>46</v>
      </c>
      <c r="H45" s="34" t="s">
        <v>46</v>
      </c>
      <c r="I45" s="34" t="s">
        <v>46</v>
      </c>
      <c r="J45" s="35" t="s">
        <v>46</v>
      </c>
      <c r="K45" s="35" t="s">
        <v>46</v>
      </c>
      <c r="L45" s="34">
        <v>0</v>
      </c>
      <c r="M45" s="34" t="s">
        <v>46</v>
      </c>
      <c r="N45" s="34" t="s">
        <v>46</v>
      </c>
      <c r="O45" s="34" t="s">
        <v>46</v>
      </c>
      <c r="P45" s="34" t="s">
        <v>46</v>
      </c>
      <c r="Q45" s="34" t="s">
        <v>46</v>
      </c>
      <c r="R45" s="34" t="s">
        <v>46</v>
      </c>
      <c r="S45" s="34" t="s">
        <v>46</v>
      </c>
      <c r="T45" s="34" t="s">
        <v>46</v>
      </c>
    </row>
    <row r="46" spans="1:20" s="26" customFormat="1" ht="24" x14ac:dyDescent="0.2">
      <c r="A46" s="31" t="s">
        <v>102</v>
      </c>
      <c r="B46" s="32" t="s">
        <v>103</v>
      </c>
      <c r="C46" s="33" t="s">
        <v>39</v>
      </c>
      <c r="D46" s="34">
        <f>D47+D50+D51+D52+D53+D49</f>
        <v>97.366296368235851</v>
      </c>
      <c r="E46" s="34">
        <f t="shared" ref="E46:G46" si="15">E47+E50+E51+E52+E53+E49</f>
        <v>682.53773754133329</v>
      </c>
      <c r="F46" s="34">
        <f t="shared" si="15"/>
        <v>0</v>
      </c>
      <c r="G46" s="34">
        <f t="shared" si="15"/>
        <v>544.15925982133319</v>
      </c>
      <c r="H46" s="34">
        <v>0</v>
      </c>
      <c r="I46" s="34">
        <f t="shared" si="9"/>
        <v>138.37847772000009</v>
      </c>
      <c r="J46" s="35">
        <v>0</v>
      </c>
      <c r="K46" s="35">
        <v>137.97248839722221</v>
      </c>
      <c r="L46" s="34">
        <v>0</v>
      </c>
      <c r="M46" s="34">
        <v>138.37847771999998</v>
      </c>
      <c r="N46" s="34">
        <v>0</v>
      </c>
      <c r="O46" s="34">
        <f t="shared" si="10"/>
        <v>0</v>
      </c>
      <c r="P46" s="34">
        <v>0</v>
      </c>
      <c r="Q46" s="34">
        <f t="shared" si="2"/>
        <v>0.40598932277777067</v>
      </c>
      <c r="R46" s="34">
        <v>0</v>
      </c>
      <c r="S46" s="34">
        <f t="shared" ref="S46:S58" si="16">IF(K46&gt;0,M46/K46,0)*100</f>
        <v>100.2942538237108</v>
      </c>
      <c r="T46" s="34"/>
    </row>
    <row r="47" spans="1:20" s="26" customFormat="1" ht="12" outlineLevel="2" x14ac:dyDescent="0.2">
      <c r="A47" s="38" t="s">
        <v>104</v>
      </c>
      <c r="B47" s="39" t="s">
        <v>105</v>
      </c>
      <c r="C47" s="40" t="s">
        <v>106</v>
      </c>
      <c r="D47" s="41">
        <v>86.931195375820266</v>
      </c>
      <c r="E47" s="41">
        <v>609.38767958450001</v>
      </c>
      <c r="F47" s="41">
        <v>0</v>
      </c>
      <c r="G47" s="41">
        <v>503.76699263450001</v>
      </c>
      <c r="H47" s="41">
        <v>0</v>
      </c>
      <c r="I47" s="41">
        <f t="shared" si="9"/>
        <v>105.62068694999999</v>
      </c>
      <c r="J47" s="42">
        <v>0</v>
      </c>
      <c r="K47" s="42">
        <v>105.22375989722221</v>
      </c>
      <c r="L47" s="41">
        <v>0</v>
      </c>
      <c r="M47" s="41">
        <v>105.62068694999999</v>
      </c>
      <c r="N47" s="41">
        <v>0</v>
      </c>
      <c r="O47" s="41">
        <f t="shared" si="10"/>
        <v>0</v>
      </c>
      <c r="P47" s="41">
        <v>0</v>
      </c>
      <c r="Q47" s="41">
        <f t="shared" si="2"/>
        <v>0.39692705277778373</v>
      </c>
      <c r="R47" s="41">
        <v>0</v>
      </c>
      <c r="S47" s="41">
        <f t="shared" si="16"/>
        <v>100.37722188711511</v>
      </c>
      <c r="T47" s="41"/>
    </row>
    <row r="48" spans="1:20" s="26" customFormat="1" ht="12" outlineLevel="3" x14ac:dyDescent="0.2">
      <c r="A48" s="38" t="s">
        <v>107</v>
      </c>
      <c r="B48" s="39" t="s">
        <v>108</v>
      </c>
      <c r="C48" s="40" t="s">
        <v>109</v>
      </c>
      <c r="D48" s="41">
        <v>86.931195375820266</v>
      </c>
      <c r="E48" s="41">
        <v>609.38767958450001</v>
      </c>
      <c r="F48" s="41">
        <v>0</v>
      </c>
      <c r="G48" s="41">
        <v>503.76699263450001</v>
      </c>
      <c r="H48" s="41">
        <v>0</v>
      </c>
      <c r="I48" s="41">
        <f t="shared" si="9"/>
        <v>105.62068694999999</v>
      </c>
      <c r="J48" s="42">
        <v>0</v>
      </c>
      <c r="K48" s="42">
        <v>105.22375989722221</v>
      </c>
      <c r="L48" s="41">
        <v>0</v>
      </c>
      <c r="M48" s="41">
        <v>105.62068694999999</v>
      </c>
      <c r="N48" s="41">
        <v>0</v>
      </c>
      <c r="O48" s="41">
        <f t="shared" si="10"/>
        <v>0</v>
      </c>
      <c r="P48" s="41">
        <v>0</v>
      </c>
      <c r="Q48" s="41">
        <f t="shared" si="2"/>
        <v>0.39692705277778373</v>
      </c>
      <c r="R48" s="41">
        <v>0</v>
      </c>
      <c r="S48" s="41">
        <f t="shared" si="16"/>
        <v>100.37722188711511</v>
      </c>
      <c r="T48" s="41"/>
    </row>
    <row r="49" spans="1:20" s="26" customFormat="1" ht="12" outlineLevel="2" x14ac:dyDescent="0.2">
      <c r="A49" s="38" t="s">
        <v>110</v>
      </c>
      <c r="B49" s="39" t="s">
        <v>111</v>
      </c>
      <c r="C49" s="40" t="s">
        <v>112</v>
      </c>
      <c r="D49" s="41">
        <v>3.4936055352353779</v>
      </c>
      <c r="E49" s="41">
        <v>24.490174801999999</v>
      </c>
      <c r="F49" s="41">
        <v>0</v>
      </c>
      <c r="G49" s="41">
        <v>3.3377132620000003</v>
      </c>
      <c r="H49" s="41">
        <v>0</v>
      </c>
      <c r="I49" s="41">
        <f t="shared" si="9"/>
        <v>21.152461539999997</v>
      </c>
      <c r="J49" s="42">
        <v>0</v>
      </c>
      <c r="K49" s="42">
        <v>20.947608000000002</v>
      </c>
      <c r="L49" s="41">
        <v>0</v>
      </c>
      <c r="M49" s="41">
        <v>21.152461540000001</v>
      </c>
      <c r="N49" s="41">
        <v>0</v>
      </c>
      <c r="O49" s="41">
        <f t="shared" si="10"/>
        <v>0</v>
      </c>
      <c r="P49" s="41">
        <v>0</v>
      </c>
      <c r="Q49" s="41">
        <f t="shared" si="2"/>
        <v>0.20485353999999845</v>
      </c>
      <c r="R49" s="41">
        <v>0</v>
      </c>
      <c r="S49" s="41">
        <f t="shared" si="16"/>
        <v>100.97793285037604</v>
      </c>
      <c r="T49" s="41"/>
    </row>
    <row r="50" spans="1:20" s="26" customFormat="1" ht="12" outlineLevel="2" x14ac:dyDescent="0.2">
      <c r="A50" s="38" t="s">
        <v>110</v>
      </c>
      <c r="B50" s="39" t="s">
        <v>113</v>
      </c>
      <c r="C50" s="40" t="s">
        <v>112</v>
      </c>
      <c r="D50" s="41">
        <v>4.5517220767712789</v>
      </c>
      <c r="E50" s="41">
        <v>31.907571758166664</v>
      </c>
      <c r="F50" s="41">
        <v>0</v>
      </c>
      <c r="G50" s="41">
        <v>30.018236888166665</v>
      </c>
      <c r="H50" s="41">
        <v>0</v>
      </c>
      <c r="I50" s="41">
        <f t="shared" si="9"/>
        <v>1.889334869999999</v>
      </c>
      <c r="J50" s="42">
        <v>0</v>
      </c>
      <c r="K50" s="42">
        <v>1.7784797400000001</v>
      </c>
      <c r="L50" s="41">
        <v>0</v>
      </c>
      <c r="M50" s="41">
        <v>1.8893348699999999</v>
      </c>
      <c r="N50" s="41">
        <v>0</v>
      </c>
      <c r="O50" s="41">
        <f t="shared" si="10"/>
        <v>0</v>
      </c>
      <c r="P50" s="41">
        <v>0</v>
      </c>
      <c r="Q50" s="41">
        <f t="shared" si="2"/>
        <v>0.1108551299999998</v>
      </c>
      <c r="R50" s="41">
        <v>0</v>
      </c>
      <c r="S50" s="41">
        <f t="shared" si="16"/>
        <v>106.23313988384257</v>
      </c>
      <c r="T50" s="41"/>
    </row>
    <row r="51" spans="1:20" s="26" customFormat="1" ht="12" outlineLevel="2" x14ac:dyDescent="0.2">
      <c r="A51" s="38" t="s">
        <v>114</v>
      </c>
      <c r="B51" s="39" t="s">
        <v>115</v>
      </c>
      <c r="C51" s="40" t="s">
        <v>116</v>
      </c>
      <c r="D51" s="41">
        <v>0.51307931669044216</v>
      </c>
      <c r="E51" s="41">
        <v>3.5966860099999995</v>
      </c>
      <c r="F51" s="41">
        <v>0</v>
      </c>
      <c r="G51" s="41">
        <v>3.2738328699999997</v>
      </c>
      <c r="H51" s="41">
        <v>0</v>
      </c>
      <c r="I51" s="41">
        <f t="shared" si="9"/>
        <v>0.32285313999999987</v>
      </c>
      <c r="J51" s="42">
        <v>0</v>
      </c>
      <c r="K51" s="42">
        <v>0.22844159000000003</v>
      </c>
      <c r="L51" s="41">
        <v>0</v>
      </c>
      <c r="M51" s="41">
        <v>0.32285314000000004</v>
      </c>
      <c r="N51" s="41">
        <v>0</v>
      </c>
      <c r="O51" s="41">
        <f t="shared" si="10"/>
        <v>0</v>
      </c>
      <c r="P51" s="41">
        <v>0</v>
      </c>
      <c r="Q51" s="41">
        <f t="shared" si="2"/>
        <v>9.4411550000000011E-2</v>
      </c>
      <c r="R51" s="41">
        <v>0</v>
      </c>
      <c r="S51" s="41">
        <f t="shared" si="16"/>
        <v>141.32852953790069</v>
      </c>
      <c r="T51" s="41"/>
    </row>
    <row r="52" spans="1:20" s="26" customFormat="1" ht="12" outlineLevel="2" x14ac:dyDescent="0.2">
      <c r="A52" s="38" t="s">
        <v>117</v>
      </c>
      <c r="B52" s="39" t="s">
        <v>118</v>
      </c>
      <c r="C52" s="40" t="s">
        <v>119</v>
      </c>
      <c r="D52" s="41">
        <v>1.7568792372800761</v>
      </c>
      <c r="E52" s="41">
        <v>12.315723453333334</v>
      </c>
      <c r="F52" s="41">
        <v>0</v>
      </c>
      <c r="G52" s="41">
        <v>3.3725433333333332</v>
      </c>
      <c r="H52" s="41">
        <v>0</v>
      </c>
      <c r="I52" s="41">
        <f t="shared" si="9"/>
        <v>8.943180120000001</v>
      </c>
      <c r="J52" s="42">
        <v>0</v>
      </c>
      <c r="K52" s="42">
        <v>9.008199170000001</v>
      </c>
      <c r="L52" s="41">
        <v>0</v>
      </c>
      <c r="M52" s="41">
        <v>8.943180120000001</v>
      </c>
      <c r="N52" s="41">
        <v>0</v>
      </c>
      <c r="O52" s="41">
        <f t="shared" si="10"/>
        <v>0</v>
      </c>
      <c r="P52" s="41">
        <v>0</v>
      </c>
      <c r="Q52" s="41">
        <f t="shared" si="2"/>
        <v>-6.5019050000000078E-2</v>
      </c>
      <c r="R52" s="41">
        <v>0</v>
      </c>
      <c r="S52" s="41">
        <f t="shared" si="16"/>
        <v>99.278223662987685</v>
      </c>
      <c r="T52" s="41"/>
    </row>
    <row r="53" spans="1:20" s="26" customFormat="1" ht="12" outlineLevel="2" x14ac:dyDescent="0.2">
      <c r="A53" s="38" t="s">
        <v>120</v>
      </c>
      <c r="B53" s="39" t="s">
        <v>121</v>
      </c>
      <c r="C53" s="40" t="s">
        <v>122</v>
      </c>
      <c r="D53" s="41">
        <v>0.11981482643842131</v>
      </c>
      <c r="E53" s="41">
        <v>0.83990193333333341</v>
      </c>
      <c r="F53" s="41">
        <v>0</v>
      </c>
      <c r="G53" s="41">
        <v>0.3899408333333334</v>
      </c>
      <c r="H53" s="41">
        <v>0</v>
      </c>
      <c r="I53" s="41">
        <f t="shared" si="9"/>
        <v>0.4499611</v>
      </c>
      <c r="J53" s="42">
        <v>0</v>
      </c>
      <c r="K53" s="42">
        <v>0.78600000000000003</v>
      </c>
      <c r="L53" s="41">
        <v>0</v>
      </c>
      <c r="M53" s="41">
        <v>0.4499611</v>
      </c>
      <c r="N53" s="41">
        <v>0</v>
      </c>
      <c r="O53" s="41">
        <f t="shared" si="10"/>
        <v>0</v>
      </c>
      <c r="P53" s="41">
        <v>0</v>
      </c>
      <c r="Q53" s="41">
        <f t="shared" si="2"/>
        <v>-0.33603890000000003</v>
      </c>
      <c r="R53" s="41">
        <v>0</v>
      </c>
      <c r="S53" s="41">
        <f t="shared" si="16"/>
        <v>57.246959287531809</v>
      </c>
      <c r="T53" s="41"/>
    </row>
    <row r="54" spans="1:20" s="26" customFormat="1" ht="24" collapsed="1" x14ac:dyDescent="0.2">
      <c r="A54" s="31" t="s">
        <v>123</v>
      </c>
      <c r="B54" s="32" t="s">
        <v>50</v>
      </c>
      <c r="C54" s="33" t="s">
        <v>39</v>
      </c>
      <c r="D54" s="34">
        <v>5.1444745601521638E-2</v>
      </c>
      <c r="E54" s="34">
        <v>0.36062766666666668</v>
      </c>
      <c r="F54" s="34">
        <v>0</v>
      </c>
      <c r="G54" s="34">
        <v>0.36062766666666668</v>
      </c>
      <c r="H54" s="34">
        <v>0</v>
      </c>
      <c r="I54" s="34">
        <f>E54-G54</f>
        <v>0</v>
      </c>
      <c r="J54" s="35">
        <v>0</v>
      </c>
      <c r="K54" s="35">
        <v>0</v>
      </c>
      <c r="L54" s="34">
        <v>0</v>
      </c>
      <c r="M54" s="34">
        <v>0</v>
      </c>
      <c r="N54" s="34">
        <v>0</v>
      </c>
      <c r="O54" s="34">
        <f>I54-M54</f>
        <v>0</v>
      </c>
      <c r="P54" s="34">
        <v>0</v>
      </c>
      <c r="Q54" s="34">
        <f t="shared" si="2"/>
        <v>0</v>
      </c>
      <c r="R54" s="34">
        <v>0</v>
      </c>
      <c r="S54" s="34">
        <f t="shared" si="16"/>
        <v>0</v>
      </c>
      <c r="T54" s="34"/>
    </row>
    <row r="55" spans="1:20" s="26" customFormat="1" ht="12" x14ac:dyDescent="0.2">
      <c r="A55" s="31" t="s">
        <v>124</v>
      </c>
      <c r="B55" s="32" t="s">
        <v>125</v>
      </c>
      <c r="C55" s="33" t="s">
        <v>39</v>
      </c>
      <c r="D55" s="34">
        <f>SUM(D56:D58)</f>
        <v>33.727737469448407</v>
      </c>
      <c r="E55" s="34">
        <f t="shared" ref="E55:G55" si="17">SUM(E56:E58)</f>
        <v>236.43143966083335</v>
      </c>
      <c r="F55" s="34">
        <f t="shared" si="17"/>
        <v>0</v>
      </c>
      <c r="G55" s="34">
        <f t="shared" si="17"/>
        <v>170.75732349083333</v>
      </c>
      <c r="H55" s="34">
        <v>0</v>
      </c>
      <c r="I55" s="34">
        <f t="shared" si="9"/>
        <v>65.674116170000019</v>
      </c>
      <c r="J55" s="35">
        <v>0</v>
      </c>
      <c r="K55" s="35">
        <v>67.888087009999992</v>
      </c>
      <c r="L55" s="34">
        <v>0</v>
      </c>
      <c r="M55" s="34">
        <v>65.674116170000005</v>
      </c>
      <c r="N55" s="34">
        <v>0</v>
      </c>
      <c r="O55" s="34">
        <f t="shared" si="10"/>
        <v>0</v>
      </c>
      <c r="P55" s="34">
        <v>0</v>
      </c>
      <c r="Q55" s="34">
        <f t="shared" si="2"/>
        <v>-2.2139708399999876</v>
      </c>
      <c r="R55" s="34">
        <v>0</v>
      </c>
      <c r="S55" s="34">
        <f t="shared" si="16"/>
        <v>96.738793303052034</v>
      </c>
      <c r="T55" s="34"/>
    </row>
    <row r="56" spans="1:20" s="26" customFormat="1" ht="12" outlineLevel="2" x14ac:dyDescent="0.2">
      <c r="A56" s="38" t="s">
        <v>126</v>
      </c>
      <c r="B56" s="39" t="s">
        <v>127</v>
      </c>
      <c r="C56" s="40" t="s">
        <v>128</v>
      </c>
      <c r="D56" s="41">
        <v>29.492059821778415</v>
      </c>
      <c r="E56" s="41">
        <v>206.73933935066668</v>
      </c>
      <c r="F56" s="41">
        <v>0</v>
      </c>
      <c r="G56" s="41">
        <v>151.89490682066668</v>
      </c>
      <c r="H56" s="41">
        <v>0</v>
      </c>
      <c r="I56" s="41">
        <f t="shared" si="9"/>
        <v>54.844432530000006</v>
      </c>
      <c r="J56" s="42">
        <v>0</v>
      </c>
      <c r="K56" s="42">
        <v>56.950368080000004</v>
      </c>
      <c r="L56" s="41">
        <v>0</v>
      </c>
      <c r="M56" s="41">
        <v>54.844432529999999</v>
      </c>
      <c r="N56" s="41">
        <v>0</v>
      </c>
      <c r="O56" s="41">
        <f t="shared" si="10"/>
        <v>0</v>
      </c>
      <c r="P56" s="41">
        <v>0</v>
      </c>
      <c r="Q56" s="41">
        <f t="shared" si="2"/>
        <v>-2.1059355500000052</v>
      </c>
      <c r="R56" s="41">
        <v>0</v>
      </c>
      <c r="S56" s="41">
        <f t="shared" si="16"/>
        <v>96.302156384587846</v>
      </c>
      <c r="T56" s="41"/>
    </row>
    <row r="57" spans="1:20" s="26" customFormat="1" ht="12" outlineLevel="2" x14ac:dyDescent="0.2">
      <c r="A57" s="38" t="s">
        <v>129</v>
      </c>
      <c r="B57" s="39" t="s">
        <v>130</v>
      </c>
      <c r="C57" s="40" t="s">
        <v>131</v>
      </c>
      <c r="D57" s="41">
        <v>2.9660628117213497</v>
      </c>
      <c r="E57" s="41">
        <v>20.79210031016666</v>
      </c>
      <c r="F57" s="41">
        <v>0</v>
      </c>
      <c r="G57" s="41">
        <v>9.9624166701666574</v>
      </c>
      <c r="H57" s="41">
        <v>0</v>
      </c>
      <c r="I57" s="41">
        <f t="shared" si="9"/>
        <v>10.829683640000002</v>
      </c>
      <c r="J57" s="42">
        <v>0</v>
      </c>
      <c r="K57" s="42">
        <v>10.937718929999999</v>
      </c>
      <c r="L57" s="41">
        <v>0</v>
      </c>
      <c r="M57" s="41">
        <v>10.829683640000001</v>
      </c>
      <c r="N57" s="41">
        <v>0</v>
      </c>
      <c r="O57" s="41">
        <f t="shared" si="10"/>
        <v>0</v>
      </c>
      <c r="P57" s="41">
        <v>0</v>
      </c>
      <c r="Q57" s="41">
        <f t="shared" si="2"/>
        <v>-0.10803528999999834</v>
      </c>
      <c r="R57" s="41">
        <v>0</v>
      </c>
      <c r="S57" s="41">
        <f t="shared" si="16"/>
        <v>99.012268548027151</v>
      </c>
      <c r="T57" s="41"/>
    </row>
    <row r="58" spans="1:20" s="26" customFormat="1" ht="12" outlineLevel="2" x14ac:dyDescent="0.2">
      <c r="A58" s="38" t="s">
        <v>132</v>
      </c>
      <c r="B58" s="39" t="s">
        <v>133</v>
      </c>
      <c r="C58" s="40" t="s">
        <v>134</v>
      </c>
      <c r="D58" s="41">
        <v>1.269614835948645</v>
      </c>
      <c r="E58" s="41">
        <v>8.9</v>
      </c>
      <c r="F58" s="41">
        <v>0</v>
      </c>
      <c r="G58" s="41">
        <v>8.9</v>
      </c>
      <c r="H58" s="41">
        <v>0</v>
      </c>
      <c r="I58" s="41">
        <f t="shared" si="9"/>
        <v>0</v>
      </c>
      <c r="J58" s="42">
        <v>0</v>
      </c>
      <c r="K58" s="42">
        <v>0</v>
      </c>
      <c r="L58" s="41">
        <v>0</v>
      </c>
      <c r="M58" s="41">
        <v>0</v>
      </c>
      <c r="N58" s="41">
        <v>0</v>
      </c>
      <c r="O58" s="41">
        <f t="shared" si="10"/>
        <v>0</v>
      </c>
      <c r="P58" s="41">
        <v>0</v>
      </c>
      <c r="Q58" s="41">
        <f t="shared" si="2"/>
        <v>0</v>
      </c>
      <c r="R58" s="41">
        <v>0</v>
      </c>
      <c r="S58" s="41">
        <f t="shared" si="16"/>
        <v>0</v>
      </c>
      <c r="T58" s="41"/>
    </row>
    <row r="59" spans="1:20" s="26" customFormat="1" ht="12" collapsed="1" x14ac:dyDescent="0.2">
      <c r="I59" s="44"/>
      <c r="K59" s="44"/>
      <c r="O59" s="60"/>
    </row>
    <row r="60" spans="1:20" ht="9.9499999999999993" customHeight="1" x14ac:dyDescent="0.25"/>
    <row r="61" spans="1:20" s="26" customFormat="1" ht="12" x14ac:dyDescent="0.2">
      <c r="A61" s="26" t="s">
        <v>155</v>
      </c>
    </row>
    <row r="62" spans="1:20" s="26" customFormat="1" ht="12" x14ac:dyDescent="0.2">
      <c r="A62" s="26" t="s">
        <v>156</v>
      </c>
    </row>
  </sheetData>
  <autoFilter ref="A16:T16"/>
  <mergeCells count="23">
    <mergeCell ref="I9:J9"/>
    <mergeCell ref="Q2:T2"/>
    <mergeCell ref="A3:T3"/>
    <mergeCell ref="H4:I4"/>
    <mergeCell ref="G6:N6"/>
    <mergeCell ref="G7:N7"/>
    <mergeCell ref="H11:T11"/>
    <mergeCell ref="H12:O12"/>
    <mergeCell ref="A14:A16"/>
    <mergeCell ref="B14:B16"/>
    <mergeCell ref="C14:C16"/>
    <mergeCell ref="D14:D16"/>
    <mergeCell ref="E14:E16"/>
    <mergeCell ref="F14:G15"/>
    <mergeCell ref="H14:I15"/>
    <mergeCell ref="J14:M14"/>
    <mergeCell ref="N14:O15"/>
    <mergeCell ref="P14:S14"/>
    <mergeCell ref="T14:T16"/>
    <mergeCell ref="J15:K15"/>
    <mergeCell ref="L15:M15"/>
    <mergeCell ref="P15:Q15"/>
    <mergeCell ref="R15:S15"/>
  </mergeCells>
  <conditionalFormatting sqref="T21">
    <cfRule type="cellIs" dxfId="2" priority="1" stopIfTrue="1" operator="lessThan">
      <formula>0</formula>
    </cfRule>
  </conditionalFormatting>
  <pageMargins left="0.59055118110236227" right="0.39370078740157483" top="0.78740157480314965" bottom="0.39370078740157483" header="0.19685039370078741" footer="0.19685039370078741"/>
  <pageSetup paperSize="8" scale="42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C63"/>
  <sheetViews>
    <sheetView topLeftCell="A22" zoomScaleNormal="100" zoomScaleSheetLayoutView="100" workbookViewId="0">
      <selection activeCell="L34" sqref="L34"/>
    </sheetView>
  </sheetViews>
  <sheetFormatPr defaultRowHeight="15.75" outlineLevelRow="3" x14ac:dyDescent="0.25"/>
  <cols>
    <col min="1" max="1" width="8" style="5" customWidth="1"/>
    <col min="2" max="2" width="40.42578125" style="5" customWidth="1"/>
    <col min="3" max="3" width="9.7109375" style="5" customWidth="1"/>
    <col min="4" max="6" width="10.28515625" style="5" customWidth="1"/>
    <col min="7" max="7" width="10.7109375" style="5" customWidth="1"/>
    <col min="8" max="8" width="8.28515625" style="5" bestFit="1" customWidth="1"/>
    <col min="9" max="9" width="5.85546875" style="5" bestFit="1" customWidth="1"/>
    <col min="10" max="10" width="6.140625" style="5" customWidth="1"/>
    <col min="11" max="11" width="6.28515625" style="5" customWidth="1"/>
    <col min="12" max="12" width="8.28515625" style="5" bestFit="1" customWidth="1"/>
    <col min="13" max="13" width="8.140625" style="5" customWidth="1"/>
    <col min="14" max="14" width="5.85546875" style="5" bestFit="1" customWidth="1"/>
    <col min="15" max="16" width="6.28515625" style="5" customWidth="1"/>
    <col min="17" max="17" width="8.28515625" style="5" bestFit="1" customWidth="1"/>
    <col min="18" max="18" width="11.140625" style="5" customWidth="1"/>
    <col min="19" max="19" width="8.28515625" style="5" bestFit="1" customWidth="1"/>
    <col min="20" max="20" width="8.42578125" style="5" bestFit="1" customWidth="1"/>
    <col min="21" max="21" width="6" style="5" bestFit="1" customWidth="1"/>
    <col min="22" max="22" width="5.85546875" style="5" bestFit="1" customWidth="1"/>
    <col min="23" max="23" width="6" style="5" bestFit="1" customWidth="1"/>
    <col min="24" max="24" width="5.85546875" style="5" bestFit="1" customWidth="1"/>
    <col min="25" max="25" width="6" style="5" bestFit="1" customWidth="1"/>
    <col min="26" max="26" width="5.85546875" style="5" bestFit="1" customWidth="1"/>
    <col min="27" max="27" width="8.28515625" style="5" bestFit="1" customWidth="1"/>
    <col min="28" max="28" width="8.42578125" style="5" bestFit="1" customWidth="1"/>
    <col min="29" max="29" width="13.5703125" style="5" bestFit="1" customWidth="1"/>
    <col min="30" max="256" width="9.140625" style="5"/>
    <col min="257" max="257" width="8" style="5" customWidth="1"/>
    <col min="258" max="258" width="40.42578125" style="5" customWidth="1"/>
    <col min="259" max="259" width="9.7109375" style="5" customWidth="1"/>
    <col min="260" max="262" width="10.28515625" style="5" customWidth="1"/>
    <col min="263" max="263" width="10.7109375" style="5" customWidth="1"/>
    <col min="264" max="264" width="8.28515625" style="5" bestFit="1" customWidth="1"/>
    <col min="265" max="265" width="5.85546875" style="5" bestFit="1" customWidth="1"/>
    <col min="266" max="266" width="6.140625" style="5" customWidth="1"/>
    <col min="267" max="267" width="6.28515625" style="5" customWidth="1"/>
    <col min="268" max="268" width="8.28515625" style="5" bestFit="1" customWidth="1"/>
    <col min="269" max="269" width="8.140625" style="5" customWidth="1"/>
    <col min="270" max="270" width="5.85546875" style="5" bestFit="1" customWidth="1"/>
    <col min="271" max="272" width="6.28515625" style="5" customWidth="1"/>
    <col min="273" max="273" width="8.28515625" style="5" bestFit="1" customWidth="1"/>
    <col min="274" max="274" width="11.140625" style="5" customWidth="1"/>
    <col min="275" max="275" width="8.28515625" style="5" bestFit="1" customWidth="1"/>
    <col min="276" max="276" width="8.42578125" style="5" bestFit="1" customWidth="1"/>
    <col min="277" max="277" width="6" style="5" bestFit="1" customWidth="1"/>
    <col min="278" max="278" width="5.85546875" style="5" bestFit="1" customWidth="1"/>
    <col min="279" max="279" width="6" style="5" bestFit="1" customWidth="1"/>
    <col min="280" max="280" width="5.85546875" style="5" bestFit="1" customWidth="1"/>
    <col min="281" max="281" width="6" style="5" bestFit="1" customWidth="1"/>
    <col min="282" max="282" width="5.85546875" style="5" bestFit="1" customWidth="1"/>
    <col min="283" max="283" width="8.28515625" style="5" bestFit="1" customWidth="1"/>
    <col min="284" max="284" width="8.42578125" style="5" bestFit="1" customWidth="1"/>
    <col min="285" max="285" width="13.5703125" style="5" bestFit="1" customWidth="1"/>
    <col min="286" max="512" width="9.140625" style="5"/>
    <col min="513" max="513" width="8" style="5" customWidth="1"/>
    <col min="514" max="514" width="40.42578125" style="5" customWidth="1"/>
    <col min="515" max="515" width="9.7109375" style="5" customWidth="1"/>
    <col min="516" max="518" width="10.28515625" style="5" customWidth="1"/>
    <col min="519" max="519" width="10.7109375" style="5" customWidth="1"/>
    <col min="520" max="520" width="8.28515625" style="5" bestFit="1" customWidth="1"/>
    <col min="521" max="521" width="5.85546875" style="5" bestFit="1" customWidth="1"/>
    <col min="522" max="522" width="6.140625" style="5" customWidth="1"/>
    <col min="523" max="523" width="6.28515625" style="5" customWidth="1"/>
    <col min="524" max="524" width="8.28515625" style="5" bestFit="1" customWidth="1"/>
    <col min="525" max="525" width="8.140625" style="5" customWidth="1"/>
    <col min="526" max="526" width="5.85546875" style="5" bestFit="1" customWidth="1"/>
    <col min="527" max="528" width="6.28515625" style="5" customWidth="1"/>
    <col min="529" max="529" width="8.28515625" style="5" bestFit="1" customWidth="1"/>
    <col min="530" max="530" width="11.140625" style="5" customWidth="1"/>
    <col min="531" max="531" width="8.28515625" style="5" bestFit="1" customWidth="1"/>
    <col min="532" max="532" width="8.42578125" style="5" bestFit="1" customWidth="1"/>
    <col min="533" max="533" width="6" style="5" bestFit="1" customWidth="1"/>
    <col min="534" max="534" width="5.85546875" style="5" bestFit="1" customWidth="1"/>
    <col min="535" max="535" width="6" style="5" bestFit="1" customWidth="1"/>
    <col min="536" max="536" width="5.85546875" style="5" bestFit="1" customWidth="1"/>
    <col min="537" max="537" width="6" style="5" bestFit="1" customWidth="1"/>
    <col min="538" max="538" width="5.85546875" style="5" bestFit="1" customWidth="1"/>
    <col min="539" max="539" width="8.28515625" style="5" bestFit="1" customWidth="1"/>
    <col min="540" max="540" width="8.42578125" style="5" bestFit="1" customWidth="1"/>
    <col min="541" max="541" width="13.5703125" style="5" bestFit="1" customWidth="1"/>
    <col min="542" max="768" width="9.140625" style="5"/>
    <col min="769" max="769" width="8" style="5" customWidth="1"/>
    <col min="770" max="770" width="40.42578125" style="5" customWidth="1"/>
    <col min="771" max="771" width="9.7109375" style="5" customWidth="1"/>
    <col min="772" max="774" width="10.28515625" style="5" customWidth="1"/>
    <col min="775" max="775" width="10.7109375" style="5" customWidth="1"/>
    <col min="776" max="776" width="8.28515625" style="5" bestFit="1" customWidth="1"/>
    <col min="777" max="777" width="5.85546875" style="5" bestFit="1" customWidth="1"/>
    <col min="778" max="778" width="6.140625" style="5" customWidth="1"/>
    <col min="779" max="779" width="6.28515625" style="5" customWidth="1"/>
    <col min="780" max="780" width="8.28515625" style="5" bestFit="1" customWidth="1"/>
    <col min="781" max="781" width="8.140625" style="5" customWidth="1"/>
    <col min="782" max="782" width="5.85546875" style="5" bestFit="1" customWidth="1"/>
    <col min="783" max="784" width="6.28515625" style="5" customWidth="1"/>
    <col min="785" max="785" width="8.28515625" style="5" bestFit="1" customWidth="1"/>
    <col min="786" max="786" width="11.140625" style="5" customWidth="1"/>
    <col min="787" max="787" width="8.28515625" style="5" bestFit="1" customWidth="1"/>
    <col min="788" max="788" width="8.42578125" style="5" bestFit="1" customWidth="1"/>
    <col min="789" max="789" width="6" style="5" bestFit="1" customWidth="1"/>
    <col min="790" max="790" width="5.85546875" style="5" bestFit="1" customWidth="1"/>
    <col min="791" max="791" width="6" style="5" bestFit="1" customWidth="1"/>
    <col min="792" max="792" width="5.85546875" style="5" bestFit="1" customWidth="1"/>
    <col min="793" max="793" width="6" style="5" bestFit="1" customWidth="1"/>
    <col min="794" max="794" width="5.85546875" style="5" bestFit="1" customWidth="1"/>
    <col min="795" max="795" width="8.28515625" style="5" bestFit="1" customWidth="1"/>
    <col min="796" max="796" width="8.42578125" style="5" bestFit="1" customWidth="1"/>
    <col min="797" max="797" width="13.5703125" style="5" bestFit="1" customWidth="1"/>
    <col min="798" max="1024" width="9.140625" style="5"/>
    <col min="1025" max="1025" width="8" style="5" customWidth="1"/>
    <col min="1026" max="1026" width="40.42578125" style="5" customWidth="1"/>
    <col min="1027" max="1027" width="9.7109375" style="5" customWidth="1"/>
    <col min="1028" max="1030" width="10.28515625" style="5" customWidth="1"/>
    <col min="1031" max="1031" width="10.7109375" style="5" customWidth="1"/>
    <col min="1032" max="1032" width="8.28515625" style="5" bestFit="1" customWidth="1"/>
    <col min="1033" max="1033" width="5.85546875" style="5" bestFit="1" customWidth="1"/>
    <col min="1034" max="1034" width="6.140625" style="5" customWidth="1"/>
    <col min="1035" max="1035" width="6.28515625" style="5" customWidth="1"/>
    <col min="1036" max="1036" width="8.28515625" style="5" bestFit="1" customWidth="1"/>
    <col min="1037" max="1037" width="8.140625" style="5" customWidth="1"/>
    <col min="1038" max="1038" width="5.85546875" style="5" bestFit="1" customWidth="1"/>
    <col min="1039" max="1040" width="6.28515625" style="5" customWidth="1"/>
    <col min="1041" max="1041" width="8.28515625" style="5" bestFit="1" customWidth="1"/>
    <col min="1042" max="1042" width="11.140625" style="5" customWidth="1"/>
    <col min="1043" max="1043" width="8.28515625" style="5" bestFit="1" customWidth="1"/>
    <col min="1044" max="1044" width="8.42578125" style="5" bestFit="1" customWidth="1"/>
    <col min="1045" max="1045" width="6" style="5" bestFit="1" customWidth="1"/>
    <col min="1046" max="1046" width="5.85546875" style="5" bestFit="1" customWidth="1"/>
    <col min="1047" max="1047" width="6" style="5" bestFit="1" customWidth="1"/>
    <col min="1048" max="1048" width="5.85546875" style="5" bestFit="1" customWidth="1"/>
    <col min="1049" max="1049" width="6" style="5" bestFit="1" customWidth="1"/>
    <col min="1050" max="1050" width="5.85546875" style="5" bestFit="1" customWidth="1"/>
    <col min="1051" max="1051" width="8.28515625" style="5" bestFit="1" customWidth="1"/>
    <col min="1052" max="1052" width="8.42578125" style="5" bestFit="1" customWidth="1"/>
    <col min="1053" max="1053" width="13.5703125" style="5" bestFit="1" customWidth="1"/>
    <col min="1054" max="1280" width="9.140625" style="5"/>
    <col min="1281" max="1281" width="8" style="5" customWidth="1"/>
    <col min="1282" max="1282" width="40.42578125" style="5" customWidth="1"/>
    <col min="1283" max="1283" width="9.7109375" style="5" customWidth="1"/>
    <col min="1284" max="1286" width="10.28515625" style="5" customWidth="1"/>
    <col min="1287" max="1287" width="10.7109375" style="5" customWidth="1"/>
    <col min="1288" max="1288" width="8.28515625" style="5" bestFit="1" customWidth="1"/>
    <col min="1289" max="1289" width="5.85546875" style="5" bestFit="1" customWidth="1"/>
    <col min="1290" max="1290" width="6.140625" style="5" customWidth="1"/>
    <col min="1291" max="1291" width="6.28515625" style="5" customWidth="1"/>
    <col min="1292" max="1292" width="8.28515625" style="5" bestFit="1" customWidth="1"/>
    <col min="1293" max="1293" width="8.140625" style="5" customWidth="1"/>
    <col min="1294" max="1294" width="5.85546875" style="5" bestFit="1" customWidth="1"/>
    <col min="1295" max="1296" width="6.28515625" style="5" customWidth="1"/>
    <col min="1297" max="1297" width="8.28515625" style="5" bestFit="1" customWidth="1"/>
    <col min="1298" max="1298" width="11.140625" style="5" customWidth="1"/>
    <col min="1299" max="1299" width="8.28515625" style="5" bestFit="1" customWidth="1"/>
    <col min="1300" max="1300" width="8.42578125" style="5" bestFit="1" customWidth="1"/>
    <col min="1301" max="1301" width="6" style="5" bestFit="1" customWidth="1"/>
    <col min="1302" max="1302" width="5.85546875" style="5" bestFit="1" customWidth="1"/>
    <col min="1303" max="1303" width="6" style="5" bestFit="1" customWidth="1"/>
    <col min="1304" max="1304" width="5.85546875" style="5" bestFit="1" customWidth="1"/>
    <col min="1305" max="1305" width="6" style="5" bestFit="1" customWidth="1"/>
    <col min="1306" max="1306" width="5.85546875" style="5" bestFit="1" customWidth="1"/>
    <col min="1307" max="1307" width="8.28515625" style="5" bestFit="1" customWidth="1"/>
    <col min="1308" max="1308" width="8.42578125" style="5" bestFit="1" customWidth="1"/>
    <col min="1309" max="1309" width="13.5703125" style="5" bestFit="1" customWidth="1"/>
    <col min="1310" max="1536" width="9.140625" style="5"/>
    <col min="1537" max="1537" width="8" style="5" customWidth="1"/>
    <col min="1538" max="1538" width="40.42578125" style="5" customWidth="1"/>
    <col min="1539" max="1539" width="9.7109375" style="5" customWidth="1"/>
    <col min="1540" max="1542" width="10.28515625" style="5" customWidth="1"/>
    <col min="1543" max="1543" width="10.7109375" style="5" customWidth="1"/>
    <col min="1544" max="1544" width="8.28515625" style="5" bestFit="1" customWidth="1"/>
    <col min="1545" max="1545" width="5.85546875" style="5" bestFit="1" customWidth="1"/>
    <col min="1546" max="1546" width="6.140625" style="5" customWidth="1"/>
    <col min="1547" max="1547" width="6.28515625" style="5" customWidth="1"/>
    <col min="1548" max="1548" width="8.28515625" style="5" bestFit="1" customWidth="1"/>
    <col min="1549" max="1549" width="8.140625" style="5" customWidth="1"/>
    <col min="1550" max="1550" width="5.85546875" style="5" bestFit="1" customWidth="1"/>
    <col min="1551" max="1552" width="6.28515625" style="5" customWidth="1"/>
    <col min="1553" max="1553" width="8.28515625" style="5" bestFit="1" customWidth="1"/>
    <col min="1554" max="1554" width="11.140625" style="5" customWidth="1"/>
    <col min="1555" max="1555" width="8.28515625" style="5" bestFit="1" customWidth="1"/>
    <col min="1556" max="1556" width="8.42578125" style="5" bestFit="1" customWidth="1"/>
    <col min="1557" max="1557" width="6" style="5" bestFit="1" customWidth="1"/>
    <col min="1558" max="1558" width="5.85546875" style="5" bestFit="1" customWidth="1"/>
    <col min="1559" max="1559" width="6" style="5" bestFit="1" customWidth="1"/>
    <col min="1560" max="1560" width="5.85546875" style="5" bestFit="1" customWidth="1"/>
    <col min="1561" max="1561" width="6" style="5" bestFit="1" customWidth="1"/>
    <col min="1562" max="1562" width="5.85546875" style="5" bestFit="1" customWidth="1"/>
    <col min="1563" max="1563" width="8.28515625" style="5" bestFit="1" customWidth="1"/>
    <col min="1564" max="1564" width="8.42578125" style="5" bestFit="1" customWidth="1"/>
    <col min="1565" max="1565" width="13.5703125" style="5" bestFit="1" customWidth="1"/>
    <col min="1566" max="1792" width="9.140625" style="5"/>
    <col min="1793" max="1793" width="8" style="5" customWidth="1"/>
    <col min="1794" max="1794" width="40.42578125" style="5" customWidth="1"/>
    <col min="1795" max="1795" width="9.7109375" style="5" customWidth="1"/>
    <col min="1796" max="1798" width="10.28515625" style="5" customWidth="1"/>
    <col min="1799" max="1799" width="10.7109375" style="5" customWidth="1"/>
    <col min="1800" max="1800" width="8.28515625" style="5" bestFit="1" customWidth="1"/>
    <col min="1801" max="1801" width="5.85546875" style="5" bestFit="1" customWidth="1"/>
    <col min="1802" max="1802" width="6.140625" style="5" customWidth="1"/>
    <col min="1803" max="1803" width="6.28515625" style="5" customWidth="1"/>
    <col min="1804" max="1804" width="8.28515625" style="5" bestFit="1" customWidth="1"/>
    <col min="1805" max="1805" width="8.140625" style="5" customWidth="1"/>
    <col min="1806" max="1806" width="5.85546875" style="5" bestFit="1" customWidth="1"/>
    <col min="1807" max="1808" width="6.28515625" style="5" customWidth="1"/>
    <col min="1809" max="1809" width="8.28515625" style="5" bestFit="1" customWidth="1"/>
    <col min="1810" max="1810" width="11.140625" style="5" customWidth="1"/>
    <col min="1811" max="1811" width="8.28515625" style="5" bestFit="1" customWidth="1"/>
    <col min="1812" max="1812" width="8.42578125" style="5" bestFit="1" customWidth="1"/>
    <col min="1813" max="1813" width="6" style="5" bestFit="1" customWidth="1"/>
    <col min="1814" max="1814" width="5.85546875" style="5" bestFit="1" customWidth="1"/>
    <col min="1815" max="1815" width="6" style="5" bestFit="1" customWidth="1"/>
    <col min="1816" max="1816" width="5.85546875" style="5" bestFit="1" customWidth="1"/>
    <col min="1817" max="1817" width="6" style="5" bestFit="1" customWidth="1"/>
    <col min="1818" max="1818" width="5.85546875" style="5" bestFit="1" customWidth="1"/>
    <col min="1819" max="1819" width="8.28515625" style="5" bestFit="1" customWidth="1"/>
    <col min="1820" max="1820" width="8.42578125" style="5" bestFit="1" customWidth="1"/>
    <col min="1821" max="1821" width="13.5703125" style="5" bestFit="1" customWidth="1"/>
    <col min="1822" max="2048" width="9.140625" style="5"/>
    <col min="2049" max="2049" width="8" style="5" customWidth="1"/>
    <col min="2050" max="2050" width="40.42578125" style="5" customWidth="1"/>
    <col min="2051" max="2051" width="9.7109375" style="5" customWidth="1"/>
    <col min="2052" max="2054" width="10.28515625" style="5" customWidth="1"/>
    <col min="2055" max="2055" width="10.7109375" style="5" customWidth="1"/>
    <col min="2056" max="2056" width="8.28515625" style="5" bestFit="1" customWidth="1"/>
    <col min="2057" max="2057" width="5.85546875" style="5" bestFit="1" customWidth="1"/>
    <col min="2058" max="2058" width="6.140625" style="5" customWidth="1"/>
    <col min="2059" max="2059" width="6.28515625" style="5" customWidth="1"/>
    <col min="2060" max="2060" width="8.28515625" style="5" bestFit="1" customWidth="1"/>
    <col min="2061" max="2061" width="8.140625" style="5" customWidth="1"/>
    <col min="2062" max="2062" width="5.85546875" style="5" bestFit="1" customWidth="1"/>
    <col min="2063" max="2064" width="6.28515625" style="5" customWidth="1"/>
    <col min="2065" max="2065" width="8.28515625" style="5" bestFit="1" customWidth="1"/>
    <col min="2066" max="2066" width="11.140625" style="5" customWidth="1"/>
    <col min="2067" max="2067" width="8.28515625" style="5" bestFit="1" customWidth="1"/>
    <col min="2068" max="2068" width="8.42578125" style="5" bestFit="1" customWidth="1"/>
    <col min="2069" max="2069" width="6" style="5" bestFit="1" customWidth="1"/>
    <col min="2070" max="2070" width="5.85546875" style="5" bestFit="1" customWidth="1"/>
    <col min="2071" max="2071" width="6" style="5" bestFit="1" customWidth="1"/>
    <col min="2072" max="2072" width="5.85546875" style="5" bestFit="1" customWidth="1"/>
    <col min="2073" max="2073" width="6" style="5" bestFit="1" customWidth="1"/>
    <col min="2074" max="2074" width="5.85546875" style="5" bestFit="1" customWidth="1"/>
    <col min="2075" max="2075" width="8.28515625" style="5" bestFit="1" customWidth="1"/>
    <col min="2076" max="2076" width="8.42578125" style="5" bestFit="1" customWidth="1"/>
    <col min="2077" max="2077" width="13.5703125" style="5" bestFit="1" customWidth="1"/>
    <col min="2078" max="2304" width="9.140625" style="5"/>
    <col min="2305" max="2305" width="8" style="5" customWidth="1"/>
    <col min="2306" max="2306" width="40.42578125" style="5" customWidth="1"/>
    <col min="2307" max="2307" width="9.7109375" style="5" customWidth="1"/>
    <col min="2308" max="2310" width="10.28515625" style="5" customWidth="1"/>
    <col min="2311" max="2311" width="10.7109375" style="5" customWidth="1"/>
    <col min="2312" max="2312" width="8.28515625" style="5" bestFit="1" customWidth="1"/>
    <col min="2313" max="2313" width="5.85546875" style="5" bestFit="1" customWidth="1"/>
    <col min="2314" max="2314" width="6.140625" style="5" customWidth="1"/>
    <col min="2315" max="2315" width="6.28515625" style="5" customWidth="1"/>
    <col min="2316" max="2316" width="8.28515625" style="5" bestFit="1" customWidth="1"/>
    <col min="2317" max="2317" width="8.140625" style="5" customWidth="1"/>
    <col min="2318" max="2318" width="5.85546875" style="5" bestFit="1" customWidth="1"/>
    <col min="2319" max="2320" width="6.28515625" style="5" customWidth="1"/>
    <col min="2321" max="2321" width="8.28515625" style="5" bestFit="1" customWidth="1"/>
    <col min="2322" max="2322" width="11.140625" style="5" customWidth="1"/>
    <col min="2323" max="2323" width="8.28515625" style="5" bestFit="1" customWidth="1"/>
    <col min="2324" max="2324" width="8.42578125" style="5" bestFit="1" customWidth="1"/>
    <col min="2325" max="2325" width="6" style="5" bestFit="1" customWidth="1"/>
    <col min="2326" max="2326" width="5.85546875" style="5" bestFit="1" customWidth="1"/>
    <col min="2327" max="2327" width="6" style="5" bestFit="1" customWidth="1"/>
    <col min="2328" max="2328" width="5.85546875" style="5" bestFit="1" customWidth="1"/>
    <col min="2329" max="2329" width="6" style="5" bestFit="1" customWidth="1"/>
    <col min="2330" max="2330" width="5.85546875" style="5" bestFit="1" customWidth="1"/>
    <col min="2331" max="2331" width="8.28515625" style="5" bestFit="1" customWidth="1"/>
    <col min="2332" max="2332" width="8.42578125" style="5" bestFit="1" customWidth="1"/>
    <col min="2333" max="2333" width="13.5703125" style="5" bestFit="1" customWidth="1"/>
    <col min="2334" max="2560" width="9.140625" style="5"/>
    <col min="2561" max="2561" width="8" style="5" customWidth="1"/>
    <col min="2562" max="2562" width="40.42578125" style="5" customWidth="1"/>
    <col min="2563" max="2563" width="9.7109375" style="5" customWidth="1"/>
    <col min="2564" max="2566" width="10.28515625" style="5" customWidth="1"/>
    <col min="2567" max="2567" width="10.7109375" style="5" customWidth="1"/>
    <col min="2568" max="2568" width="8.28515625" style="5" bestFit="1" customWidth="1"/>
    <col min="2569" max="2569" width="5.85546875" style="5" bestFit="1" customWidth="1"/>
    <col min="2570" max="2570" width="6.140625" style="5" customWidth="1"/>
    <col min="2571" max="2571" width="6.28515625" style="5" customWidth="1"/>
    <col min="2572" max="2572" width="8.28515625" style="5" bestFit="1" customWidth="1"/>
    <col min="2573" max="2573" width="8.140625" style="5" customWidth="1"/>
    <col min="2574" max="2574" width="5.85546875" style="5" bestFit="1" customWidth="1"/>
    <col min="2575" max="2576" width="6.28515625" style="5" customWidth="1"/>
    <col min="2577" max="2577" width="8.28515625" style="5" bestFit="1" customWidth="1"/>
    <col min="2578" max="2578" width="11.140625" style="5" customWidth="1"/>
    <col min="2579" max="2579" width="8.28515625" style="5" bestFit="1" customWidth="1"/>
    <col min="2580" max="2580" width="8.42578125" style="5" bestFit="1" customWidth="1"/>
    <col min="2581" max="2581" width="6" style="5" bestFit="1" customWidth="1"/>
    <col min="2582" max="2582" width="5.85546875" style="5" bestFit="1" customWidth="1"/>
    <col min="2583" max="2583" width="6" style="5" bestFit="1" customWidth="1"/>
    <col min="2584" max="2584" width="5.85546875" style="5" bestFit="1" customWidth="1"/>
    <col min="2585" max="2585" width="6" style="5" bestFit="1" customWidth="1"/>
    <col min="2586" max="2586" width="5.85546875" style="5" bestFit="1" customWidth="1"/>
    <col min="2587" max="2587" width="8.28515625" style="5" bestFit="1" customWidth="1"/>
    <col min="2588" max="2588" width="8.42578125" style="5" bestFit="1" customWidth="1"/>
    <col min="2589" max="2589" width="13.5703125" style="5" bestFit="1" customWidth="1"/>
    <col min="2590" max="2816" width="9.140625" style="5"/>
    <col min="2817" max="2817" width="8" style="5" customWidth="1"/>
    <col min="2818" max="2818" width="40.42578125" style="5" customWidth="1"/>
    <col min="2819" max="2819" width="9.7109375" style="5" customWidth="1"/>
    <col min="2820" max="2822" width="10.28515625" style="5" customWidth="1"/>
    <col min="2823" max="2823" width="10.7109375" style="5" customWidth="1"/>
    <col min="2824" max="2824" width="8.28515625" style="5" bestFit="1" customWidth="1"/>
    <col min="2825" max="2825" width="5.85546875" style="5" bestFit="1" customWidth="1"/>
    <col min="2826" max="2826" width="6.140625" style="5" customWidth="1"/>
    <col min="2827" max="2827" width="6.28515625" style="5" customWidth="1"/>
    <col min="2828" max="2828" width="8.28515625" style="5" bestFit="1" customWidth="1"/>
    <col min="2829" max="2829" width="8.140625" style="5" customWidth="1"/>
    <col min="2830" max="2830" width="5.85546875" style="5" bestFit="1" customWidth="1"/>
    <col min="2831" max="2832" width="6.28515625" style="5" customWidth="1"/>
    <col min="2833" max="2833" width="8.28515625" style="5" bestFit="1" customWidth="1"/>
    <col min="2834" max="2834" width="11.140625" style="5" customWidth="1"/>
    <col min="2835" max="2835" width="8.28515625" style="5" bestFit="1" customWidth="1"/>
    <col min="2836" max="2836" width="8.42578125" style="5" bestFit="1" customWidth="1"/>
    <col min="2837" max="2837" width="6" style="5" bestFit="1" customWidth="1"/>
    <col min="2838" max="2838" width="5.85546875" style="5" bestFit="1" customWidth="1"/>
    <col min="2839" max="2839" width="6" style="5" bestFit="1" customWidth="1"/>
    <col min="2840" max="2840" width="5.85546875" style="5" bestFit="1" customWidth="1"/>
    <col min="2841" max="2841" width="6" style="5" bestFit="1" customWidth="1"/>
    <col min="2842" max="2842" width="5.85546875" style="5" bestFit="1" customWidth="1"/>
    <col min="2843" max="2843" width="8.28515625" style="5" bestFit="1" customWidth="1"/>
    <col min="2844" max="2844" width="8.42578125" style="5" bestFit="1" customWidth="1"/>
    <col min="2845" max="2845" width="13.5703125" style="5" bestFit="1" customWidth="1"/>
    <col min="2846" max="3072" width="9.140625" style="5"/>
    <col min="3073" max="3073" width="8" style="5" customWidth="1"/>
    <col min="3074" max="3074" width="40.42578125" style="5" customWidth="1"/>
    <col min="3075" max="3075" width="9.7109375" style="5" customWidth="1"/>
    <col min="3076" max="3078" width="10.28515625" style="5" customWidth="1"/>
    <col min="3079" max="3079" width="10.7109375" style="5" customWidth="1"/>
    <col min="3080" max="3080" width="8.28515625" style="5" bestFit="1" customWidth="1"/>
    <col min="3081" max="3081" width="5.85546875" style="5" bestFit="1" customWidth="1"/>
    <col min="3082" max="3082" width="6.140625" style="5" customWidth="1"/>
    <col min="3083" max="3083" width="6.28515625" style="5" customWidth="1"/>
    <col min="3084" max="3084" width="8.28515625" style="5" bestFit="1" customWidth="1"/>
    <col min="3085" max="3085" width="8.140625" style="5" customWidth="1"/>
    <col min="3086" max="3086" width="5.85546875" style="5" bestFit="1" customWidth="1"/>
    <col min="3087" max="3088" width="6.28515625" style="5" customWidth="1"/>
    <col min="3089" max="3089" width="8.28515625" style="5" bestFit="1" customWidth="1"/>
    <col min="3090" max="3090" width="11.140625" style="5" customWidth="1"/>
    <col min="3091" max="3091" width="8.28515625" style="5" bestFit="1" customWidth="1"/>
    <col min="3092" max="3092" width="8.42578125" style="5" bestFit="1" customWidth="1"/>
    <col min="3093" max="3093" width="6" style="5" bestFit="1" customWidth="1"/>
    <col min="3094" max="3094" width="5.85546875" style="5" bestFit="1" customWidth="1"/>
    <col min="3095" max="3095" width="6" style="5" bestFit="1" customWidth="1"/>
    <col min="3096" max="3096" width="5.85546875" style="5" bestFit="1" customWidth="1"/>
    <col min="3097" max="3097" width="6" style="5" bestFit="1" customWidth="1"/>
    <col min="3098" max="3098" width="5.85546875" style="5" bestFit="1" customWidth="1"/>
    <col min="3099" max="3099" width="8.28515625" style="5" bestFit="1" customWidth="1"/>
    <col min="3100" max="3100" width="8.42578125" style="5" bestFit="1" customWidth="1"/>
    <col min="3101" max="3101" width="13.5703125" style="5" bestFit="1" customWidth="1"/>
    <col min="3102" max="3328" width="9.140625" style="5"/>
    <col min="3329" max="3329" width="8" style="5" customWidth="1"/>
    <col min="3330" max="3330" width="40.42578125" style="5" customWidth="1"/>
    <col min="3331" max="3331" width="9.7109375" style="5" customWidth="1"/>
    <col min="3332" max="3334" width="10.28515625" style="5" customWidth="1"/>
    <col min="3335" max="3335" width="10.7109375" style="5" customWidth="1"/>
    <col min="3336" max="3336" width="8.28515625" style="5" bestFit="1" customWidth="1"/>
    <col min="3337" max="3337" width="5.85546875" style="5" bestFit="1" customWidth="1"/>
    <col min="3338" max="3338" width="6.140625" style="5" customWidth="1"/>
    <col min="3339" max="3339" width="6.28515625" style="5" customWidth="1"/>
    <col min="3340" max="3340" width="8.28515625" style="5" bestFit="1" customWidth="1"/>
    <col min="3341" max="3341" width="8.140625" style="5" customWidth="1"/>
    <col min="3342" max="3342" width="5.85546875" style="5" bestFit="1" customWidth="1"/>
    <col min="3343" max="3344" width="6.28515625" style="5" customWidth="1"/>
    <col min="3345" max="3345" width="8.28515625" style="5" bestFit="1" customWidth="1"/>
    <col min="3346" max="3346" width="11.140625" style="5" customWidth="1"/>
    <col min="3347" max="3347" width="8.28515625" style="5" bestFit="1" customWidth="1"/>
    <col min="3348" max="3348" width="8.42578125" style="5" bestFit="1" customWidth="1"/>
    <col min="3349" max="3349" width="6" style="5" bestFit="1" customWidth="1"/>
    <col min="3350" max="3350" width="5.85546875" style="5" bestFit="1" customWidth="1"/>
    <col min="3351" max="3351" width="6" style="5" bestFit="1" customWidth="1"/>
    <col min="3352" max="3352" width="5.85546875" style="5" bestFit="1" customWidth="1"/>
    <col min="3353" max="3353" width="6" style="5" bestFit="1" customWidth="1"/>
    <col min="3354" max="3354" width="5.85546875" style="5" bestFit="1" customWidth="1"/>
    <col min="3355" max="3355" width="8.28515625" style="5" bestFit="1" customWidth="1"/>
    <col min="3356" max="3356" width="8.42578125" style="5" bestFit="1" customWidth="1"/>
    <col min="3357" max="3357" width="13.5703125" style="5" bestFit="1" customWidth="1"/>
    <col min="3358" max="3584" width="9.140625" style="5"/>
    <col min="3585" max="3585" width="8" style="5" customWidth="1"/>
    <col min="3586" max="3586" width="40.42578125" style="5" customWidth="1"/>
    <col min="3587" max="3587" width="9.7109375" style="5" customWidth="1"/>
    <col min="3588" max="3590" width="10.28515625" style="5" customWidth="1"/>
    <col min="3591" max="3591" width="10.7109375" style="5" customWidth="1"/>
    <col min="3592" max="3592" width="8.28515625" style="5" bestFit="1" customWidth="1"/>
    <col min="3593" max="3593" width="5.85546875" style="5" bestFit="1" customWidth="1"/>
    <col min="3594" max="3594" width="6.140625" style="5" customWidth="1"/>
    <col min="3595" max="3595" width="6.28515625" style="5" customWidth="1"/>
    <col min="3596" max="3596" width="8.28515625" style="5" bestFit="1" customWidth="1"/>
    <col min="3597" max="3597" width="8.140625" style="5" customWidth="1"/>
    <col min="3598" max="3598" width="5.85546875" style="5" bestFit="1" customWidth="1"/>
    <col min="3599" max="3600" width="6.28515625" style="5" customWidth="1"/>
    <col min="3601" max="3601" width="8.28515625" style="5" bestFit="1" customWidth="1"/>
    <col min="3602" max="3602" width="11.140625" style="5" customWidth="1"/>
    <col min="3603" max="3603" width="8.28515625" style="5" bestFit="1" customWidth="1"/>
    <col min="3604" max="3604" width="8.42578125" style="5" bestFit="1" customWidth="1"/>
    <col min="3605" max="3605" width="6" style="5" bestFit="1" customWidth="1"/>
    <col min="3606" max="3606" width="5.85546875" style="5" bestFit="1" customWidth="1"/>
    <col min="3607" max="3607" width="6" style="5" bestFit="1" customWidth="1"/>
    <col min="3608" max="3608" width="5.85546875" style="5" bestFit="1" customWidth="1"/>
    <col min="3609" max="3609" width="6" style="5" bestFit="1" customWidth="1"/>
    <col min="3610" max="3610" width="5.85546875" style="5" bestFit="1" customWidth="1"/>
    <col min="3611" max="3611" width="8.28515625" style="5" bestFit="1" customWidth="1"/>
    <col min="3612" max="3612" width="8.42578125" style="5" bestFit="1" customWidth="1"/>
    <col min="3613" max="3613" width="13.5703125" style="5" bestFit="1" customWidth="1"/>
    <col min="3614" max="3840" width="9.140625" style="5"/>
    <col min="3841" max="3841" width="8" style="5" customWidth="1"/>
    <col min="3842" max="3842" width="40.42578125" style="5" customWidth="1"/>
    <col min="3843" max="3843" width="9.7109375" style="5" customWidth="1"/>
    <col min="3844" max="3846" width="10.28515625" style="5" customWidth="1"/>
    <col min="3847" max="3847" width="10.7109375" style="5" customWidth="1"/>
    <col min="3848" max="3848" width="8.28515625" style="5" bestFit="1" customWidth="1"/>
    <col min="3849" max="3849" width="5.85546875" style="5" bestFit="1" customWidth="1"/>
    <col min="3850" max="3850" width="6.140625" style="5" customWidth="1"/>
    <col min="3851" max="3851" width="6.28515625" style="5" customWidth="1"/>
    <col min="3852" max="3852" width="8.28515625" style="5" bestFit="1" customWidth="1"/>
    <col min="3853" max="3853" width="8.140625" style="5" customWidth="1"/>
    <col min="3854" max="3854" width="5.85546875" style="5" bestFit="1" customWidth="1"/>
    <col min="3855" max="3856" width="6.28515625" style="5" customWidth="1"/>
    <col min="3857" max="3857" width="8.28515625" style="5" bestFit="1" customWidth="1"/>
    <col min="3858" max="3858" width="11.140625" style="5" customWidth="1"/>
    <col min="3859" max="3859" width="8.28515625" style="5" bestFit="1" customWidth="1"/>
    <col min="3860" max="3860" width="8.42578125" style="5" bestFit="1" customWidth="1"/>
    <col min="3861" max="3861" width="6" style="5" bestFit="1" customWidth="1"/>
    <col min="3862" max="3862" width="5.85546875" style="5" bestFit="1" customWidth="1"/>
    <col min="3863" max="3863" width="6" style="5" bestFit="1" customWidth="1"/>
    <col min="3864" max="3864" width="5.85546875" style="5" bestFit="1" customWidth="1"/>
    <col min="3865" max="3865" width="6" style="5" bestFit="1" customWidth="1"/>
    <col min="3866" max="3866" width="5.85546875" style="5" bestFit="1" customWidth="1"/>
    <col min="3867" max="3867" width="8.28515625" style="5" bestFit="1" customWidth="1"/>
    <col min="3868" max="3868" width="8.42578125" style="5" bestFit="1" customWidth="1"/>
    <col min="3869" max="3869" width="13.5703125" style="5" bestFit="1" customWidth="1"/>
    <col min="3870" max="4096" width="9.140625" style="5"/>
    <col min="4097" max="4097" width="8" style="5" customWidth="1"/>
    <col min="4098" max="4098" width="40.42578125" style="5" customWidth="1"/>
    <col min="4099" max="4099" width="9.7109375" style="5" customWidth="1"/>
    <col min="4100" max="4102" width="10.28515625" style="5" customWidth="1"/>
    <col min="4103" max="4103" width="10.7109375" style="5" customWidth="1"/>
    <col min="4104" max="4104" width="8.28515625" style="5" bestFit="1" customWidth="1"/>
    <col min="4105" max="4105" width="5.85546875" style="5" bestFit="1" customWidth="1"/>
    <col min="4106" max="4106" width="6.140625" style="5" customWidth="1"/>
    <col min="4107" max="4107" width="6.28515625" style="5" customWidth="1"/>
    <col min="4108" max="4108" width="8.28515625" style="5" bestFit="1" customWidth="1"/>
    <col min="4109" max="4109" width="8.140625" style="5" customWidth="1"/>
    <col min="4110" max="4110" width="5.85546875" style="5" bestFit="1" customWidth="1"/>
    <col min="4111" max="4112" width="6.28515625" style="5" customWidth="1"/>
    <col min="4113" max="4113" width="8.28515625" style="5" bestFit="1" customWidth="1"/>
    <col min="4114" max="4114" width="11.140625" style="5" customWidth="1"/>
    <col min="4115" max="4115" width="8.28515625" style="5" bestFit="1" customWidth="1"/>
    <col min="4116" max="4116" width="8.42578125" style="5" bestFit="1" customWidth="1"/>
    <col min="4117" max="4117" width="6" style="5" bestFit="1" customWidth="1"/>
    <col min="4118" max="4118" width="5.85546875" style="5" bestFit="1" customWidth="1"/>
    <col min="4119" max="4119" width="6" style="5" bestFit="1" customWidth="1"/>
    <col min="4120" max="4120" width="5.85546875" style="5" bestFit="1" customWidth="1"/>
    <col min="4121" max="4121" width="6" style="5" bestFit="1" customWidth="1"/>
    <col min="4122" max="4122" width="5.85546875" style="5" bestFit="1" customWidth="1"/>
    <col min="4123" max="4123" width="8.28515625" style="5" bestFit="1" customWidth="1"/>
    <col min="4124" max="4124" width="8.42578125" style="5" bestFit="1" customWidth="1"/>
    <col min="4125" max="4125" width="13.5703125" style="5" bestFit="1" customWidth="1"/>
    <col min="4126" max="4352" width="9.140625" style="5"/>
    <col min="4353" max="4353" width="8" style="5" customWidth="1"/>
    <col min="4354" max="4354" width="40.42578125" style="5" customWidth="1"/>
    <col min="4355" max="4355" width="9.7109375" style="5" customWidth="1"/>
    <col min="4356" max="4358" width="10.28515625" style="5" customWidth="1"/>
    <col min="4359" max="4359" width="10.7109375" style="5" customWidth="1"/>
    <col min="4360" max="4360" width="8.28515625" style="5" bestFit="1" customWidth="1"/>
    <col min="4361" max="4361" width="5.85546875" style="5" bestFit="1" customWidth="1"/>
    <col min="4362" max="4362" width="6.140625" style="5" customWidth="1"/>
    <col min="4363" max="4363" width="6.28515625" style="5" customWidth="1"/>
    <col min="4364" max="4364" width="8.28515625" style="5" bestFit="1" customWidth="1"/>
    <col min="4365" max="4365" width="8.140625" style="5" customWidth="1"/>
    <col min="4366" max="4366" width="5.85546875" style="5" bestFit="1" customWidth="1"/>
    <col min="4367" max="4368" width="6.28515625" style="5" customWidth="1"/>
    <col min="4369" max="4369" width="8.28515625" style="5" bestFit="1" customWidth="1"/>
    <col min="4370" max="4370" width="11.140625" style="5" customWidth="1"/>
    <col min="4371" max="4371" width="8.28515625" style="5" bestFit="1" customWidth="1"/>
    <col min="4372" max="4372" width="8.42578125" style="5" bestFit="1" customWidth="1"/>
    <col min="4373" max="4373" width="6" style="5" bestFit="1" customWidth="1"/>
    <col min="4374" max="4374" width="5.85546875" style="5" bestFit="1" customWidth="1"/>
    <col min="4375" max="4375" width="6" style="5" bestFit="1" customWidth="1"/>
    <col min="4376" max="4376" width="5.85546875" style="5" bestFit="1" customWidth="1"/>
    <col min="4377" max="4377" width="6" style="5" bestFit="1" customWidth="1"/>
    <col min="4378" max="4378" width="5.85546875" style="5" bestFit="1" customWidth="1"/>
    <col min="4379" max="4379" width="8.28515625" style="5" bestFit="1" customWidth="1"/>
    <col min="4380" max="4380" width="8.42578125" style="5" bestFit="1" customWidth="1"/>
    <col min="4381" max="4381" width="13.5703125" style="5" bestFit="1" customWidth="1"/>
    <col min="4382" max="4608" width="9.140625" style="5"/>
    <col min="4609" max="4609" width="8" style="5" customWidth="1"/>
    <col min="4610" max="4610" width="40.42578125" style="5" customWidth="1"/>
    <col min="4611" max="4611" width="9.7109375" style="5" customWidth="1"/>
    <col min="4612" max="4614" width="10.28515625" style="5" customWidth="1"/>
    <col min="4615" max="4615" width="10.7109375" style="5" customWidth="1"/>
    <col min="4616" max="4616" width="8.28515625" style="5" bestFit="1" customWidth="1"/>
    <col min="4617" max="4617" width="5.85546875" style="5" bestFit="1" customWidth="1"/>
    <col min="4618" max="4618" width="6.140625" style="5" customWidth="1"/>
    <col min="4619" max="4619" width="6.28515625" style="5" customWidth="1"/>
    <col min="4620" max="4620" width="8.28515625" style="5" bestFit="1" customWidth="1"/>
    <col min="4621" max="4621" width="8.140625" style="5" customWidth="1"/>
    <col min="4622" max="4622" width="5.85546875" style="5" bestFit="1" customWidth="1"/>
    <col min="4623" max="4624" width="6.28515625" style="5" customWidth="1"/>
    <col min="4625" max="4625" width="8.28515625" style="5" bestFit="1" customWidth="1"/>
    <col min="4626" max="4626" width="11.140625" style="5" customWidth="1"/>
    <col min="4627" max="4627" width="8.28515625" style="5" bestFit="1" customWidth="1"/>
    <col min="4628" max="4628" width="8.42578125" style="5" bestFit="1" customWidth="1"/>
    <col min="4629" max="4629" width="6" style="5" bestFit="1" customWidth="1"/>
    <col min="4630" max="4630" width="5.85546875" style="5" bestFit="1" customWidth="1"/>
    <col min="4631" max="4631" width="6" style="5" bestFit="1" customWidth="1"/>
    <col min="4632" max="4632" width="5.85546875" style="5" bestFit="1" customWidth="1"/>
    <col min="4633" max="4633" width="6" style="5" bestFit="1" customWidth="1"/>
    <col min="4634" max="4634" width="5.85546875" style="5" bestFit="1" customWidth="1"/>
    <col min="4635" max="4635" width="8.28515625" style="5" bestFit="1" customWidth="1"/>
    <col min="4636" max="4636" width="8.42578125" style="5" bestFit="1" customWidth="1"/>
    <col min="4637" max="4637" width="13.5703125" style="5" bestFit="1" customWidth="1"/>
    <col min="4638" max="4864" width="9.140625" style="5"/>
    <col min="4865" max="4865" width="8" style="5" customWidth="1"/>
    <col min="4866" max="4866" width="40.42578125" style="5" customWidth="1"/>
    <col min="4867" max="4867" width="9.7109375" style="5" customWidth="1"/>
    <col min="4868" max="4870" width="10.28515625" style="5" customWidth="1"/>
    <col min="4871" max="4871" width="10.7109375" style="5" customWidth="1"/>
    <col min="4872" max="4872" width="8.28515625" style="5" bestFit="1" customWidth="1"/>
    <col min="4873" max="4873" width="5.85546875" style="5" bestFit="1" customWidth="1"/>
    <col min="4874" max="4874" width="6.140625" style="5" customWidth="1"/>
    <col min="4875" max="4875" width="6.28515625" style="5" customWidth="1"/>
    <col min="4876" max="4876" width="8.28515625" style="5" bestFit="1" customWidth="1"/>
    <col min="4877" max="4877" width="8.140625" style="5" customWidth="1"/>
    <col min="4878" max="4878" width="5.85546875" style="5" bestFit="1" customWidth="1"/>
    <col min="4879" max="4880" width="6.28515625" style="5" customWidth="1"/>
    <col min="4881" max="4881" width="8.28515625" style="5" bestFit="1" customWidth="1"/>
    <col min="4882" max="4882" width="11.140625" style="5" customWidth="1"/>
    <col min="4883" max="4883" width="8.28515625" style="5" bestFit="1" customWidth="1"/>
    <col min="4884" max="4884" width="8.42578125" style="5" bestFit="1" customWidth="1"/>
    <col min="4885" max="4885" width="6" style="5" bestFit="1" customWidth="1"/>
    <col min="4886" max="4886" width="5.85546875" style="5" bestFit="1" customWidth="1"/>
    <col min="4887" max="4887" width="6" style="5" bestFit="1" customWidth="1"/>
    <col min="4888" max="4888" width="5.85546875" style="5" bestFit="1" customWidth="1"/>
    <col min="4889" max="4889" width="6" style="5" bestFit="1" customWidth="1"/>
    <col min="4890" max="4890" width="5.85546875" style="5" bestFit="1" customWidth="1"/>
    <col min="4891" max="4891" width="8.28515625" style="5" bestFit="1" customWidth="1"/>
    <col min="4892" max="4892" width="8.42578125" style="5" bestFit="1" customWidth="1"/>
    <col min="4893" max="4893" width="13.5703125" style="5" bestFit="1" customWidth="1"/>
    <col min="4894" max="5120" width="9.140625" style="5"/>
    <col min="5121" max="5121" width="8" style="5" customWidth="1"/>
    <col min="5122" max="5122" width="40.42578125" style="5" customWidth="1"/>
    <col min="5123" max="5123" width="9.7109375" style="5" customWidth="1"/>
    <col min="5124" max="5126" width="10.28515625" style="5" customWidth="1"/>
    <col min="5127" max="5127" width="10.7109375" style="5" customWidth="1"/>
    <col min="5128" max="5128" width="8.28515625" style="5" bestFit="1" customWidth="1"/>
    <col min="5129" max="5129" width="5.85546875" style="5" bestFit="1" customWidth="1"/>
    <col min="5130" max="5130" width="6.140625" style="5" customWidth="1"/>
    <col min="5131" max="5131" width="6.28515625" style="5" customWidth="1"/>
    <col min="5132" max="5132" width="8.28515625" style="5" bestFit="1" customWidth="1"/>
    <col min="5133" max="5133" width="8.140625" style="5" customWidth="1"/>
    <col min="5134" max="5134" width="5.85546875" style="5" bestFit="1" customWidth="1"/>
    <col min="5135" max="5136" width="6.28515625" style="5" customWidth="1"/>
    <col min="5137" max="5137" width="8.28515625" style="5" bestFit="1" customWidth="1"/>
    <col min="5138" max="5138" width="11.140625" style="5" customWidth="1"/>
    <col min="5139" max="5139" width="8.28515625" style="5" bestFit="1" customWidth="1"/>
    <col min="5140" max="5140" width="8.42578125" style="5" bestFit="1" customWidth="1"/>
    <col min="5141" max="5141" width="6" style="5" bestFit="1" customWidth="1"/>
    <col min="5142" max="5142" width="5.85546875" style="5" bestFit="1" customWidth="1"/>
    <col min="5143" max="5143" width="6" style="5" bestFit="1" customWidth="1"/>
    <col min="5144" max="5144" width="5.85546875" style="5" bestFit="1" customWidth="1"/>
    <col min="5145" max="5145" width="6" style="5" bestFit="1" customWidth="1"/>
    <col min="5146" max="5146" width="5.85546875" style="5" bestFit="1" customWidth="1"/>
    <col min="5147" max="5147" width="8.28515625" style="5" bestFit="1" customWidth="1"/>
    <col min="5148" max="5148" width="8.42578125" style="5" bestFit="1" customWidth="1"/>
    <col min="5149" max="5149" width="13.5703125" style="5" bestFit="1" customWidth="1"/>
    <col min="5150" max="5376" width="9.140625" style="5"/>
    <col min="5377" max="5377" width="8" style="5" customWidth="1"/>
    <col min="5378" max="5378" width="40.42578125" style="5" customWidth="1"/>
    <col min="5379" max="5379" width="9.7109375" style="5" customWidth="1"/>
    <col min="5380" max="5382" width="10.28515625" style="5" customWidth="1"/>
    <col min="5383" max="5383" width="10.7109375" style="5" customWidth="1"/>
    <col min="5384" max="5384" width="8.28515625" style="5" bestFit="1" customWidth="1"/>
    <col min="5385" max="5385" width="5.85546875" style="5" bestFit="1" customWidth="1"/>
    <col min="5386" max="5386" width="6.140625" style="5" customWidth="1"/>
    <col min="5387" max="5387" width="6.28515625" style="5" customWidth="1"/>
    <col min="5388" max="5388" width="8.28515625" style="5" bestFit="1" customWidth="1"/>
    <col min="5389" max="5389" width="8.140625" style="5" customWidth="1"/>
    <col min="5390" max="5390" width="5.85546875" style="5" bestFit="1" customWidth="1"/>
    <col min="5391" max="5392" width="6.28515625" style="5" customWidth="1"/>
    <col min="5393" max="5393" width="8.28515625" style="5" bestFit="1" customWidth="1"/>
    <col min="5394" max="5394" width="11.140625" style="5" customWidth="1"/>
    <col min="5395" max="5395" width="8.28515625" style="5" bestFit="1" customWidth="1"/>
    <col min="5396" max="5396" width="8.42578125" style="5" bestFit="1" customWidth="1"/>
    <col min="5397" max="5397" width="6" style="5" bestFit="1" customWidth="1"/>
    <col min="5398" max="5398" width="5.85546875" style="5" bestFit="1" customWidth="1"/>
    <col min="5399" max="5399" width="6" style="5" bestFit="1" customWidth="1"/>
    <col min="5400" max="5400" width="5.85546875" style="5" bestFit="1" customWidth="1"/>
    <col min="5401" max="5401" width="6" style="5" bestFit="1" customWidth="1"/>
    <col min="5402" max="5402" width="5.85546875" style="5" bestFit="1" customWidth="1"/>
    <col min="5403" max="5403" width="8.28515625" style="5" bestFit="1" customWidth="1"/>
    <col min="5404" max="5404" width="8.42578125" style="5" bestFit="1" customWidth="1"/>
    <col min="5405" max="5405" width="13.5703125" style="5" bestFit="1" customWidth="1"/>
    <col min="5406" max="5632" width="9.140625" style="5"/>
    <col min="5633" max="5633" width="8" style="5" customWidth="1"/>
    <col min="5634" max="5634" width="40.42578125" style="5" customWidth="1"/>
    <col min="5635" max="5635" width="9.7109375" style="5" customWidth="1"/>
    <col min="5636" max="5638" width="10.28515625" style="5" customWidth="1"/>
    <col min="5639" max="5639" width="10.7109375" style="5" customWidth="1"/>
    <col min="5640" max="5640" width="8.28515625" style="5" bestFit="1" customWidth="1"/>
    <col min="5641" max="5641" width="5.85546875" style="5" bestFit="1" customWidth="1"/>
    <col min="5642" max="5642" width="6.140625" style="5" customWidth="1"/>
    <col min="5643" max="5643" width="6.28515625" style="5" customWidth="1"/>
    <col min="5644" max="5644" width="8.28515625" style="5" bestFit="1" customWidth="1"/>
    <col min="5645" max="5645" width="8.140625" style="5" customWidth="1"/>
    <col min="5646" max="5646" width="5.85546875" style="5" bestFit="1" customWidth="1"/>
    <col min="5647" max="5648" width="6.28515625" style="5" customWidth="1"/>
    <col min="5649" max="5649" width="8.28515625" style="5" bestFit="1" customWidth="1"/>
    <col min="5650" max="5650" width="11.140625" style="5" customWidth="1"/>
    <col min="5651" max="5651" width="8.28515625" style="5" bestFit="1" customWidth="1"/>
    <col min="5652" max="5652" width="8.42578125" style="5" bestFit="1" customWidth="1"/>
    <col min="5653" max="5653" width="6" style="5" bestFit="1" customWidth="1"/>
    <col min="5654" max="5654" width="5.85546875" style="5" bestFit="1" customWidth="1"/>
    <col min="5655" max="5655" width="6" style="5" bestFit="1" customWidth="1"/>
    <col min="5656" max="5656" width="5.85546875" style="5" bestFit="1" customWidth="1"/>
    <col min="5657" max="5657" width="6" style="5" bestFit="1" customWidth="1"/>
    <col min="5658" max="5658" width="5.85546875" style="5" bestFit="1" customWidth="1"/>
    <col min="5659" max="5659" width="8.28515625" style="5" bestFit="1" customWidth="1"/>
    <col min="5660" max="5660" width="8.42578125" style="5" bestFit="1" customWidth="1"/>
    <col min="5661" max="5661" width="13.5703125" style="5" bestFit="1" customWidth="1"/>
    <col min="5662" max="5888" width="9.140625" style="5"/>
    <col min="5889" max="5889" width="8" style="5" customWidth="1"/>
    <col min="5890" max="5890" width="40.42578125" style="5" customWidth="1"/>
    <col min="5891" max="5891" width="9.7109375" style="5" customWidth="1"/>
    <col min="5892" max="5894" width="10.28515625" style="5" customWidth="1"/>
    <col min="5895" max="5895" width="10.7109375" style="5" customWidth="1"/>
    <col min="5896" max="5896" width="8.28515625" style="5" bestFit="1" customWidth="1"/>
    <col min="5897" max="5897" width="5.85546875" style="5" bestFit="1" customWidth="1"/>
    <col min="5898" max="5898" width="6.140625" style="5" customWidth="1"/>
    <col min="5899" max="5899" width="6.28515625" style="5" customWidth="1"/>
    <col min="5900" max="5900" width="8.28515625" style="5" bestFit="1" customWidth="1"/>
    <col min="5901" max="5901" width="8.140625" style="5" customWidth="1"/>
    <col min="5902" max="5902" width="5.85546875" style="5" bestFit="1" customWidth="1"/>
    <col min="5903" max="5904" width="6.28515625" style="5" customWidth="1"/>
    <col min="5905" max="5905" width="8.28515625" style="5" bestFit="1" customWidth="1"/>
    <col min="5906" max="5906" width="11.140625" style="5" customWidth="1"/>
    <col min="5907" max="5907" width="8.28515625" style="5" bestFit="1" customWidth="1"/>
    <col min="5908" max="5908" width="8.42578125" style="5" bestFit="1" customWidth="1"/>
    <col min="5909" max="5909" width="6" style="5" bestFit="1" customWidth="1"/>
    <col min="5910" max="5910" width="5.85546875" style="5" bestFit="1" customWidth="1"/>
    <col min="5911" max="5911" width="6" style="5" bestFit="1" customWidth="1"/>
    <col min="5912" max="5912" width="5.85546875" style="5" bestFit="1" customWidth="1"/>
    <col min="5913" max="5913" width="6" style="5" bestFit="1" customWidth="1"/>
    <col min="5914" max="5914" width="5.85546875" style="5" bestFit="1" customWidth="1"/>
    <col min="5915" max="5915" width="8.28515625" style="5" bestFit="1" customWidth="1"/>
    <col min="5916" max="5916" width="8.42578125" style="5" bestFit="1" customWidth="1"/>
    <col min="5917" max="5917" width="13.5703125" style="5" bestFit="1" customWidth="1"/>
    <col min="5918" max="6144" width="9.140625" style="5"/>
    <col min="6145" max="6145" width="8" style="5" customWidth="1"/>
    <col min="6146" max="6146" width="40.42578125" style="5" customWidth="1"/>
    <col min="6147" max="6147" width="9.7109375" style="5" customWidth="1"/>
    <col min="6148" max="6150" width="10.28515625" style="5" customWidth="1"/>
    <col min="6151" max="6151" width="10.7109375" style="5" customWidth="1"/>
    <col min="6152" max="6152" width="8.28515625" style="5" bestFit="1" customWidth="1"/>
    <col min="6153" max="6153" width="5.85546875" style="5" bestFit="1" customWidth="1"/>
    <col min="6154" max="6154" width="6.140625" style="5" customWidth="1"/>
    <col min="6155" max="6155" width="6.28515625" style="5" customWidth="1"/>
    <col min="6156" max="6156" width="8.28515625" style="5" bestFit="1" customWidth="1"/>
    <col min="6157" max="6157" width="8.140625" style="5" customWidth="1"/>
    <col min="6158" max="6158" width="5.85546875" style="5" bestFit="1" customWidth="1"/>
    <col min="6159" max="6160" width="6.28515625" style="5" customWidth="1"/>
    <col min="6161" max="6161" width="8.28515625" style="5" bestFit="1" customWidth="1"/>
    <col min="6162" max="6162" width="11.140625" style="5" customWidth="1"/>
    <col min="6163" max="6163" width="8.28515625" style="5" bestFit="1" customWidth="1"/>
    <col min="6164" max="6164" width="8.42578125" style="5" bestFit="1" customWidth="1"/>
    <col min="6165" max="6165" width="6" style="5" bestFit="1" customWidth="1"/>
    <col min="6166" max="6166" width="5.85546875" style="5" bestFit="1" customWidth="1"/>
    <col min="6167" max="6167" width="6" style="5" bestFit="1" customWidth="1"/>
    <col min="6168" max="6168" width="5.85546875" style="5" bestFit="1" customWidth="1"/>
    <col min="6169" max="6169" width="6" style="5" bestFit="1" customWidth="1"/>
    <col min="6170" max="6170" width="5.85546875" style="5" bestFit="1" customWidth="1"/>
    <col min="6171" max="6171" width="8.28515625" style="5" bestFit="1" customWidth="1"/>
    <col min="6172" max="6172" width="8.42578125" style="5" bestFit="1" customWidth="1"/>
    <col min="6173" max="6173" width="13.5703125" style="5" bestFit="1" customWidth="1"/>
    <col min="6174" max="6400" width="9.140625" style="5"/>
    <col min="6401" max="6401" width="8" style="5" customWidth="1"/>
    <col min="6402" max="6402" width="40.42578125" style="5" customWidth="1"/>
    <col min="6403" max="6403" width="9.7109375" style="5" customWidth="1"/>
    <col min="6404" max="6406" width="10.28515625" style="5" customWidth="1"/>
    <col min="6407" max="6407" width="10.7109375" style="5" customWidth="1"/>
    <col min="6408" max="6408" width="8.28515625" style="5" bestFit="1" customWidth="1"/>
    <col min="6409" max="6409" width="5.85546875" style="5" bestFit="1" customWidth="1"/>
    <col min="6410" max="6410" width="6.140625" style="5" customWidth="1"/>
    <col min="6411" max="6411" width="6.28515625" style="5" customWidth="1"/>
    <col min="6412" max="6412" width="8.28515625" style="5" bestFit="1" customWidth="1"/>
    <col min="6413" max="6413" width="8.140625" style="5" customWidth="1"/>
    <col min="6414" max="6414" width="5.85546875" style="5" bestFit="1" customWidth="1"/>
    <col min="6415" max="6416" width="6.28515625" style="5" customWidth="1"/>
    <col min="6417" max="6417" width="8.28515625" style="5" bestFit="1" customWidth="1"/>
    <col min="6418" max="6418" width="11.140625" style="5" customWidth="1"/>
    <col min="6419" max="6419" width="8.28515625" style="5" bestFit="1" customWidth="1"/>
    <col min="6420" max="6420" width="8.42578125" style="5" bestFit="1" customWidth="1"/>
    <col min="6421" max="6421" width="6" style="5" bestFit="1" customWidth="1"/>
    <col min="6422" max="6422" width="5.85546875" style="5" bestFit="1" customWidth="1"/>
    <col min="6423" max="6423" width="6" style="5" bestFit="1" customWidth="1"/>
    <col min="6424" max="6424" width="5.85546875" style="5" bestFit="1" customWidth="1"/>
    <col min="6425" max="6425" width="6" style="5" bestFit="1" customWidth="1"/>
    <col min="6426" max="6426" width="5.85546875" style="5" bestFit="1" customWidth="1"/>
    <col min="6427" max="6427" width="8.28515625" style="5" bestFit="1" customWidth="1"/>
    <col min="6428" max="6428" width="8.42578125" style="5" bestFit="1" customWidth="1"/>
    <col min="6429" max="6429" width="13.5703125" style="5" bestFit="1" customWidth="1"/>
    <col min="6430" max="6656" width="9.140625" style="5"/>
    <col min="6657" max="6657" width="8" style="5" customWidth="1"/>
    <col min="6658" max="6658" width="40.42578125" style="5" customWidth="1"/>
    <col min="6659" max="6659" width="9.7109375" style="5" customWidth="1"/>
    <col min="6660" max="6662" width="10.28515625" style="5" customWidth="1"/>
    <col min="6663" max="6663" width="10.7109375" style="5" customWidth="1"/>
    <col min="6664" max="6664" width="8.28515625" style="5" bestFit="1" customWidth="1"/>
    <col min="6665" max="6665" width="5.85546875" style="5" bestFit="1" customWidth="1"/>
    <col min="6666" max="6666" width="6.140625" style="5" customWidth="1"/>
    <col min="6667" max="6667" width="6.28515625" style="5" customWidth="1"/>
    <col min="6668" max="6668" width="8.28515625" style="5" bestFit="1" customWidth="1"/>
    <col min="6669" max="6669" width="8.140625" style="5" customWidth="1"/>
    <col min="6670" max="6670" width="5.85546875" style="5" bestFit="1" customWidth="1"/>
    <col min="6671" max="6672" width="6.28515625" style="5" customWidth="1"/>
    <col min="6673" max="6673" width="8.28515625" style="5" bestFit="1" customWidth="1"/>
    <col min="6674" max="6674" width="11.140625" style="5" customWidth="1"/>
    <col min="6675" max="6675" width="8.28515625" style="5" bestFit="1" customWidth="1"/>
    <col min="6676" max="6676" width="8.42578125" style="5" bestFit="1" customWidth="1"/>
    <col min="6677" max="6677" width="6" style="5" bestFit="1" customWidth="1"/>
    <col min="6678" max="6678" width="5.85546875" style="5" bestFit="1" customWidth="1"/>
    <col min="6679" max="6679" width="6" style="5" bestFit="1" customWidth="1"/>
    <col min="6680" max="6680" width="5.85546875" style="5" bestFit="1" customWidth="1"/>
    <col min="6681" max="6681" width="6" style="5" bestFit="1" customWidth="1"/>
    <col min="6682" max="6682" width="5.85546875" style="5" bestFit="1" customWidth="1"/>
    <col min="6683" max="6683" width="8.28515625" style="5" bestFit="1" customWidth="1"/>
    <col min="6684" max="6684" width="8.42578125" style="5" bestFit="1" customWidth="1"/>
    <col min="6685" max="6685" width="13.5703125" style="5" bestFit="1" customWidth="1"/>
    <col min="6686" max="6912" width="9.140625" style="5"/>
    <col min="6913" max="6913" width="8" style="5" customWidth="1"/>
    <col min="6914" max="6914" width="40.42578125" style="5" customWidth="1"/>
    <col min="6915" max="6915" width="9.7109375" style="5" customWidth="1"/>
    <col min="6916" max="6918" width="10.28515625" style="5" customWidth="1"/>
    <col min="6919" max="6919" width="10.7109375" style="5" customWidth="1"/>
    <col min="6920" max="6920" width="8.28515625" style="5" bestFit="1" customWidth="1"/>
    <col min="6921" max="6921" width="5.85546875" style="5" bestFit="1" customWidth="1"/>
    <col min="6922" max="6922" width="6.140625" style="5" customWidth="1"/>
    <col min="6923" max="6923" width="6.28515625" style="5" customWidth="1"/>
    <col min="6924" max="6924" width="8.28515625" style="5" bestFit="1" customWidth="1"/>
    <col min="6925" max="6925" width="8.140625" style="5" customWidth="1"/>
    <col min="6926" max="6926" width="5.85546875" style="5" bestFit="1" customWidth="1"/>
    <col min="6927" max="6928" width="6.28515625" style="5" customWidth="1"/>
    <col min="6929" max="6929" width="8.28515625" style="5" bestFit="1" customWidth="1"/>
    <col min="6930" max="6930" width="11.140625" style="5" customWidth="1"/>
    <col min="6931" max="6931" width="8.28515625" style="5" bestFit="1" customWidth="1"/>
    <col min="6932" max="6932" width="8.42578125" style="5" bestFit="1" customWidth="1"/>
    <col min="6933" max="6933" width="6" style="5" bestFit="1" customWidth="1"/>
    <col min="6934" max="6934" width="5.85546875" style="5" bestFit="1" customWidth="1"/>
    <col min="6935" max="6935" width="6" style="5" bestFit="1" customWidth="1"/>
    <col min="6936" max="6936" width="5.85546875" style="5" bestFit="1" customWidth="1"/>
    <col min="6937" max="6937" width="6" style="5" bestFit="1" customWidth="1"/>
    <col min="6938" max="6938" width="5.85546875" style="5" bestFit="1" customWidth="1"/>
    <col min="6939" max="6939" width="8.28515625" style="5" bestFit="1" customWidth="1"/>
    <col min="6940" max="6940" width="8.42578125" style="5" bestFit="1" customWidth="1"/>
    <col min="6941" max="6941" width="13.5703125" style="5" bestFit="1" customWidth="1"/>
    <col min="6942" max="7168" width="9.140625" style="5"/>
    <col min="7169" max="7169" width="8" style="5" customWidth="1"/>
    <col min="7170" max="7170" width="40.42578125" style="5" customWidth="1"/>
    <col min="7171" max="7171" width="9.7109375" style="5" customWidth="1"/>
    <col min="7172" max="7174" width="10.28515625" style="5" customWidth="1"/>
    <col min="7175" max="7175" width="10.7109375" style="5" customWidth="1"/>
    <col min="7176" max="7176" width="8.28515625" style="5" bestFit="1" customWidth="1"/>
    <col min="7177" max="7177" width="5.85546875" style="5" bestFit="1" customWidth="1"/>
    <col min="7178" max="7178" width="6.140625" style="5" customWidth="1"/>
    <col min="7179" max="7179" width="6.28515625" style="5" customWidth="1"/>
    <col min="7180" max="7180" width="8.28515625" style="5" bestFit="1" customWidth="1"/>
    <col min="7181" max="7181" width="8.140625" style="5" customWidth="1"/>
    <col min="7182" max="7182" width="5.85546875" style="5" bestFit="1" customWidth="1"/>
    <col min="7183" max="7184" width="6.28515625" style="5" customWidth="1"/>
    <col min="7185" max="7185" width="8.28515625" style="5" bestFit="1" customWidth="1"/>
    <col min="7186" max="7186" width="11.140625" style="5" customWidth="1"/>
    <col min="7187" max="7187" width="8.28515625" style="5" bestFit="1" customWidth="1"/>
    <col min="7188" max="7188" width="8.42578125" style="5" bestFit="1" customWidth="1"/>
    <col min="7189" max="7189" width="6" style="5" bestFit="1" customWidth="1"/>
    <col min="7190" max="7190" width="5.85546875" style="5" bestFit="1" customWidth="1"/>
    <col min="7191" max="7191" width="6" style="5" bestFit="1" customWidth="1"/>
    <col min="7192" max="7192" width="5.85546875" style="5" bestFit="1" customWidth="1"/>
    <col min="7193" max="7193" width="6" style="5" bestFit="1" customWidth="1"/>
    <col min="7194" max="7194" width="5.85546875" style="5" bestFit="1" customWidth="1"/>
    <col min="7195" max="7195" width="8.28515625" style="5" bestFit="1" customWidth="1"/>
    <col min="7196" max="7196" width="8.42578125" style="5" bestFit="1" customWidth="1"/>
    <col min="7197" max="7197" width="13.5703125" style="5" bestFit="1" customWidth="1"/>
    <col min="7198" max="7424" width="9.140625" style="5"/>
    <col min="7425" max="7425" width="8" style="5" customWidth="1"/>
    <col min="7426" max="7426" width="40.42578125" style="5" customWidth="1"/>
    <col min="7427" max="7427" width="9.7109375" style="5" customWidth="1"/>
    <col min="7428" max="7430" width="10.28515625" style="5" customWidth="1"/>
    <col min="7431" max="7431" width="10.7109375" style="5" customWidth="1"/>
    <col min="7432" max="7432" width="8.28515625" style="5" bestFit="1" customWidth="1"/>
    <col min="7433" max="7433" width="5.85546875" style="5" bestFit="1" customWidth="1"/>
    <col min="7434" max="7434" width="6.140625" style="5" customWidth="1"/>
    <col min="7435" max="7435" width="6.28515625" style="5" customWidth="1"/>
    <col min="7436" max="7436" width="8.28515625" style="5" bestFit="1" customWidth="1"/>
    <col min="7437" max="7437" width="8.140625" style="5" customWidth="1"/>
    <col min="7438" max="7438" width="5.85546875" style="5" bestFit="1" customWidth="1"/>
    <col min="7439" max="7440" width="6.28515625" style="5" customWidth="1"/>
    <col min="7441" max="7441" width="8.28515625" style="5" bestFit="1" customWidth="1"/>
    <col min="7442" max="7442" width="11.140625" style="5" customWidth="1"/>
    <col min="7443" max="7443" width="8.28515625" style="5" bestFit="1" customWidth="1"/>
    <col min="7444" max="7444" width="8.42578125" style="5" bestFit="1" customWidth="1"/>
    <col min="7445" max="7445" width="6" style="5" bestFit="1" customWidth="1"/>
    <col min="7446" max="7446" width="5.85546875" style="5" bestFit="1" customWidth="1"/>
    <col min="7447" max="7447" width="6" style="5" bestFit="1" customWidth="1"/>
    <col min="7448" max="7448" width="5.85546875" style="5" bestFit="1" customWidth="1"/>
    <col min="7449" max="7449" width="6" style="5" bestFit="1" customWidth="1"/>
    <col min="7450" max="7450" width="5.85546875" style="5" bestFit="1" customWidth="1"/>
    <col min="7451" max="7451" width="8.28515625" style="5" bestFit="1" customWidth="1"/>
    <col min="7452" max="7452" width="8.42578125" style="5" bestFit="1" customWidth="1"/>
    <col min="7453" max="7453" width="13.5703125" style="5" bestFit="1" customWidth="1"/>
    <col min="7454" max="7680" width="9.140625" style="5"/>
    <col min="7681" max="7681" width="8" style="5" customWidth="1"/>
    <col min="7682" max="7682" width="40.42578125" style="5" customWidth="1"/>
    <col min="7683" max="7683" width="9.7109375" style="5" customWidth="1"/>
    <col min="7684" max="7686" width="10.28515625" style="5" customWidth="1"/>
    <col min="7687" max="7687" width="10.7109375" style="5" customWidth="1"/>
    <col min="7688" max="7688" width="8.28515625" style="5" bestFit="1" customWidth="1"/>
    <col min="7689" max="7689" width="5.85546875" style="5" bestFit="1" customWidth="1"/>
    <col min="7690" max="7690" width="6.140625" style="5" customWidth="1"/>
    <col min="7691" max="7691" width="6.28515625" style="5" customWidth="1"/>
    <col min="7692" max="7692" width="8.28515625" style="5" bestFit="1" customWidth="1"/>
    <col min="7693" max="7693" width="8.140625" style="5" customWidth="1"/>
    <col min="7694" max="7694" width="5.85546875" style="5" bestFit="1" customWidth="1"/>
    <col min="7695" max="7696" width="6.28515625" style="5" customWidth="1"/>
    <col min="7697" max="7697" width="8.28515625" style="5" bestFit="1" customWidth="1"/>
    <col min="7698" max="7698" width="11.140625" style="5" customWidth="1"/>
    <col min="7699" max="7699" width="8.28515625" style="5" bestFit="1" customWidth="1"/>
    <col min="7700" max="7700" width="8.42578125" style="5" bestFit="1" customWidth="1"/>
    <col min="7701" max="7701" width="6" style="5" bestFit="1" customWidth="1"/>
    <col min="7702" max="7702" width="5.85546875" style="5" bestFit="1" customWidth="1"/>
    <col min="7703" max="7703" width="6" style="5" bestFit="1" customWidth="1"/>
    <col min="7704" max="7704" width="5.85546875" style="5" bestFit="1" customWidth="1"/>
    <col min="7705" max="7705" width="6" style="5" bestFit="1" customWidth="1"/>
    <col min="7706" max="7706" width="5.85546875" style="5" bestFit="1" customWidth="1"/>
    <col min="7707" max="7707" width="8.28515625" style="5" bestFit="1" customWidth="1"/>
    <col min="7708" max="7708" width="8.42578125" style="5" bestFit="1" customWidth="1"/>
    <col min="7709" max="7709" width="13.5703125" style="5" bestFit="1" customWidth="1"/>
    <col min="7710" max="7936" width="9.140625" style="5"/>
    <col min="7937" max="7937" width="8" style="5" customWidth="1"/>
    <col min="7938" max="7938" width="40.42578125" style="5" customWidth="1"/>
    <col min="7939" max="7939" width="9.7109375" style="5" customWidth="1"/>
    <col min="7940" max="7942" width="10.28515625" style="5" customWidth="1"/>
    <col min="7943" max="7943" width="10.7109375" style="5" customWidth="1"/>
    <col min="7944" max="7944" width="8.28515625" style="5" bestFit="1" customWidth="1"/>
    <col min="7945" max="7945" width="5.85546875" style="5" bestFit="1" customWidth="1"/>
    <col min="7946" max="7946" width="6.140625" style="5" customWidth="1"/>
    <col min="7947" max="7947" width="6.28515625" style="5" customWidth="1"/>
    <col min="7948" max="7948" width="8.28515625" style="5" bestFit="1" customWidth="1"/>
    <col min="7949" max="7949" width="8.140625" style="5" customWidth="1"/>
    <col min="7950" max="7950" width="5.85546875" style="5" bestFit="1" customWidth="1"/>
    <col min="7951" max="7952" width="6.28515625" style="5" customWidth="1"/>
    <col min="7953" max="7953" width="8.28515625" style="5" bestFit="1" customWidth="1"/>
    <col min="7954" max="7954" width="11.140625" style="5" customWidth="1"/>
    <col min="7955" max="7955" width="8.28515625" style="5" bestFit="1" customWidth="1"/>
    <col min="7956" max="7956" width="8.42578125" style="5" bestFit="1" customWidth="1"/>
    <col min="7957" max="7957" width="6" style="5" bestFit="1" customWidth="1"/>
    <col min="7958" max="7958" width="5.85546875" style="5" bestFit="1" customWidth="1"/>
    <col min="7959" max="7959" width="6" style="5" bestFit="1" customWidth="1"/>
    <col min="7960" max="7960" width="5.85546875" style="5" bestFit="1" customWidth="1"/>
    <col min="7961" max="7961" width="6" style="5" bestFit="1" customWidth="1"/>
    <col min="7962" max="7962" width="5.85546875" style="5" bestFit="1" customWidth="1"/>
    <col min="7963" max="7963" width="8.28515625" style="5" bestFit="1" customWidth="1"/>
    <col min="7964" max="7964" width="8.42578125" style="5" bestFit="1" customWidth="1"/>
    <col min="7965" max="7965" width="13.5703125" style="5" bestFit="1" customWidth="1"/>
    <col min="7966" max="8192" width="9.140625" style="5"/>
    <col min="8193" max="8193" width="8" style="5" customWidth="1"/>
    <col min="8194" max="8194" width="40.42578125" style="5" customWidth="1"/>
    <col min="8195" max="8195" width="9.7109375" style="5" customWidth="1"/>
    <col min="8196" max="8198" width="10.28515625" style="5" customWidth="1"/>
    <col min="8199" max="8199" width="10.7109375" style="5" customWidth="1"/>
    <col min="8200" max="8200" width="8.28515625" style="5" bestFit="1" customWidth="1"/>
    <col min="8201" max="8201" width="5.85546875" style="5" bestFit="1" customWidth="1"/>
    <col min="8202" max="8202" width="6.140625" style="5" customWidth="1"/>
    <col min="8203" max="8203" width="6.28515625" style="5" customWidth="1"/>
    <col min="8204" max="8204" width="8.28515625" style="5" bestFit="1" customWidth="1"/>
    <col min="8205" max="8205" width="8.140625" style="5" customWidth="1"/>
    <col min="8206" max="8206" width="5.85546875" style="5" bestFit="1" customWidth="1"/>
    <col min="8207" max="8208" width="6.28515625" style="5" customWidth="1"/>
    <col min="8209" max="8209" width="8.28515625" style="5" bestFit="1" customWidth="1"/>
    <col min="8210" max="8210" width="11.140625" style="5" customWidth="1"/>
    <col min="8211" max="8211" width="8.28515625" style="5" bestFit="1" customWidth="1"/>
    <col min="8212" max="8212" width="8.42578125" style="5" bestFit="1" customWidth="1"/>
    <col min="8213" max="8213" width="6" style="5" bestFit="1" customWidth="1"/>
    <col min="8214" max="8214" width="5.85546875" style="5" bestFit="1" customWidth="1"/>
    <col min="8215" max="8215" width="6" style="5" bestFit="1" customWidth="1"/>
    <col min="8216" max="8216" width="5.85546875" style="5" bestFit="1" customWidth="1"/>
    <col min="8217" max="8217" width="6" style="5" bestFit="1" customWidth="1"/>
    <col min="8218" max="8218" width="5.85546875" style="5" bestFit="1" customWidth="1"/>
    <col min="8219" max="8219" width="8.28515625" style="5" bestFit="1" customWidth="1"/>
    <col min="8220" max="8220" width="8.42578125" style="5" bestFit="1" customWidth="1"/>
    <col min="8221" max="8221" width="13.5703125" style="5" bestFit="1" customWidth="1"/>
    <col min="8222" max="8448" width="9.140625" style="5"/>
    <col min="8449" max="8449" width="8" style="5" customWidth="1"/>
    <col min="8450" max="8450" width="40.42578125" style="5" customWidth="1"/>
    <col min="8451" max="8451" width="9.7109375" style="5" customWidth="1"/>
    <col min="8452" max="8454" width="10.28515625" style="5" customWidth="1"/>
    <col min="8455" max="8455" width="10.7109375" style="5" customWidth="1"/>
    <col min="8456" max="8456" width="8.28515625" style="5" bestFit="1" customWidth="1"/>
    <col min="8457" max="8457" width="5.85546875" style="5" bestFit="1" customWidth="1"/>
    <col min="8458" max="8458" width="6.140625" style="5" customWidth="1"/>
    <col min="8459" max="8459" width="6.28515625" style="5" customWidth="1"/>
    <col min="8460" max="8460" width="8.28515625" style="5" bestFit="1" customWidth="1"/>
    <col min="8461" max="8461" width="8.140625" style="5" customWidth="1"/>
    <col min="8462" max="8462" width="5.85546875" style="5" bestFit="1" customWidth="1"/>
    <col min="8463" max="8464" width="6.28515625" style="5" customWidth="1"/>
    <col min="8465" max="8465" width="8.28515625" style="5" bestFit="1" customWidth="1"/>
    <col min="8466" max="8466" width="11.140625" style="5" customWidth="1"/>
    <col min="8467" max="8467" width="8.28515625" style="5" bestFit="1" customWidth="1"/>
    <col min="8468" max="8468" width="8.42578125" style="5" bestFit="1" customWidth="1"/>
    <col min="8469" max="8469" width="6" style="5" bestFit="1" customWidth="1"/>
    <col min="8470" max="8470" width="5.85546875" style="5" bestFit="1" customWidth="1"/>
    <col min="8471" max="8471" width="6" style="5" bestFit="1" customWidth="1"/>
    <col min="8472" max="8472" width="5.85546875" style="5" bestFit="1" customWidth="1"/>
    <col min="8473" max="8473" width="6" style="5" bestFit="1" customWidth="1"/>
    <col min="8474" max="8474" width="5.85546875" style="5" bestFit="1" customWidth="1"/>
    <col min="8475" max="8475" width="8.28515625" style="5" bestFit="1" customWidth="1"/>
    <col min="8476" max="8476" width="8.42578125" style="5" bestFit="1" customWidth="1"/>
    <col min="8477" max="8477" width="13.5703125" style="5" bestFit="1" customWidth="1"/>
    <col min="8478" max="8704" width="9.140625" style="5"/>
    <col min="8705" max="8705" width="8" style="5" customWidth="1"/>
    <col min="8706" max="8706" width="40.42578125" style="5" customWidth="1"/>
    <col min="8707" max="8707" width="9.7109375" style="5" customWidth="1"/>
    <col min="8708" max="8710" width="10.28515625" style="5" customWidth="1"/>
    <col min="8711" max="8711" width="10.7109375" style="5" customWidth="1"/>
    <col min="8712" max="8712" width="8.28515625" style="5" bestFit="1" customWidth="1"/>
    <col min="8713" max="8713" width="5.85546875" style="5" bestFit="1" customWidth="1"/>
    <col min="8714" max="8714" width="6.140625" style="5" customWidth="1"/>
    <col min="8715" max="8715" width="6.28515625" style="5" customWidth="1"/>
    <col min="8716" max="8716" width="8.28515625" style="5" bestFit="1" customWidth="1"/>
    <col min="8717" max="8717" width="8.140625" style="5" customWidth="1"/>
    <col min="8718" max="8718" width="5.85546875" style="5" bestFit="1" customWidth="1"/>
    <col min="8719" max="8720" width="6.28515625" style="5" customWidth="1"/>
    <col min="8721" max="8721" width="8.28515625" style="5" bestFit="1" customWidth="1"/>
    <col min="8722" max="8722" width="11.140625" style="5" customWidth="1"/>
    <col min="8723" max="8723" width="8.28515625" style="5" bestFit="1" customWidth="1"/>
    <col min="8724" max="8724" width="8.42578125" style="5" bestFit="1" customWidth="1"/>
    <col min="8725" max="8725" width="6" style="5" bestFit="1" customWidth="1"/>
    <col min="8726" max="8726" width="5.85546875" style="5" bestFit="1" customWidth="1"/>
    <col min="8727" max="8727" width="6" style="5" bestFit="1" customWidth="1"/>
    <col min="8728" max="8728" width="5.85546875" style="5" bestFit="1" customWidth="1"/>
    <col min="8729" max="8729" width="6" style="5" bestFit="1" customWidth="1"/>
    <col min="8730" max="8730" width="5.85546875" style="5" bestFit="1" customWidth="1"/>
    <col min="8731" max="8731" width="8.28515625" style="5" bestFit="1" customWidth="1"/>
    <col min="8732" max="8732" width="8.42578125" style="5" bestFit="1" customWidth="1"/>
    <col min="8733" max="8733" width="13.5703125" style="5" bestFit="1" customWidth="1"/>
    <col min="8734" max="8960" width="9.140625" style="5"/>
    <col min="8961" max="8961" width="8" style="5" customWidth="1"/>
    <col min="8962" max="8962" width="40.42578125" style="5" customWidth="1"/>
    <col min="8963" max="8963" width="9.7109375" style="5" customWidth="1"/>
    <col min="8964" max="8966" width="10.28515625" style="5" customWidth="1"/>
    <col min="8967" max="8967" width="10.7109375" style="5" customWidth="1"/>
    <col min="8968" max="8968" width="8.28515625" style="5" bestFit="1" customWidth="1"/>
    <col min="8969" max="8969" width="5.85546875" style="5" bestFit="1" customWidth="1"/>
    <col min="8970" max="8970" width="6.140625" style="5" customWidth="1"/>
    <col min="8971" max="8971" width="6.28515625" style="5" customWidth="1"/>
    <col min="8972" max="8972" width="8.28515625" style="5" bestFit="1" customWidth="1"/>
    <col min="8973" max="8973" width="8.140625" style="5" customWidth="1"/>
    <col min="8974" max="8974" width="5.85546875" style="5" bestFit="1" customWidth="1"/>
    <col min="8975" max="8976" width="6.28515625" style="5" customWidth="1"/>
    <col min="8977" max="8977" width="8.28515625" style="5" bestFit="1" customWidth="1"/>
    <col min="8978" max="8978" width="11.140625" style="5" customWidth="1"/>
    <col min="8979" max="8979" width="8.28515625" style="5" bestFit="1" customWidth="1"/>
    <col min="8980" max="8980" width="8.42578125" style="5" bestFit="1" customWidth="1"/>
    <col min="8981" max="8981" width="6" style="5" bestFit="1" customWidth="1"/>
    <col min="8982" max="8982" width="5.85546875" style="5" bestFit="1" customWidth="1"/>
    <col min="8983" max="8983" width="6" style="5" bestFit="1" customWidth="1"/>
    <col min="8984" max="8984" width="5.85546875" style="5" bestFit="1" customWidth="1"/>
    <col min="8985" max="8985" width="6" style="5" bestFit="1" customWidth="1"/>
    <col min="8986" max="8986" width="5.85546875" style="5" bestFit="1" customWidth="1"/>
    <col min="8987" max="8987" width="8.28515625" style="5" bestFit="1" customWidth="1"/>
    <col min="8988" max="8988" width="8.42578125" style="5" bestFit="1" customWidth="1"/>
    <col min="8989" max="8989" width="13.5703125" style="5" bestFit="1" customWidth="1"/>
    <col min="8990" max="9216" width="9.140625" style="5"/>
    <col min="9217" max="9217" width="8" style="5" customWidth="1"/>
    <col min="9218" max="9218" width="40.42578125" style="5" customWidth="1"/>
    <col min="9219" max="9219" width="9.7109375" style="5" customWidth="1"/>
    <col min="9220" max="9222" width="10.28515625" style="5" customWidth="1"/>
    <col min="9223" max="9223" width="10.7109375" style="5" customWidth="1"/>
    <col min="9224" max="9224" width="8.28515625" style="5" bestFit="1" customWidth="1"/>
    <col min="9225" max="9225" width="5.85546875" style="5" bestFit="1" customWidth="1"/>
    <col min="9226" max="9226" width="6.140625" style="5" customWidth="1"/>
    <col min="9227" max="9227" width="6.28515625" style="5" customWidth="1"/>
    <col min="9228" max="9228" width="8.28515625" style="5" bestFit="1" customWidth="1"/>
    <col min="9229" max="9229" width="8.140625" style="5" customWidth="1"/>
    <col min="9230" max="9230" width="5.85546875" style="5" bestFit="1" customWidth="1"/>
    <col min="9231" max="9232" width="6.28515625" style="5" customWidth="1"/>
    <col min="9233" max="9233" width="8.28515625" style="5" bestFit="1" customWidth="1"/>
    <col min="9234" max="9234" width="11.140625" style="5" customWidth="1"/>
    <col min="9235" max="9235" width="8.28515625" style="5" bestFit="1" customWidth="1"/>
    <col min="9236" max="9236" width="8.42578125" style="5" bestFit="1" customWidth="1"/>
    <col min="9237" max="9237" width="6" style="5" bestFit="1" customWidth="1"/>
    <col min="9238" max="9238" width="5.85546875" style="5" bestFit="1" customWidth="1"/>
    <col min="9239" max="9239" width="6" style="5" bestFit="1" customWidth="1"/>
    <col min="9240" max="9240" width="5.85546875" style="5" bestFit="1" customWidth="1"/>
    <col min="9241" max="9241" width="6" style="5" bestFit="1" customWidth="1"/>
    <col min="9242" max="9242" width="5.85546875" style="5" bestFit="1" customWidth="1"/>
    <col min="9243" max="9243" width="8.28515625" style="5" bestFit="1" customWidth="1"/>
    <col min="9244" max="9244" width="8.42578125" style="5" bestFit="1" customWidth="1"/>
    <col min="9245" max="9245" width="13.5703125" style="5" bestFit="1" customWidth="1"/>
    <col min="9246" max="9472" width="9.140625" style="5"/>
    <col min="9473" max="9473" width="8" style="5" customWidth="1"/>
    <col min="9474" max="9474" width="40.42578125" style="5" customWidth="1"/>
    <col min="9475" max="9475" width="9.7109375" style="5" customWidth="1"/>
    <col min="9476" max="9478" width="10.28515625" style="5" customWidth="1"/>
    <col min="9479" max="9479" width="10.7109375" style="5" customWidth="1"/>
    <col min="9480" max="9480" width="8.28515625" style="5" bestFit="1" customWidth="1"/>
    <col min="9481" max="9481" width="5.85546875" style="5" bestFit="1" customWidth="1"/>
    <col min="9482" max="9482" width="6.140625" style="5" customWidth="1"/>
    <col min="9483" max="9483" width="6.28515625" style="5" customWidth="1"/>
    <col min="9484" max="9484" width="8.28515625" style="5" bestFit="1" customWidth="1"/>
    <col min="9485" max="9485" width="8.140625" style="5" customWidth="1"/>
    <col min="9486" max="9486" width="5.85546875" style="5" bestFit="1" customWidth="1"/>
    <col min="9487" max="9488" width="6.28515625" style="5" customWidth="1"/>
    <col min="9489" max="9489" width="8.28515625" style="5" bestFit="1" customWidth="1"/>
    <col min="9490" max="9490" width="11.140625" style="5" customWidth="1"/>
    <col min="9491" max="9491" width="8.28515625" style="5" bestFit="1" customWidth="1"/>
    <col min="9492" max="9492" width="8.42578125" style="5" bestFit="1" customWidth="1"/>
    <col min="9493" max="9493" width="6" style="5" bestFit="1" customWidth="1"/>
    <col min="9494" max="9494" width="5.85546875" style="5" bestFit="1" customWidth="1"/>
    <col min="9495" max="9495" width="6" style="5" bestFit="1" customWidth="1"/>
    <col min="9496" max="9496" width="5.85546875" style="5" bestFit="1" customWidth="1"/>
    <col min="9497" max="9497" width="6" style="5" bestFit="1" customWidth="1"/>
    <col min="9498" max="9498" width="5.85546875" style="5" bestFit="1" customWidth="1"/>
    <col min="9499" max="9499" width="8.28515625" style="5" bestFit="1" customWidth="1"/>
    <col min="9500" max="9500" width="8.42578125" style="5" bestFit="1" customWidth="1"/>
    <col min="9501" max="9501" width="13.5703125" style="5" bestFit="1" customWidth="1"/>
    <col min="9502" max="9728" width="9.140625" style="5"/>
    <col min="9729" max="9729" width="8" style="5" customWidth="1"/>
    <col min="9730" max="9730" width="40.42578125" style="5" customWidth="1"/>
    <col min="9731" max="9731" width="9.7109375" style="5" customWidth="1"/>
    <col min="9732" max="9734" width="10.28515625" style="5" customWidth="1"/>
    <col min="9735" max="9735" width="10.7109375" style="5" customWidth="1"/>
    <col min="9736" max="9736" width="8.28515625" style="5" bestFit="1" customWidth="1"/>
    <col min="9737" max="9737" width="5.85546875" style="5" bestFit="1" customWidth="1"/>
    <col min="9738" max="9738" width="6.140625" style="5" customWidth="1"/>
    <col min="9739" max="9739" width="6.28515625" style="5" customWidth="1"/>
    <col min="9740" max="9740" width="8.28515625" style="5" bestFit="1" customWidth="1"/>
    <col min="9741" max="9741" width="8.140625" style="5" customWidth="1"/>
    <col min="9742" max="9742" width="5.85546875" style="5" bestFit="1" customWidth="1"/>
    <col min="9743" max="9744" width="6.28515625" style="5" customWidth="1"/>
    <col min="9745" max="9745" width="8.28515625" style="5" bestFit="1" customWidth="1"/>
    <col min="9746" max="9746" width="11.140625" style="5" customWidth="1"/>
    <col min="9747" max="9747" width="8.28515625" style="5" bestFit="1" customWidth="1"/>
    <col min="9748" max="9748" width="8.42578125" style="5" bestFit="1" customWidth="1"/>
    <col min="9749" max="9749" width="6" style="5" bestFit="1" customWidth="1"/>
    <col min="9750" max="9750" width="5.85546875" style="5" bestFit="1" customWidth="1"/>
    <col min="9751" max="9751" width="6" style="5" bestFit="1" customWidth="1"/>
    <col min="9752" max="9752" width="5.85546875" style="5" bestFit="1" customWidth="1"/>
    <col min="9753" max="9753" width="6" style="5" bestFit="1" customWidth="1"/>
    <col min="9754" max="9754" width="5.85546875" style="5" bestFit="1" customWidth="1"/>
    <col min="9755" max="9755" width="8.28515625" style="5" bestFit="1" customWidth="1"/>
    <col min="9756" max="9756" width="8.42578125" style="5" bestFit="1" customWidth="1"/>
    <col min="9757" max="9757" width="13.5703125" style="5" bestFit="1" customWidth="1"/>
    <col min="9758" max="9984" width="9.140625" style="5"/>
    <col min="9985" max="9985" width="8" style="5" customWidth="1"/>
    <col min="9986" max="9986" width="40.42578125" style="5" customWidth="1"/>
    <col min="9987" max="9987" width="9.7109375" style="5" customWidth="1"/>
    <col min="9988" max="9990" width="10.28515625" style="5" customWidth="1"/>
    <col min="9991" max="9991" width="10.7109375" style="5" customWidth="1"/>
    <col min="9992" max="9992" width="8.28515625" style="5" bestFit="1" customWidth="1"/>
    <col min="9993" max="9993" width="5.85546875" style="5" bestFit="1" customWidth="1"/>
    <col min="9994" max="9994" width="6.140625" style="5" customWidth="1"/>
    <col min="9995" max="9995" width="6.28515625" style="5" customWidth="1"/>
    <col min="9996" max="9996" width="8.28515625" style="5" bestFit="1" customWidth="1"/>
    <col min="9997" max="9997" width="8.140625" style="5" customWidth="1"/>
    <col min="9998" max="9998" width="5.85546875" style="5" bestFit="1" customWidth="1"/>
    <col min="9999" max="10000" width="6.28515625" style="5" customWidth="1"/>
    <col min="10001" max="10001" width="8.28515625" style="5" bestFit="1" customWidth="1"/>
    <col min="10002" max="10002" width="11.140625" style="5" customWidth="1"/>
    <col min="10003" max="10003" width="8.28515625" style="5" bestFit="1" customWidth="1"/>
    <col min="10004" max="10004" width="8.42578125" style="5" bestFit="1" customWidth="1"/>
    <col min="10005" max="10005" width="6" style="5" bestFit="1" customWidth="1"/>
    <col min="10006" max="10006" width="5.85546875" style="5" bestFit="1" customWidth="1"/>
    <col min="10007" max="10007" width="6" style="5" bestFit="1" customWidth="1"/>
    <col min="10008" max="10008" width="5.85546875" style="5" bestFit="1" customWidth="1"/>
    <col min="10009" max="10009" width="6" style="5" bestFit="1" customWidth="1"/>
    <col min="10010" max="10010" width="5.85546875" style="5" bestFit="1" customWidth="1"/>
    <col min="10011" max="10011" width="8.28515625" style="5" bestFit="1" customWidth="1"/>
    <col min="10012" max="10012" width="8.42578125" style="5" bestFit="1" customWidth="1"/>
    <col min="10013" max="10013" width="13.5703125" style="5" bestFit="1" customWidth="1"/>
    <col min="10014" max="10240" width="9.140625" style="5"/>
    <col min="10241" max="10241" width="8" style="5" customWidth="1"/>
    <col min="10242" max="10242" width="40.42578125" style="5" customWidth="1"/>
    <col min="10243" max="10243" width="9.7109375" style="5" customWidth="1"/>
    <col min="10244" max="10246" width="10.28515625" style="5" customWidth="1"/>
    <col min="10247" max="10247" width="10.7109375" style="5" customWidth="1"/>
    <col min="10248" max="10248" width="8.28515625" style="5" bestFit="1" customWidth="1"/>
    <col min="10249" max="10249" width="5.85546875" style="5" bestFit="1" customWidth="1"/>
    <col min="10250" max="10250" width="6.140625" style="5" customWidth="1"/>
    <col min="10251" max="10251" width="6.28515625" style="5" customWidth="1"/>
    <col min="10252" max="10252" width="8.28515625" style="5" bestFit="1" customWidth="1"/>
    <col min="10253" max="10253" width="8.140625" style="5" customWidth="1"/>
    <col min="10254" max="10254" width="5.85546875" style="5" bestFit="1" customWidth="1"/>
    <col min="10255" max="10256" width="6.28515625" style="5" customWidth="1"/>
    <col min="10257" max="10257" width="8.28515625" style="5" bestFit="1" customWidth="1"/>
    <col min="10258" max="10258" width="11.140625" style="5" customWidth="1"/>
    <col min="10259" max="10259" width="8.28515625" style="5" bestFit="1" customWidth="1"/>
    <col min="10260" max="10260" width="8.42578125" style="5" bestFit="1" customWidth="1"/>
    <col min="10261" max="10261" width="6" style="5" bestFit="1" customWidth="1"/>
    <col min="10262" max="10262" width="5.85546875" style="5" bestFit="1" customWidth="1"/>
    <col min="10263" max="10263" width="6" style="5" bestFit="1" customWidth="1"/>
    <col min="10264" max="10264" width="5.85546875" style="5" bestFit="1" customWidth="1"/>
    <col min="10265" max="10265" width="6" style="5" bestFit="1" customWidth="1"/>
    <col min="10266" max="10266" width="5.85546875" style="5" bestFit="1" customWidth="1"/>
    <col min="10267" max="10267" width="8.28515625" style="5" bestFit="1" customWidth="1"/>
    <col min="10268" max="10268" width="8.42578125" style="5" bestFit="1" customWidth="1"/>
    <col min="10269" max="10269" width="13.5703125" style="5" bestFit="1" customWidth="1"/>
    <col min="10270" max="10496" width="9.140625" style="5"/>
    <col min="10497" max="10497" width="8" style="5" customWidth="1"/>
    <col min="10498" max="10498" width="40.42578125" style="5" customWidth="1"/>
    <col min="10499" max="10499" width="9.7109375" style="5" customWidth="1"/>
    <col min="10500" max="10502" width="10.28515625" style="5" customWidth="1"/>
    <col min="10503" max="10503" width="10.7109375" style="5" customWidth="1"/>
    <col min="10504" max="10504" width="8.28515625" style="5" bestFit="1" customWidth="1"/>
    <col min="10505" max="10505" width="5.85546875" style="5" bestFit="1" customWidth="1"/>
    <col min="10506" max="10506" width="6.140625" style="5" customWidth="1"/>
    <col min="10507" max="10507" width="6.28515625" style="5" customWidth="1"/>
    <col min="10508" max="10508" width="8.28515625" style="5" bestFit="1" customWidth="1"/>
    <col min="10509" max="10509" width="8.140625" style="5" customWidth="1"/>
    <col min="10510" max="10510" width="5.85546875" style="5" bestFit="1" customWidth="1"/>
    <col min="10511" max="10512" width="6.28515625" style="5" customWidth="1"/>
    <col min="10513" max="10513" width="8.28515625" style="5" bestFit="1" customWidth="1"/>
    <col min="10514" max="10514" width="11.140625" style="5" customWidth="1"/>
    <col min="10515" max="10515" width="8.28515625" style="5" bestFit="1" customWidth="1"/>
    <col min="10516" max="10516" width="8.42578125" style="5" bestFit="1" customWidth="1"/>
    <col min="10517" max="10517" width="6" style="5" bestFit="1" customWidth="1"/>
    <col min="10518" max="10518" width="5.85546875" style="5" bestFit="1" customWidth="1"/>
    <col min="10519" max="10519" width="6" style="5" bestFit="1" customWidth="1"/>
    <col min="10520" max="10520" width="5.85546875" style="5" bestFit="1" customWidth="1"/>
    <col min="10521" max="10521" width="6" style="5" bestFit="1" customWidth="1"/>
    <col min="10522" max="10522" width="5.85546875" style="5" bestFit="1" customWidth="1"/>
    <col min="10523" max="10523" width="8.28515625" style="5" bestFit="1" customWidth="1"/>
    <col min="10524" max="10524" width="8.42578125" style="5" bestFit="1" customWidth="1"/>
    <col min="10525" max="10525" width="13.5703125" style="5" bestFit="1" customWidth="1"/>
    <col min="10526" max="10752" width="9.140625" style="5"/>
    <col min="10753" max="10753" width="8" style="5" customWidth="1"/>
    <col min="10754" max="10754" width="40.42578125" style="5" customWidth="1"/>
    <col min="10755" max="10755" width="9.7109375" style="5" customWidth="1"/>
    <col min="10756" max="10758" width="10.28515625" style="5" customWidth="1"/>
    <col min="10759" max="10759" width="10.7109375" style="5" customWidth="1"/>
    <col min="10760" max="10760" width="8.28515625" style="5" bestFit="1" customWidth="1"/>
    <col min="10761" max="10761" width="5.85546875" style="5" bestFit="1" customWidth="1"/>
    <col min="10762" max="10762" width="6.140625" style="5" customWidth="1"/>
    <col min="10763" max="10763" width="6.28515625" style="5" customWidth="1"/>
    <col min="10764" max="10764" width="8.28515625" style="5" bestFit="1" customWidth="1"/>
    <col min="10765" max="10765" width="8.140625" style="5" customWidth="1"/>
    <col min="10766" max="10766" width="5.85546875" style="5" bestFit="1" customWidth="1"/>
    <col min="10767" max="10768" width="6.28515625" style="5" customWidth="1"/>
    <col min="10769" max="10769" width="8.28515625" style="5" bestFit="1" customWidth="1"/>
    <col min="10770" max="10770" width="11.140625" style="5" customWidth="1"/>
    <col min="10771" max="10771" width="8.28515625" style="5" bestFit="1" customWidth="1"/>
    <col min="10772" max="10772" width="8.42578125" style="5" bestFit="1" customWidth="1"/>
    <col min="10773" max="10773" width="6" style="5" bestFit="1" customWidth="1"/>
    <col min="10774" max="10774" width="5.85546875" style="5" bestFit="1" customWidth="1"/>
    <col min="10775" max="10775" width="6" style="5" bestFit="1" customWidth="1"/>
    <col min="10776" max="10776" width="5.85546875" style="5" bestFit="1" customWidth="1"/>
    <col min="10777" max="10777" width="6" style="5" bestFit="1" customWidth="1"/>
    <col min="10778" max="10778" width="5.85546875" style="5" bestFit="1" customWidth="1"/>
    <col min="10779" max="10779" width="8.28515625" style="5" bestFit="1" customWidth="1"/>
    <col min="10780" max="10780" width="8.42578125" style="5" bestFit="1" customWidth="1"/>
    <col min="10781" max="10781" width="13.5703125" style="5" bestFit="1" customWidth="1"/>
    <col min="10782" max="11008" width="9.140625" style="5"/>
    <col min="11009" max="11009" width="8" style="5" customWidth="1"/>
    <col min="11010" max="11010" width="40.42578125" style="5" customWidth="1"/>
    <col min="11011" max="11011" width="9.7109375" style="5" customWidth="1"/>
    <col min="11012" max="11014" width="10.28515625" style="5" customWidth="1"/>
    <col min="11015" max="11015" width="10.7109375" style="5" customWidth="1"/>
    <col min="11016" max="11016" width="8.28515625" style="5" bestFit="1" customWidth="1"/>
    <col min="11017" max="11017" width="5.85546875" style="5" bestFit="1" customWidth="1"/>
    <col min="11018" max="11018" width="6.140625" style="5" customWidth="1"/>
    <col min="11019" max="11019" width="6.28515625" style="5" customWidth="1"/>
    <col min="11020" max="11020" width="8.28515625" style="5" bestFit="1" customWidth="1"/>
    <col min="11021" max="11021" width="8.140625" style="5" customWidth="1"/>
    <col min="11022" max="11022" width="5.85546875" style="5" bestFit="1" customWidth="1"/>
    <col min="11023" max="11024" width="6.28515625" style="5" customWidth="1"/>
    <col min="11025" max="11025" width="8.28515625" style="5" bestFit="1" customWidth="1"/>
    <col min="11026" max="11026" width="11.140625" style="5" customWidth="1"/>
    <col min="11027" max="11027" width="8.28515625" style="5" bestFit="1" customWidth="1"/>
    <col min="11028" max="11028" width="8.42578125" style="5" bestFit="1" customWidth="1"/>
    <col min="11029" max="11029" width="6" style="5" bestFit="1" customWidth="1"/>
    <col min="11030" max="11030" width="5.85546875" style="5" bestFit="1" customWidth="1"/>
    <col min="11031" max="11031" width="6" style="5" bestFit="1" customWidth="1"/>
    <col min="11032" max="11032" width="5.85546875" style="5" bestFit="1" customWidth="1"/>
    <col min="11033" max="11033" width="6" style="5" bestFit="1" customWidth="1"/>
    <col min="11034" max="11034" width="5.85546875" style="5" bestFit="1" customWidth="1"/>
    <col min="11035" max="11035" width="8.28515625" style="5" bestFit="1" customWidth="1"/>
    <col min="11036" max="11036" width="8.42578125" style="5" bestFit="1" customWidth="1"/>
    <col min="11037" max="11037" width="13.5703125" style="5" bestFit="1" customWidth="1"/>
    <col min="11038" max="11264" width="9.140625" style="5"/>
    <col min="11265" max="11265" width="8" style="5" customWidth="1"/>
    <col min="11266" max="11266" width="40.42578125" style="5" customWidth="1"/>
    <col min="11267" max="11267" width="9.7109375" style="5" customWidth="1"/>
    <col min="11268" max="11270" width="10.28515625" style="5" customWidth="1"/>
    <col min="11271" max="11271" width="10.7109375" style="5" customWidth="1"/>
    <col min="11272" max="11272" width="8.28515625" style="5" bestFit="1" customWidth="1"/>
    <col min="11273" max="11273" width="5.85546875" style="5" bestFit="1" customWidth="1"/>
    <col min="11274" max="11274" width="6.140625" style="5" customWidth="1"/>
    <col min="11275" max="11275" width="6.28515625" style="5" customWidth="1"/>
    <col min="11276" max="11276" width="8.28515625" style="5" bestFit="1" customWidth="1"/>
    <col min="11277" max="11277" width="8.140625" style="5" customWidth="1"/>
    <col min="11278" max="11278" width="5.85546875" style="5" bestFit="1" customWidth="1"/>
    <col min="11279" max="11280" width="6.28515625" style="5" customWidth="1"/>
    <col min="11281" max="11281" width="8.28515625" style="5" bestFit="1" customWidth="1"/>
    <col min="11282" max="11282" width="11.140625" style="5" customWidth="1"/>
    <col min="11283" max="11283" width="8.28515625" style="5" bestFit="1" customWidth="1"/>
    <col min="11284" max="11284" width="8.42578125" style="5" bestFit="1" customWidth="1"/>
    <col min="11285" max="11285" width="6" style="5" bestFit="1" customWidth="1"/>
    <col min="11286" max="11286" width="5.85546875" style="5" bestFit="1" customWidth="1"/>
    <col min="11287" max="11287" width="6" style="5" bestFit="1" customWidth="1"/>
    <col min="11288" max="11288" width="5.85546875" style="5" bestFit="1" customWidth="1"/>
    <col min="11289" max="11289" width="6" style="5" bestFit="1" customWidth="1"/>
    <col min="11290" max="11290" width="5.85546875" style="5" bestFit="1" customWidth="1"/>
    <col min="11291" max="11291" width="8.28515625" style="5" bestFit="1" customWidth="1"/>
    <col min="11292" max="11292" width="8.42578125" style="5" bestFit="1" customWidth="1"/>
    <col min="11293" max="11293" width="13.5703125" style="5" bestFit="1" customWidth="1"/>
    <col min="11294" max="11520" width="9.140625" style="5"/>
    <col min="11521" max="11521" width="8" style="5" customWidth="1"/>
    <col min="11522" max="11522" width="40.42578125" style="5" customWidth="1"/>
    <col min="11523" max="11523" width="9.7109375" style="5" customWidth="1"/>
    <col min="11524" max="11526" width="10.28515625" style="5" customWidth="1"/>
    <col min="11527" max="11527" width="10.7109375" style="5" customWidth="1"/>
    <col min="11528" max="11528" width="8.28515625" style="5" bestFit="1" customWidth="1"/>
    <col min="11529" max="11529" width="5.85546875" style="5" bestFit="1" customWidth="1"/>
    <col min="11530" max="11530" width="6.140625" style="5" customWidth="1"/>
    <col min="11531" max="11531" width="6.28515625" style="5" customWidth="1"/>
    <col min="11532" max="11532" width="8.28515625" style="5" bestFit="1" customWidth="1"/>
    <col min="11533" max="11533" width="8.140625" style="5" customWidth="1"/>
    <col min="11534" max="11534" width="5.85546875" style="5" bestFit="1" customWidth="1"/>
    <col min="11535" max="11536" width="6.28515625" style="5" customWidth="1"/>
    <col min="11537" max="11537" width="8.28515625" style="5" bestFit="1" customWidth="1"/>
    <col min="11538" max="11538" width="11.140625" style="5" customWidth="1"/>
    <col min="11539" max="11539" width="8.28515625" style="5" bestFit="1" customWidth="1"/>
    <col min="11540" max="11540" width="8.42578125" style="5" bestFit="1" customWidth="1"/>
    <col min="11541" max="11541" width="6" style="5" bestFit="1" customWidth="1"/>
    <col min="11542" max="11542" width="5.85546875" style="5" bestFit="1" customWidth="1"/>
    <col min="11543" max="11543" width="6" style="5" bestFit="1" customWidth="1"/>
    <col min="11544" max="11544" width="5.85546875" style="5" bestFit="1" customWidth="1"/>
    <col min="11545" max="11545" width="6" style="5" bestFit="1" customWidth="1"/>
    <col min="11546" max="11546" width="5.85546875" style="5" bestFit="1" customWidth="1"/>
    <col min="11547" max="11547" width="8.28515625" style="5" bestFit="1" customWidth="1"/>
    <col min="11548" max="11548" width="8.42578125" style="5" bestFit="1" customWidth="1"/>
    <col min="11549" max="11549" width="13.5703125" style="5" bestFit="1" customWidth="1"/>
    <col min="11550" max="11776" width="9.140625" style="5"/>
    <col min="11777" max="11777" width="8" style="5" customWidth="1"/>
    <col min="11778" max="11778" width="40.42578125" style="5" customWidth="1"/>
    <col min="11779" max="11779" width="9.7109375" style="5" customWidth="1"/>
    <col min="11780" max="11782" width="10.28515625" style="5" customWidth="1"/>
    <col min="11783" max="11783" width="10.7109375" style="5" customWidth="1"/>
    <col min="11784" max="11784" width="8.28515625" style="5" bestFit="1" customWidth="1"/>
    <col min="11785" max="11785" width="5.85546875" style="5" bestFit="1" customWidth="1"/>
    <col min="11786" max="11786" width="6.140625" style="5" customWidth="1"/>
    <col min="11787" max="11787" width="6.28515625" style="5" customWidth="1"/>
    <col min="11788" max="11788" width="8.28515625" style="5" bestFit="1" customWidth="1"/>
    <col min="11789" max="11789" width="8.140625" style="5" customWidth="1"/>
    <col min="11790" max="11790" width="5.85546875" style="5" bestFit="1" customWidth="1"/>
    <col min="11791" max="11792" width="6.28515625" style="5" customWidth="1"/>
    <col min="11793" max="11793" width="8.28515625" style="5" bestFit="1" customWidth="1"/>
    <col min="11794" max="11794" width="11.140625" style="5" customWidth="1"/>
    <col min="11795" max="11795" width="8.28515625" style="5" bestFit="1" customWidth="1"/>
    <col min="11796" max="11796" width="8.42578125" style="5" bestFit="1" customWidth="1"/>
    <col min="11797" max="11797" width="6" style="5" bestFit="1" customWidth="1"/>
    <col min="11798" max="11798" width="5.85546875" style="5" bestFit="1" customWidth="1"/>
    <col min="11799" max="11799" width="6" style="5" bestFit="1" customWidth="1"/>
    <col min="11800" max="11800" width="5.85546875" style="5" bestFit="1" customWidth="1"/>
    <col min="11801" max="11801" width="6" style="5" bestFit="1" customWidth="1"/>
    <col min="11802" max="11802" width="5.85546875" style="5" bestFit="1" customWidth="1"/>
    <col min="11803" max="11803" width="8.28515625" style="5" bestFit="1" customWidth="1"/>
    <col min="11804" max="11804" width="8.42578125" style="5" bestFit="1" customWidth="1"/>
    <col min="11805" max="11805" width="13.5703125" style="5" bestFit="1" customWidth="1"/>
    <col min="11806" max="12032" width="9.140625" style="5"/>
    <col min="12033" max="12033" width="8" style="5" customWidth="1"/>
    <col min="12034" max="12034" width="40.42578125" style="5" customWidth="1"/>
    <col min="12035" max="12035" width="9.7109375" style="5" customWidth="1"/>
    <col min="12036" max="12038" width="10.28515625" style="5" customWidth="1"/>
    <col min="12039" max="12039" width="10.7109375" style="5" customWidth="1"/>
    <col min="12040" max="12040" width="8.28515625" style="5" bestFit="1" customWidth="1"/>
    <col min="12041" max="12041" width="5.85546875" style="5" bestFit="1" customWidth="1"/>
    <col min="12042" max="12042" width="6.140625" style="5" customWidth="1"/>
    <col min="12043" max="12043" width="6.28515625" style="5" customWidth="1"/>
    <col min="12044" max="12044" width="8.28515625" style="5" bestFit="1" customWidth="1"/>
    <col min="12045" max="12045" width="8.140625" style="5" customWidth="1"/>
    <col min="12046" max="12046" width="5.85546875" style="5" bestFit="1" customWidth="1"/>
    <col min="12047" max="12048" width="6.28515625" style="5" customWidth="1"/>
    <col min="12049" max="12049" width="8.28515625" style="5" bestFit="1" customWidth="1"/>
    <col min="12050" max="12050" width="11.140625" style="5" customWidth="1"/>
    <col min="12051" max="12051" width="8.28515625" style="5" bestFit="1" customWidth="1"/>
    <col min="12052" max="12052" width="8.42578125" style="5" bestFit="1" customWidth="1"/>
    <col min="12053" max="12053" width="6" style="5" bestFit="1" customWidth="1"/>
    <col min="12054" max="12054" width="5.85546875" style="5" bestFit="1" customWidth="1"/>
    <col min="12055" max="12055" width="6" style="5" bestFit="1" customWidth="1"/>
    <col min="12056" max="12056" width="5.85546875" style="5" bestFit="1" customWidth="1"/>
    <col min="12057" max="12057" width="6" style="5" bestFit="1" customWidth="1"/>
    <col min="12058" max="12058" width="5.85546875" style="5" bestFit="1" customWidth="1"/>
    <col min="12059" max="12059" width="8.28515625" style="5" bestFit="1" customWidth="1"/>
    <col min="12060" max="12060" width="8.42578125" style="5" bestFit="1" customWidth="1"/>
    <col min="12061" max="12061" width="13.5703125" style="5" bestFit="1" customWidth="1"/>
    <col min="12062" max="12288" width="9.140625" style="5"/>
    <col min="12289" max="12289" width="8" style="5" customWidth="1"/>
    <col min="12290" max="12290" width="40.42578125" style="5" customWidth="1"/>
    <col min="12291" max="12291" width="9.7109375" style="5" customWidth="1"/>
    <col min="12292" max="12294" width="10.28515625" style="5" customWidth="1"/>
    <col min="12295" max="12295" width="10.7109375" style="5" customWidth="1"/>
    <col min="12296" max="12296" width="8.28515625" style="5" bestFit="1" customWidth="1"/>
    <col min="12297" max="12297" width="5.85546875" style="5" bestFit="1" customWidth="1"/>
    <col min="12298" max="12298" width="6.140625" style="5" customWidth="1"/>
    <col min="12299" max="12299" width="6.28515625" style="5" customWidth="1"/>
    <col min="12300" max="12300" width="8.28515625" style="5" bestFit="1" customWidth="1"/>
    <col min="12301" max="12301" width="8.140625" style="5" customWidth="1"/>
    <col min="12302" max="12302" width="5.85546875" style="5" bestFit="1" customWidth="1"/>
    <col min="12303" max="12304" width="6.28515625" style="5" customWidth="1"/>
    <col min="12305" max="12305" width="8.28515625" style="5" bestFit="1" customWidth="1"/>
    <col min="12306" max="12306" width="11.140625" style="5" customWidth="1"/>
    <col min="12307" max="12307" width="8.28515625" style="5" bestFit="1" customWidth="1"/>
    <col min="12308" max="12308" width="8.42578125" style="5" bestFit="1" customWidth="1"/>
    <col min="12309" max="12309" width="6" style="5" bestFit="1" customWidth="1"/>
    <col min="12310" max="12310" width="5.85546875" style="5" bestFit="1" customWidth="1"/>
    <col min="12311" max="12311" width="6" style="5" bestFit="1" customWidth="1"/>
    <col min="12312" max="12312" width="5.85546875" style="5" bestFit="1" customWidth="1"/>
    <col min="12313" max="12313" width="6" style="5" bestFit="1" customWidth="1"/>
    <col min="12314" max="12314" width="5.85546875" style="5" bestFit="1" customWidth="1"/>
    <col min="12315" max="12315" width="8.28515625" style="5" bestFit="1" customWidth="1"/>
    <col min="12316" max="12316" width="8.42578125" style="5" bestFit="1" customWidth="1"/>
    <col min="12317" max="12317" width="13.5703125" style="5" bestFit="1" customWidth="1"/>
    <col min="12318" max="12544" width="9.140625" style="5"/>
    <col min="12545" max="12545" width="8" style="5" customWidth="1"/>
    <col min="12546" max="12546" width="40.42578125" style="5" customWidth="1"/>
    <col min="12547" max="12547" width="9.7109375" style="5" customWidth="1"/>
    <col min="12548" max="12550" width="10.28515625" style="5" customWidth="1"/>
    <col min="12551" max="12551" width="10.7109375" style="5" customWidth="1"/>
    <col min="12552" max="12552" width="8.28515625" style="5" bestFit="1" customWidth="1"/>
    <col min="12553" max="12553" width="5.85546875" style="5" bestFit="1" customWidth="1"/>
    <col min="12554" max="12554" width="6.140625" style="5" customWidth="1"/>
    <col min="12555" max="12555" width="6.28515625" style="5" customWidth="1"/>
    <col min="12556" max="12556" width="8.28515625" style="5" bestFit="1" customWidth="1"/>
    <col min="12557" max="12557" width="8.140625" style="5" customWidth="1"/>
    <col min="12558" max="12558" width="5.85546875" style="5" bestFit="1" customWidth="1"/>
    <col min="12559" max="12560" width="6.28515625" style="5" customWidth="1"/>
    <col min="12561" max="12561" width="8.28515625" style="5" bestFit="1" customWidth="1"/>
    <col min="12562" max="12562" width="11.140625" style="5" customWidth="1"/>
    <col min="12563" max="12563" width="8.28515625" style="5" bestFit="1" customWidth="1"/>
    <col min="12564" max="12564" width="8.42578125" style="5" bestFit="1" customWidth="1"/>
    <col min="12565" max="12565" width="6" style="5" bestFit="1" customWidth="1"/>
    <col min="12566" max="12566" width="5.85546875" style="5" bestFit="1" customWidth="1"/>
    <col min="12567" max="12567" width="6" style="5" bestFit="1" customWidth="1"/>
    <col min="12568" max="12568" width="5.85546875" style="5" bestFit="1" customWidth="1"/>
    <col min="12569" max="12569" width="6" style="5" bestFit="1" customWidth="1"/>
    <col min="12570" max="12570" width="5.85546875" style="5" bestFit="1" customWidth="1"/>
    <col min="12571" max="12571" width="8.28515625" style="5" bestFit="1" customWidth="1"/>
    <col min="12572" max="12572" width="8.42578125" style="5" bestFit="1" customWidth="1"/>
    <col min="12573" max="12573" width="13.5703125" style="5" bestFit="1" customWidth="1"/>
    <col min="12574" max="12800" width="9.140625" style="5"/>
    <col min="12801" max="12801" width="8" style="5" customWidth="1"/>
    <col min="12802" max="12802" width="40.42578125" style="5" customWidth="1"/>
    <col min="12803" max="12803" width="9.7109375" style="5" customWidth="1"/>
    <col min="12804" max="12806" width="10.28515625" style="5" customWidth="1"/>
    <col min="12807" max="12807" width="10.7109375" style="5" customWidth="1"/>
    <col min="12808" max="12808" width="8.28515625" style="5" bestFit="1" customWidth="1"/>
    <col min="12809" max="12809" width="5.85546875" style="5" bestFit="1" customWidth="1"/>
    <col min="12810" max="12810" width="6.140625" style="5" customWidth="1"/>
    <col min="12811" max="12811" width="6.28515625" style="5" customWidth="1"/>
    <col min="12812" max="12812" width="8.28515625" style="5" bestFit="1" customWidth="1"/>
    <col min="12813" max="12813" width="8.140625" style="5" customWidth="1"/>
    <col min="12814" max="12814" width="5.85546875" style="5" bestFit="1" customWidth="1"/>
    <col min="12815" max="12816" width="6.28515625" style="5" customWidth="1"/>
    <col min="12817" max="12817" width="8.28515625" style="5" bestFit="1" customWidth="1"/>
    <col min="12818" max="12818" width="11.140625" style="5" customWidth="1"/>
    <col min="12819" max="12819" width="8.28515625" style="5" bestFit="1" customWidth="1"/>
    <col min="12820" max="12820" width="8.42578125" style="5" bestFit="1" customWidth="1"/>
    <col min="12821" max="12821" width="6" style="5" bestFit="1" customWidth="1"/>
    <col min="12822" max="12822" width="5.85546875" style="5" bestFit="1" customWidth="1"/>
    <col min="12823" max="12823" width="6" style="5" bestFit="1" customWidth="1"/>
    <col min="12824" max="12824" width="5.85546875" style="5" bestFit="1" customWidth="1"/>
    <col min="12825" max="12825" width="6" style="5" bestFit="1" customWidth="1"/>
    <col min="12826" max="12826" width="5.85546875" style="5" bestFit="1" customWidth="1"/>
    <col min="12827" max="12827" width="8.28515625" style="5" bestFit="1" customWidth="1"/>
    <col min="12828" max="12828" width="8.42578125" style="5" bestFit="1" customWidth="1"/>
    <col min="12829" max="12829" width="13.5703125" style="5" bestFit="1" customWidth="1"/>
    <col min="12830" max="13056" width="9.140625" style="5"/>
    <col min="13057" max="13057" width="8" style="5" customWidth="1"/>
    <col min="13058" max="13058" width="40.42578125" style="5" customWidth="1"/>
    <col min="13059" max="13059" width="9.7109375" style="5" customWidth="1"/>
    <col min="13060" max="13062" width="10.28515625" style="5" customWidth="1"/>
    <col min="13063" max="13063" width="10.7109375" style="5" customWidth="1"/>
    <col min="13064" max="13064" width="8.28515625" style="5" bestFit="1" customWidth="1"/>
    <col min="13065" max="13065" width="5.85546875" style="5" bestFit="1" customWidth="1"/>
    <col min="13066" max="13066" width="6.140625" style="5" customWidth="1"/>
    <col min="13067" max="13067" width="6.28515625" style="5" customWidth="1"/>
    <col min="13068" max="13068" width="8.28515625" style="5" bestFit="1" customWidth="1"/>
    <col min="13069" max="13069" width="8.140625" style="5" customWidth="1"/>
    <col min="13070" max="13070" width="5.85546875" style="5" bestFit="1" customWidth="1"/>
    <col min="13071" max="13072" width="6.28515625" style="5" customWidth="1"/>
    <col min="13073" max="13073" width="8.28515625" style="5" bestFit="1" customWidth="1"/>
    <col min="13074" max="13074" width="11.140625" style="5" customWidth="1"/>
    <col min="13075" max="13075" width="8.28515625" style="5" bestFit="1" customWidth="1"/>
    <col min="13076" max="13076" width="8.42578125" style="5" bestFit="1" customWidth="1"/>
    <col min="13077" max="13077" width="6" style="5" bestFit="1" customWidth="1"/>
    <col min="13078" max="13078" width="5.85546875" style="5" bestFit="1" customWidth="1"/>
    <col min="13079" max="13079" width="6" style="5" bestFit="1" customWidth="1"/>
    <col min="13080" max="13080" width="5.85546875" style="5" bestFit="1" customWidth="1"/>
    <col min="13081" max="13081" width="6" style="5" bestFit="1" customWidth="1"/>
    <col min="13082" max="13082" width="5.85546875" style="5" bestFit="1" customWidth="1"/>
    <col min="13083" max="13083" width="8.28515625" style="5" bestFit="1" customWidth="1"/>
    <col min="13084" max="13084" width="8.42578125" style="5" bestFit="1" customWidth="1"/>
    <col min="13085" max="13085" width="13.5703125" style="5" bestFit="1" customWidth="1"/>
    <col min="13086" max="13312" width="9.140625" style="5"/>
    <col min="13313" max="13313" width="8" style="5" customWidth="1"/>
    <col min="13314" max="13314" width="40.42578125" style="5" customWidth="1"/>
    <col min="13315" max="13315" width="9.7109375" style="5" customWidth="1"/>
    <col min="13316" max="13318" width="10.28515625" style="5" customWidth="1"/>
    <col min="13319" max="13319" width="10.7109375" style="5" customWidth="1"/>
    <col min="13320" max="13320" width="8.28515625" style="5" bestFit="1" customWidth="1"/>
    <col min="13321" max="13321" width="5.85546875" style="5" bestFit="1" customWidth="1"/>
    <col min="13322" max="13322" width="6.140625" style="5" customWidth="1"/>
    <col min="13323" max="13323" width="6.28515625" style="5" customWidth="1"/>
    <col min="13324" max="13324" width="8.28515625" style="5" bestFit="1" customWidth="1"/>
    <col min="13325" max="13325" width="8.140625" style="5" customWidth="1"/>
    <col min="13326" max="13326" width="5.85546875" style="5" bestFit="1" customWidth="1"/>
    <col min="13327" max="13328" width="6.28515625" style="5" customWidth="1"/>
    <col min="13329" max="13329" width="8.28515625" style="5" bestFit="1" customWidth="1"/>
    <col min="13330" max="13330" width="11.140625" style="5" customWidth="1"/>
    <col min="13331" max="13331" width="8.28515625" style="5" bestFit="1" customWidth="1"/>
    <col min="13332" max="13332" width="8.42578125" style="5" bestFit="1" customWidth="1"/>
    <col min="13333" max="13333" width="6" style="5" bestFit="1" customWidth="1"/>
    <col min="13334" max="13334" width="5.85546875" style="5" bestFit="1" customWidth="1"/>
    <col min="13335" max="13335" width="6" style="5" bestFit="1" customWidth="1"/>
    <col min="13336" max="13336" width="5.85546875" style="5" bestFit="1" customWidth="1"/>
    <col min="13337" max="13337" width="6" style="5" bestFit="1" customWidth="1"/>
    <col min="13338" max="13338" width="5.85546875" style="5" bestFit="1" customWidth="1"/>
    <col min="13339" max="13339" width="8.28515625" style="5" bestFit="1" customWidth="1"/>
    <col min="13340" max="13340" width="8.42578125" style="5" bestFit="1" customWidth="1"/>
    <col min="13341" max="13341" width="13.5703125" style="5" bestFit="1" customWidth="1"/>
    <col min="13342" max="13568" width="9.140625" style="5"/>
    <col min="13569" max="13569" width="8" style="5" customWidth="1"/>
    <col min="13570" max="13570" width="40.42578125" style="5" customWidth="1"/>
    <col min="13571" max="13571" width="9.7109375" style="5" customWidth="1"/>
    <col min="13572" max="13574" width="10.28515625" style="5" customWidth="1"/>
    <col min="13575" max="13575" width="10.7109375" style="5" customWidth="1"/>
    <col min="13576" max="13576" width="8.28515625" style="5" bestFit="1" customWidth="1"/>
    <col min="13577" max="13577" width="5.85546875" style="5" bestFit="1" customWidth="1"/>
    <col min="13578" max="13578" width="6.140625" style="5" customWidth="1"/>
    <col min="13579" max="13579" width="6.28515625" style="5" customWidth="1"/>
    <col min="13580" max="13580" width="8.28515625" style="5" bestFit="1" customWidth="1"/>
    <col min="13581" max="13581" width="8.140625" style="5" customWidth="1"/>
    <col min="13582" max="13582" width="5.85546875" style="5" bestFit="1" customWidth="1"/>
    <col min="13583" max="13584" width="6.28515625" style="5" customWidth="1"/>
    <col min="13585" max="13585" width="8.28515625" style="5" bestFit="1" customWidth="1"/>
    <col min="13586" max="13586" width="11.140625" style="5" customWidth="1"/>
    <col min="13587" max="13587" width="8.28515625" style="5" bestFit="1" customWidth="1"/>
    <col min="13588" max="13588" width="8.42578125" style="5" bestFit="1" customWidth="1"/>
    <col min="13589" max="13589" width="6" style="5" bestFit="1" customWidth="1"/>
    <col min="13590" max="13590" width="5.85546875" style="5" bestFit="1" customWidth="1"/>
    <col min="13591" max="13591" width="6" style="5" bestFit="1" customWidth="1"/>
    <col min="13592" max="13592" width="5.85546875" style="5" bestFit="1" customWidth="1"/>
    <col min="13593" max="13593" width="6" style="5" bestFit="1" customWidth="1"/>
    <col min="13594" max="13594" width="5.85546875" style="5" bestFit="1" customWidth="1"/>
    <col min="13595" max="13595" width="8.28515625" style="5" bestFit="1" customWidth="1"/>
    <col min="13596" max="13596" width="8.42578125" style="5" bestFit="1" customWidth="1"/>
    <col min="13597" max="13597" width="13.5703125" style="5" bestFit="1" customWidth="1"/>
    <col min="13598" max="13824" width="9.140625" style="5"/>
    <col min="13825" max="13825" width="8" style="5" customWidth="1"/>
    <col min="13826" max="13826" width="40.42578125" style="5" customWidth="1"/>
    <col min="13827" max="13827" width="9.7109375" style="5" customWidth="1"/>
    <col min="13828" max="13830" width="10.28515625" style="5" customWidth="1"/>
    <col min="13831" max="13831" width="10.7109375" style="5" customWidth="1"/>
    <col min="13832" max="13832" width="8.28515625" style="5" bestFit="1" customWidth="1"/>
    <col min="13833" max="13833" width="5.85546875" style="5" bestFit="1" customWidth="1"/>
    <col min="13834" max="13834" width="6.140625" style="5" customWidth="1"/>
    <col min="13835" max="13835" width="6.28515625" style="5" customWidth="1"/>
    <col min="13836" max="13836" width="8.28515625" style="5" bestFit="1" customWidth="1"/>
    <col min="13837" max="13837" width="8.140625" style="5" customWidth="1"/>
    <col min="13838" max="13838" width="5.85546875" style="5" bestFit="1" customWidth="1"/>
    <col min="13839" max="13840" width="6.28515625" style="5" customWidth="1"/>
    <col min="13841" max="13841" width="8.28515625" style="5" bestFit="1" customWidth="1"/>
    <col min="13842" max="13842" width="11.140625" style="5" customWidth="1"/>
    <col min="13843" max="13843" width="8.28515625" style="5" bestFit="1" customWidth="1"/>
    <col min="13844" max="13844" width="8.42578125" style="5" bestFit="1" customWidth="1"/>
    <col min="13845" max="13845" width="6" style="5" bestFit="1" customWidth="1"/>
    <col min="13846" max="13846" width="5.85546875" style="5" bestFit="1" customWidth="1"/>
    <col min="13847" max="13847" width="6" style="5" bestFit="1" customWidth="1"/>
    <col min="13848" max="13848" width="5.85546875" style="5" bestFit="1" customWidth="1"/>
    <col min="13849" max="13849" width="6" style="5" bestFit="1" customWidth="1"/>
    <col min="13850" max="13850" width="5.85546875" style="5" bestFit="1" customWidth="1"/>
    <col min="13851" max="13851" width="8.28515625" style="5" bestFit="1" customWidth="1"/>
    <col min="13852" max="13852" width="8.42578125" style="5" bestFit="1" customWidth="1"/>
    <col min="13853" max="13853" width="13.5703125" style="5" bestFit="1" customWidth="1"/>
    <col min="13854" max="14080" width="9.140625" style="5"/>
    <col min="14081" max="14081" width="8" style="5" customWidth="1"/>
    <col min="14082" max="14082" width="40.42578125" style="5" customWidth="1"/>
    <col min="14083" max="14083" width="9.7109375" style="5" customWidth="1"/>
    <col min="14084" max="14086" width="10.28515625" style="5" customWidth="1"/>
    <col min="14087" max="14087" width="10.7109375" style="5" customWidth="1"/>
    <col min="14088" max="14088" width="8.28515625" style="5" bestFit="1" customWidth="1"/>
    <col min="14089" max="14089" width="5.85546875" style="5" bestFit="1" customWidth="1"/>
    <col min="14090" max="14090" width="6.140625" style="5" customWidth="1"/>
    <col min="14091" max="14091" width="6.28515625" style="5" customWidth="1"/>
    <col min="14092" max="14092" width="8.28515625" style="5" bestFit="1" customWidth="1"/>
    <col min="14093" max="14093" width="8.140625" style="5" customWidth="1"/>
    <col min="14094" max="14094" width="5.85546875" style="5" bestFit="1" customWidth="1"/>
    <col min="14095" max="14096" width="6.28515625" style="5" customWidth="1"/>
    <col min="14097" max="14097" width="8.28515625" style="5" bestFit="1" customWidth="1"/>
    <col min="14098" max="14098" width="11.140625" style="5" customWidth="1"/>
    <col min="14099" max="14099" width="8.28515625" style="5" bestFit="1" customWidth="1"/>
    <col min="14100" max="14100" width="8.42578125" style="5" bestFit="1" customWidth="1"/>
    <col min="14101" max="14101" width="6" style="5" bestFit="1" customWidth="1"/>
    <col min="14102" max="14102" width="5.85546875" style="5" bestFit="1" customWidth="1"/>
    <col min="14103" max="14103" width="6" style="5" bestFit="1" customWidth="1"/>
    <col min="14104" max="14104" width="5.85546875" style="5" bestFit="1" customWidth="1"/>
    <col min="14105" max="14105" width="6" style="5" bestFit="1" customWidth="1"/>
    <col min="14106" max="14106" width="5.85546875" style="5" bestFit="1" customWidth="1"/>
    <col min="14107" max="14107" width="8.28515625" style="5" bestFit="1" customWidth="1"/>
    <col min="14108" max="14108" width="8.42578125" style="5" bestFit="1" customWidth="1"/>
    <col min="14109" max="14109" width="13.5703125" style="5" bestFit="1" customWidth="1"/>
    <col min="14110" max="14336" width="9.140625" style="5"/>
    <col min="14337" max="14337" width="8" style="5" customWidth="1"/>
    <col min="14338" max="14338" width="40.42578125" style="5" customWidth="1"/>
    <col min="14339" max="14339" width="9.7109375" style="5" customWidth="1"/>
    <col min="14340" max="14342" width="10.28515625" style="5" customWidth="1"/>
    <col min="14343" max="14343" width="10.7109375" style="5" customWidth="1"/>
    <col min="14344" max="14344" width="8.28515625" style="5" bestFit="1" customWidth="1"/>
    <col min="14345" max="14345" width="5.85546875" style="5" bestFit="1" customWidth="1"/>
    <col min="14346" max="14346" width="6.140625" style="5" customWidth="1"/>
    <col min="14347" max="14347" width="6.28515625" style="5" customWidth="1"/>
    <col min="14348" max="14348" width="8.28515625" style="5" bestFit="1" customWidth="1"/>
    <col min="14349" max="14349" width="8.140625" style="5" customWidth="1"/>
    <col min="14350" max="14350" width="5.85546875" style="5" bestFit="1" customWidth="1"/>
    <col min="14351" max="14352" width="6.28515625" style="5" customWidth="1"/>
    <col min="14353" max="14353" width="8.28515625" style="5" bestFit="1" customWidth="1"/>
    <col min="14354" max="14354" width="11.140625" style="5" customWidth="1"/>
    <col min="14355" max="14355" width="8.28515625" style="5" bestFit="1" customWidth="1"/>
    <col min="14356" max="14356" width="8.42578125" style="5" bestFit="1" customWidth="1"/>
    <col min="14357" max="14357" width="6" style="5" bestFit="1" customWidth="1"/>
    <col min="14358" max="14358" width="5.85546875" style="5" bestFit="1" customWidth="1"/>
    <col min="14359" max="14359" width="6" style="5" bestFit="1" customWidth="1"/>
    <col min="14360" max="14360" width="5.85546875" style="5" bestFit="1" customWidth="1"/>
    <col min="14361" max="14361" width="6" style="5" bestFit="1" customWidth="1"/>
    <col min="14362" max="14362" width="5.85546875" style="5" bestFit="1" customWidth="1"/>
    <col min="14363" max="14363" width="8.28515625" style="5" bestFit="1" customWidth="1"/>
    <col min="14364" max="14364" width="8.42578125" style="5" bestFit="1" customWidth="1"/>
    <col min="14365" max="14365" width="13.5703125" style="5" bestFit="1" customWidth="1"/>
    <col min="14366" max="14592" width="9.140625" style="5"/>
    <col min="14593" max="14593" width="8" style="5" customWidth="1"/>
    <col min="14594" max="14594" width="40.42578125" style="5" customWidth="1"/>
    <col min="14595" max="14595" width="9.7109375" style="5" customWidth="1"/>
    <col min="14596" max="14598" width="10.28515625" style="5" customWidth="1"/>
    <col min="14599" max="14599" width="10.7109375" style="5" customWidth="1"/>
    <col min="14600" max="14600" width="8.28515625" style="5" bestFit="1" customWidth="1"/>
    <col min="14601" max="14601" width="5.85546875" style="5" bestFit="1" customWidth="1"/>
    <col min="14602" max="14602" width="6.140625" style="5" customWidth="1"/>
    <col min="14603" max="14603" width="6.28515625" style="5" customWidth="1"/>
    <col min="14604" max="14604" width="8.28515625" style="5" bestFit="1" customWidth="1"/>
    <col min="14605" max="14605" width="8.140625" style="5" customWidth="1"/>
    <col min="14606" max="14606" width="5.85546875" style="5" bestFit="1" customWidth="1"/>
    <col min="14607" max="14608" width="6.28515625" style="5" customWidth="1"/>
    <col min="14609" max="14609" width="8.28515625" style="5" bestFit="1" customWidth="1"/>
    <col min="14610" max="14610" width="11.140625" style="5" customWidth="1"/>
    <col min="14611" max="14611" width="8.28515625" style="5" bestFit="1" customWidth="1"/>
    <col min="14612" max="14612" width="8.42578125" style="5" bestFit="1" customWidth="1"/>
    <col min="14613" max="14613" width="6" style="5" bestFit="1" customWidth="1"/>
    <col min="14614" max="14614" width="5.85546875" style="5" bestFit="1" customWidth="1"/>
    <col min="14615" max="14615" width="6" style="5" bestFit="1" customWidth="1"/>
    <col min="14616" max="14616" width="5.85546875" style="5" bestFit="1" customWidth="1"/>
    <col min="14617" max="14617" width="6" style="5" bestFit="1" customWidth="1"/>
    <col min="14618" max="14618" width="5.85546875" style="5" bestFit="1" customWidth="1"/>
    <col min="14619" max="14619" width="8.28515625" style="5" bestFit="1" customWidth="1"/>
    <col min="14620" max="14620" width="8.42578125" style="5" bestFit="1" customWidth="1"/>
    <col min="14621" max="14621" width="13.5703125" style="5" bestFit="1" customWidth="1"/>
    <col min="14622" max="14848" width="9.140625" style="5"/>
    <col min="14849" max="14849" width="8" style="5" customWidth="1"/>
    <col min="14850" max="14850" width="40.42578125" style="5" customWidth="1"/>
    <col min="14851" max="14851" width="9.7109375" style="5" customWidth="1"/>
    <col min="14852" max="14854" width="10.28515625" style="5" customWidth="1"/>
    <col min="14855" max="14855" width="10.7109375" style="5" customWidth="1"/>
    <col min="14856" max="14856" width="8.28515625" style="5" bestFit="1" customWidth="1"/>
    <col min="14857" max="14857" width="5.85546875" style="5" bestFit="1" customWidth="1"/>
    <col min="14858" max="14858" width="6.140625" style="5" customWidth="1"/>
    <col min="14859" max="14859" width="6.28515625" style="5" customWidth="1"/>
    <col min="14860" max="14860" width="8.28515625" style="5" bestFit="1" customWidth="1"/>
    <col min="14861" max="14861" width="8.140625" style="5" customWidth="1"/>
    <col min="14862" max="14862" width="5.85546875" style="5" bestFit="1" customWidth="1"/>
    <col min="14863" max="14864" width="6.28515625" style="5" customWidth="1"/>
    <col min="14865" max="14865" width="8.28515625" style="5" bestFit="1" customWidth="1"/>
    <col min="14866" max="14866" width="11.140625" style="5" customWidth="1"/>
    <col min="14867" max="14867" width="8.28515625" style="5" bestFit="1" customWidth="1"/>
    <col min="14868" max="14868" width="8.42578125" style="5" bestFit="1" customWidth="1"/>
    <col min="14869" max="14869" width="6" style="5" bestFit="1" customWidth="1"/>
    <col min="14870" max="14870" width="5.85546875" style="5" bestFit="1" customWidth="1"/>
    <col min="14871" max="14871" width="6" style="5" bestFit="1" customWidth="1"/>
    <col min="14872" max="14872" width="5.85546875" style="5" bestFit="1" customWidth="1"/>
    <col min="14873" max="14873" width="6" style="5" bestFit="1" customWidth="1"/>
    <col min="14874" max="14874" width="5.85546875" style="5" bestFit="1" customWidth="1"/>
    <col min="14875" max="14875" width="8.28515625" style="5" bestFit="1" customWidth="1"/>
    <col min="14876" max="14876" width="8.42578125" style="5" bestFit="1" customWidth="1"/>
    <col min="14877" max="14877" width="13.5703125" style="5" bestFit="1" customWidth="1"/>
    <col min="14878" max="15104" width="9.140625" style="5"/>
    <col min="15105" max="15105" width="8" style="5" customWidth="1"/>
    <col min="15106" max="15106" width="40.42578125" style="5" customWidth="1"/>
    <col min="15107" max="15107" width="9.7109375" style="5" customWidth="1"/>
    <col min="15108" max="15110" width="10.28515625" style="5" customWidth="1"/>
    <col min="15111" max="15111" width="10.7109375" style="5" customWidth="1"/>
    <col min="15112" max="15112" width="8.28515625" style="5" bestFit="1" customWidth="1"/>
    <col min="15113" max="15113" width="5.85546875" style="5" bestFit="1" customWidth="1"/>
    <col min="15114" max="15114" width="6.140625" style="5" customWidth="1"/>
    <col min="15115" max="15115" width="6.28515625" style="5" customWidth="1"/>
    <col min="15116" max="15116" width="8.28515625" style="5" bestFit="1" customWidth="1"/>
    <col min="15117" max="15117" width="8.140625" style="5" customWidth="1"/>
    <col min="15118" max="15118" width="5.85546875" style="5" bestFit="1" customWidth="1"/>
    <col min="15119" max="15120" width="6.28515625" style="5" customWidth="1"/>
    <col min="15121" max="15121" width="8.28515625" style="5" bestFit="1" customWidth="1"/>
    <col min="15122" max="15122" width="11.140625" style="5" customWidth="1"/>
    <col min="15123" max="15123" width="8.28515625" style="5" bestFit="1" customWidth="1"/>
    <col min="15124" max="15124" width="8.42578125" style="5" bestFit="1" customWidth="1"/>
    <col min="15125" max="15125" width="6" style="5" bestFit="1" customWidth="1"/>
    <col min="15126" max="15126" width="5.85546875" style="5" bestFit="1" customWidth="1"/>
    <col min="15127" max="15127" width="6" style="5" bestFit="1" customWidth="1"/>
    <col min="15128" max="15128" width="5.85546875" style="5" bestFit="1" customWidth="1"/>
    <col min="15129" max="15129" width="6" style="5" bestFit="1" customWidth="1"/>
    <col min="15130" max="15130" width="5.85546875" style="5" bestFit="1" customWidth="1"/>
    <col min="15131" max="15131" width="8.28515625" style="5" bestFit="1" customWidth="1"/>
    <col min="15132" max="15132" width="8.42578125" style="5" bestFit="1" customWidth="1"/>
    <col min="15133" max="15133" width="13.5703125" style="5" bestFit="1" customWidth="1"/>
    <col min="15134" max="15360" width="9.140625" style="5"/>
    <col min="15361" max="15361" width="8" style="5" customWidth="1"/>
    <col min="15362" max="15362" width="40.42578125" style="5" customWidth="1"/>
    <col min="15363" max="15363" width="9.7109375" style="5" customWidth="1"/>
    <col min="15364" max="15366" width="10.28515625" style="5" customWidth="1"/>
    <col min="15367" max="15367" width="10.7109375" style="5" customWidth="1"/>
    <col min="15368" max="15368" width="8.28515625" style="5" bestFit="1" customWidth="1"/>
    <col min="15369" max="15369" width="5.85546875" style="5" bestFit="1" customWidth="1"/>
    <col min="15370" max="15370" width="6.140625" style="5" customWidth="1"/>
    <col min="15371" max="15371" width="6.28515625" style="5" customWidth="1"/>
    <col min="15372" max="15372" width="8.28515625" style="5" bestFit="1" customWidth="1"/>
    <col min="15373" max="15373" width="8.140625" style="5" customWidth="1"/>
    <col min="15374" max="15374" width="5.85546875" style="5" bestFit="1" customWidth="1"/>
    <col min="15375" max="15376" width="6.28515625" style="5" customWidth="1"/>
    <col min="15377" max="15377" width="8.28515625" style="5" bestFit="1" customWidth="1"/>
    <col min="15378" max="15378" width="11.140625" style="5" customWidth="1"/>
    <col min="15379" max="15379" width="8.28515625" style="5" bestFit="1" customWidth="1"/>
    <col min="15380" max="15380" width="8.42578125" style="5" bestFit="1" customWidth="1"/>
    <col min="15381" max="15381" width="6" style="5" bestFit="1" customWidth="1"/>
    <col min="15382" max="15382" width="5.85546875" style="5" bestFit="1" customWidth="1"/>
    <col min="15383" max="15383" width="6" style="5" bestFit="1" customWidth="1"/>
    <col min="15384" max="15384" width="5.85546875" style="5" bestFit="1" customWidth="1"/>
    <col min="15385" max="15385" width="6" style="5" bestFit="1" customWidth="1"/>
    <col min="15386" max="15386" width="5.85546875" style="5" bestFit="1" customWidth="1"/>
    <col min="15387" max="15387" width="8.28515625" style="5" bestFit="1" customWidth="1"/>
    <col min="15388" max="15388" width="8.42578125" style="5" bestFit="1" customWidth="1"/>
    <col min="15389" max="15389" width="13.5703125" style="5" bestFit="1" customWidth="1"/>
    <col min="15390" max="15616" width="9.140625" style="5"/>
    <col min="15617" max="15617" width="8" style="5" customWidth="1"/>
    <col min="15618" max="15618" width="40.42578125" style="5" customWidth="1"/>
    <col min="15619" max="15619" width="9.7109375" style="5" customWidth="1"/>
    <col min="15620" max="15622" width="10.28515625" style="5" customWidth="1"/>
    <col min="15623" max="15623" width="10.7109375" style="5" customWidth="1"/>
    <col min="15624" max="15624" width="8.28515625" style="5" bestFit="1" customWidth="1"/>
    <col min="15625" max="15625" width="5.85546875" style="5" bestFit="1" customWidth="1"/>
    <col min="15626" max="15626" width="6.140625" style="5" customWidth="1"/>
    <col min="15627" max="15627" width="6.28515625" style="5" customWidth="1"/>
    <col min="15628" max="15628" width="8.28515625" style="5" bestFit="1" customWidth="1"/>
    <col min="15629" max="15629" width="8.140625" style="5" customWidth="1"/>
    <col min="15630" max="15630" width="5.85546875" style="5" bestFit="1" customWidth="1"/>
    <col min="15631" max="15632" width="6.28515625" style="5" customWidth="1"/>
    <col min="15633" max="15633" width="8.28515625" style="5" bestFit="1" customWidth="1"/>
    <col min="15634" max="15634" width="11.140625" style="5" customWidth="1"/>
    <col min="15635" max="15635" width="8.28515625" style="5" bestFit="1" customWidth="1"/>
    <col min="15636" max="15636" width="8.42578125" style="5" bestFit="1" customWidth="1"/>
    <col min="15637" max="15637" width="6" style="5" bestFit="1" customWidth="1"/>
    <col min="15638" max="15638" width="5.85546875" style="5" bestFit="1" customWidth="1"/>
    <col min="15639" max="15639" width="6" style="5" bestFit="1" customWidth="1"/>
    <col min="15640" max="15640" width="5.85546875" style="5" bestFit="1" customWidth="1"/>
    <col min="15641" max="15641" width="6" style="5" bestFit="1" customWidth="1"/>
    <col min="15642" max="15642" width="5.85546875" style="5" bestFit="1" customWidth="1"/>
    <col min="15643" max="15643" width="8.28515625" style="5" bestFit="1" customWidth="1"/>
    <col min="15644" max="15644" width="8.42578125" style="5" bestFit="1" customWidth="1"/>
    <col min="15645" max="15645" width="13.5703125" style="5" bestFit="1" customWidth="1"/>
    <col min="15646" max="15872" width="9.140625" style="5"/>
    <col min="15873" max="15873" width="8" style="5" customWidth="1"/>
    <col min="15874" max="15874" width="40.42578125" style="5" customWidth="1"/>
    <col min="15875" max="15875" width="9.7109375" style="5" customWidth="1"/>
    <col min="15876" max="15878" width="10.28515625" style="5" customWidth="1"/>
    <col min="15879" max="15879" width="10.7109375" style="5" customWidth="1"/>
    <col min="15880" max="15880" width="8.28515625" style="5" bestFit="1" customWidth="1"/>
    <col min="15881" max="15881" width="5.85546875" style="5" bestFit="1" customWidth="1"/>
    <col min="15882" max="15882" width="6.140625" style="5" customWidth="1"/>
    <col min="15883" max="15883" width="6.28515625" style="5" customWidth="1"/>
    <col min="15884" max="15884" width="8.28515625" style="5" bestFit="1" customWidth="1"/>
    <col min="15885" max="15885" width="8.140625" style="5" customWidth="1"/>
    <col min="15886" max="15886" width="5.85546875" style="5" bestFit="1" customWidth="1"/>
    <col min="15887" max="15888" width="6.28515625" style="5" customWidth="1"/>
    <col min="15889" max="15889" width="8.28515625" style="5" bestFit="1" customWidth="1"/>
    <col min="15890" max="15890" width="11.140625" style="5" customWidth="1"/>
    <col min="15891" max="15891" width="8.28515625" style="5" bestFit="1" customWidth="1"/>
    <col min="15892" max="15892" width="8.42578125" style="5" bestFit="1" customWidth="1"/>
    <col min="15893" max="15893" width="6" style="5" bestFit="1" customWidth="1"/>
    <col min="15894" max="15894" width="5.85546875" style="5" bestFit="1" customWidth="1"/>
    <col min="15895" max="15895" width="6" style="5" bestFit="1" customWidth="1"/>
    <col min="15896" max="15896" width="5.85546875" style="5" bestFit="1" customWidth="1"/>
    <col min="15897" max="15897" width="6" style="5" bestFit="1" customWidth="1"/>
    <col min="15898" max="15898" width="5.85546875" style="5" bestFit="1" customWidth="1"/>
    <col min="15899" max="15899" width="8.28515625" style="5" bestFit="1" customWidth="1"/>
    <col min="15900" max="15900" width="8.42578125" style="5" bestFit="1" customWidth="1"/>
    <col min="15901" max="15901" width="13.5703125" style="5" bestFit="1" customWidth="1"/>
    <col min="15902" max="16128" width="9.140625" style="5"/>
    <col min="16129" max="16129" width="8" style="5" customWidth="1"/>
    <col min="16130" max="16130" width="40.42578125" style="5" customWidth="1"/>
    <col min="16131" max="16131" width="9.7109375" style="5" customWidth="1"/>
    <col min="16132" max="16134" width="10.28515625" style="5" customWidth="1"/>
    <col min="16135" max="16135" width="10.7109375" style="5" customWidth="1"/>
    <col min="16136" max="16136" width="8.28515625" style="5" bestFit="1" customWidth="1"/>
    <col min="16137" max="16137" width="5.85546875" style="5" bestFit="1" customWidth="1"/>
    <col min="16138" max="16138" width="6.140625" style="5" customWidth="1"/>
    <col min="16139" max="16139" width="6.28515625" style="5" customWidth="1"/>
    <col min="16140" max="16140" width="8.28515625" style="5" bestFit="1" customWidth="1"/>
    <col min="16141" max="16141" width="8.140625" style="5" customWidth="1"/>
    <col min="16142" max="16142" width="5.85546875" style="5" bestFit="1" customWidth="1"/>
    <col min="16143" max="16144" width="6.28515625" style="5" customWidth="1"/>
    <col min="16145" max="16145" width="8.28515625" style="5" bestFit="1" customWidth="1"/>
    <col min="16146" max="16146" width="11.140625" style="5" customWidth="1"/>
    <col min="16147" max="16147" width="8.28515625" style="5" bestFit="1" customWidth="1"/>
    <col min="16148" max="16148" width="8.42578125" style="5" bestFit="1" customWidth="1"/>
    <col min="16149" max="16149" width="6" style="5" bestFit="1" customWidth="1"/>
    <col min="16150" max="16150" width="5.85546875" style="5" bestFit="1" customWidth="1"/>
    <col min="16151" max="16151" width="6" style="5" bestFit="1" customWidth="1"/>
    <col min="16152" max="16152" width="5.85546875" style="5" bestFit="1" customWidth="1"/>
    <col min="16153" max="16153" width="6" style="5" bestFit="1" customWidth="1"/>
    <col min="16154" max="16154" width="5.85546875" style="5" bestFit="1" customWidth="1"/>
    <col min="16155" max="16155" width="8.28515625" style="5" bestFit="1" customWidth="1"/>
    <col min="16156" max="16156" width="8.42578125" style="5" bestFit="1" customWidth="1"/>
    <col min="16157" max="16157" width="13.5703125" style="5" bestFit="1" customWidth="1"/>
    <col min="16158" max="16384" width="9.140625" style="5"/>
  </cols>
  <sheetData>
    <row r="1" spans="1:29" s="1" customFormat="1" ht="10.5" x14ac:dyDescent="0.2">
      <c r="AC1" s="2" t="s">
        <v>0</v>
      </c>
    </row>
    <row r="2" spans="1:29" s="1" customFormat="1" ht="21.75" customHeight="1" x14ac:dyDescent="0.2">
      <c r="Z2" s="391" t="s">
        <v>1</v>
      </c>
      <c r="AA2" s="391"/>
      <c r="AB2" s="391"/>
      <c r="AC2" s="391"/>
    </row>
    <row r="3" spans="1:29" s="3" customFormat="1" ht="11.25" x14ac:dyDescent="0.2">
      <c r="A3" s="468" t="s">
        <v>2</v>
      </c>
      <c r="B3" s="469"/>
      <c r="C3" s="469"/>
      <c r="D3" s="469"/>
      <c r="E3" s="469"/>
      <c r="F3" s="469"/>
      <c r="G3" s="469"/>
      <c r="H3" s="469"/>
      <c r="I3" s="469"/>
      <c r="J3" s="469"/>
      <c r="K3" s="469"/>
      <c r="L3" s="469"/>
      <c r="M3" s="469"/>
      <c r="N3" s="469"/>
      <c r="O3" s="469"/>
      <c r="P3" s="469"/>
      <c r="Q3" s="469"/>
      <c r="R3" s="469"/>
      <c r="S3" s="469"/>
      <c r="T3" s="469"/>
      <c r="U3" s="469"/>
      <c r="V3" s="469"/>
      <c r="W3" s="469"/>
      <c r="X3" s="469"/>
      <c r="Y3" s="469"/>
      <c r="Z3" s="469"/>
      <c r="AA3" s="469"/>
      <c r="AB3" s="469"/>
      <c r="AC3" s="469"/>
    </row>
    <row r="4" spans="1:29" s="3" customFormat="1" ht="11.25" x14ac:dyDescent="0.2">
      <c r="I4" s="4" t="s">
        <v>3</v>
      </c>
      <c r="J4" s="470" t="s">
        <v>4</v>
      </c>
      <c r="K4" s="470"/>
    </row>
    <row r="5" spans="1:29" ht="11.25" customHeight="1" x14ac:dyDescent="0.25"/>
    <row r="6" spans="1:29" s="3" customFormat="1" ht="11.25" x14ac:dyDescent="0.2">
      <c r="G6" s="4" t="s">
        <v>5</v>
      </c>
      <c r="H6" s="471" t="s">
        <v>6</v>
      </c>
      <c r="I6" s="471"/>
      <c r="J6" s="471"/>
      <c r="K6" s="471"/>
      <c r="L6" s="471"/>
      <c r="M6" s="471"/>
      <c r="N6" s="471"/>
      <c r="O6" s="471"/>
      <c r="P6" s="471"/>
      <c r="Q6" s="471"/>
      <c r="R6" s="471"/>
      <c r="S6" s="6"/>
    </row>
    <row r="7" spans="1:29" s="1" customFormat="1" ht="10.5" x14ac:dyDescent="0.2">
      <c r="H7" s="464" t="s">
        <v>7</v>
      </c>
      <c r="I7" s="464"/>
      <c r="J7" s="464"/>
      <c r="K7" s="464"/>
      <c r="L7" s="464"/>
      <c r="M7" s="464"/>
      <c r="N7" s="464"/>
      <c r="O7" s="464"/>
      <c r="P7" s="464"/>
      <c r="Q7" s="464"/>
      <c r="R7" s="464"/>
      <c r="S7" s="7"/>
    </row>
    <row r="8" spans="1:29" ht="11.25" customHeight="1" x14ac:dyDescent="0.25"/>
    <row r="9" spans="1:29" s="3" customFormat="1" ht="11.25" x14ac:dyDescent="0.2">
      <c r="J9" s="4" t="s">
        <v>8</v>
      </c>
      <c r="K9" s="470" t="s">
        <v>9</v>
      </c>
      <c r="L9" s="470"/>
      <c r="M9" s="3" t="s">
        <v>10</v>
      </c>
    </row>
    <row r="10" spans="1:29" ht="11.25" customHeight="1" x14ac:dyDescent="0.25"/>
    <row r="11" spans="1:29" s="3" customFormat="1" ht="39.75" customHeight="1" x14ac:dyDescent="0.2">
      <c r="J11" s="8" t="s">
        <v>11</v>
      </c>
      <c r="K11" s="463" t="s">
        <v>12</v>
      </c>
      <c r="L11" s="463"/>
      <c r="M11" s="463"/>
      <c r="N11" s="463"/>
      <c r="O11" s="463"/>
      <c r="P11" s="463"/>
      <c r="Q11" s="463"/>
      <c r="R11" s="463"/>
      <c r="S11" s="463"/>
      <c r="T11" s="463"/>
      <c r="U11" s="463"/>
      <c r="V11" s="463"/>
      <c r="W11" s="463"/>
      <c r="X11" s="463"/>
      <c r="Y11" s="463"/>
      <c r="Z11" s="463"/>
      <c r="AA11" s="463"/>
      <c r="AB11" s="463"/>
      <c r="AC11" s="463"/>
    </row>
    <row r="12" spans="1:29" s="1" customFormat="1" ht="10.5" x14ac:dyDescent="0.2">
      <c r="K12" s="464" t="s">
        <v>13</v>
      </c>
      <c r="L12" s="464"/>
      <c r="M12" s="464"/>
      <c r="N12" s="464"/>
      <c r="O12" s="464"/>
      <c r="P12" s="464"/>
      <c r="Q12" s="464"/>
      <c r="R12" s="464"/>
      <c r="S12" s="464"/>
    </row>
    <row r="13" spans="1:29" ht="11.25" customHeight="1" x14ac:dyDescent="0.25"/>
    <row r="14" spans="1:29" s="9" customFormat="1" ht="15" customHeight="1" x14ac:dyDescent="0.2">
      <c r="A14" s="452" t="s">
        <v>14</v>
      </c>
      <c r="B14" s="452" t="s">
        <v>15</v>
      </c>
      <c r="C14" s="452" t="s">
        <v>16</v>
      </c>
      <c r="D14" s="452" t="s">
        <v>17</v>
      </c>
      <c r="E14" s="465" t="s">
        <v>18</v>
      </c>
      <c r="F14" s="452" t="s">
        <v>19</v>
      </c>
      <c r="G14" s="452" t="s">
        <v>20</v>
      </c>
      <c r="H14" s="455" t="s">
        <v>21</v>
      </c>
      <c r="I14" s="456"/>
      <c r="J14" s="456"/>
      <c r="K14" s="456"/>
      <c r="L14" s="456"/>
      <c r="M14" s="456"/>
      <c r="N14" s="456"/>
      <c r="O14" s="456"/>
      <c r="P14" s="456"/>
      <c r="Q14" s="457"/>
      <c r="R14" s="452" t="s">
        <v>22</v>
      </c>
      <c r="S14" s="455" t="s">
        <v>23</v>
      </c>
      <c r="T14" s="456"/>
      <c r="U14" s="456"/>
      <c r="V14" s="456"/>
      <c r="W14" s="456"/>
      <c r="X14" s="456"/>
      <c r="Y14" s="456"/>
      <c r="Z14" s="456"/>
      <c r="AA14" s="456"/>
      <c r="AB14" s="457"/>
      <c r="AC14" s="452" t="s">
        <v>24</v>
      </c>
    </row>
    <row r="15" spans="1:29" s="9" customFormat="1" ht="15" customHeight="1" x14ac:dyDescent="0.2">
      <c r="A15" s="453"/>
      <c r="B15" s="453"/>
      <c r="C15" s="453"/>
      <c r="D15" s="453"/>
      <c r="E15" s="466"/>
      <c r="F15" s="453"/>
      <c r="G15" s="453"/>
      <c r="H15" s="458" t="s">
        <v>25</v>
      </c>
      <c r="I15" s="459"/>
      <c r="J15" s="459"/>
      <c r="K15" s="459"/>
      <c r="L15" s="460"/>
      <c r="M15" s="455" t="s">
        <v>26</v>
      </c>
      <c r="N15" s="456"/>
      <c r="O15" s="456"/>
      <c r="P15" s="456"/>
      <c r="Q15" s="457"/>
      <c r="R15" s="453"/>
      <c r="S15" s="444" t="s">
        <v>27</v>
      </c>
      <c r="T15" s="461"/>
      <c r="U15" s="444" t="s">
        <v>28</v>
      </c>
      <c r="V15" s="461"/>
      <c r="W15" s="444" t="s">
        <v>29</v>
      </c>
      <c r="X15" s="461"/>
      <c r="Y15" s="444" t="s">
        <v>30</v>
      </c>
      <c r="Z15" s="461"/>
      <c r="AA15" s="444" t="s">
        <v>31</v>
      </c>
      <c r="AB15" s="461"/>
      <c r="AC15" s="453"/>
    </row>
    <row r="16" spans="1:29" s="9" customFormat="1" ht="69" customHeight="1" x14ac:dyDescent="0.2">
      <c r="A16" s="453"/>
      <c r="B16" s="453"/>
      <c r="C16" s="453"/>
      <c r="D16" s="453"/>
      <c r="E16" s="466"/>
      <c r="F16" s="453"/>
      <c r="G16" s="453"/>
      <c r="H16" s="448" t="s">
        <v>32</v>
      </c>
      <c r="I16" s="448" t="s">
        <v>28</v>
      </c>
      <c r="J16" s="448" t="s">
        <v>33</v>
      </c>
      <c r="K16" s="448" t="s">
        <v>30</v>
      </c>
      <c r="L16" s="450" t="s">
        <v>31</v>
      </c>
      <c r="M16" s="444" t="s">
        <v>34</v>
      </c>
      <c r="N16" s="444" t="s">
        <v>28</v>
      </c>
      <c r="O16" s="444" t="s">
        <v>35</v>
      </c>
      <c r="P16" s="444" t="s">
        <v>30</v>
      </c>
      <c r="Q16" s="446" t="s">
        <v>31</v>
      </c>
      <c r="R16" s="453"/>
      <c r="S16" s="445"/>
      <c r="T16" s="462"/>
      <c r="U16" s="445"/>
      <c r="V16" s="462"/>
      <c r="W16" s="445"/>
      <c r="X16" s="462"/>
      <c r="Y16" s="445"/>
      <c r="Z16" s="462"/>
      <c r="AA16" s="445"/>
      <c r="AB16" s="462"/>
      <c r="AC16" s="453"/>
    </row>
    <row r="17" spans="1:29" s="9" customFormat="1" ht="59.25" customHeight="1" x14ac:dyDescent="0.2">
      <c r="A17" s="454"/>
      <c r="B17" s="454"/>
      <c r="C17" s="454"/>
      <c r="D17" s="454"/>
      <c r="E17" s="467"/>
      <c r="F17" s="454"/>
      <c r="G17" s="454"/>
      <c r="H17" s="449"/>
      <c r="I17" s="449"/>
      <c r="J17" s="449"/>
      <c r="K17" s="449"/>
      <c r="L17" s="451"/>
      <c r="M17" s="445"/>
      <c r="N17" s="445"/>
      <c r="O17" s="445"/>
      <c r="P17" s="445"/>
      <c r="Q17" s="447"/>
      <c r="R17" s="454"/>
      <c r="S17" s="10" t="s">
        <v>36</v>
      </c>
      <c r="T17" s="11" t="s">
        <v>37</v>
      </c>
      <c r="U17" s="10" t="s">
        <v>36</v>
      </c>
      <c r="V17" s="11" t="s">
        <v>37</v>
      </c>
      <c r="W17" s="10" t="s">
        <v>36</v>
      </c>
      <c r="X17" s="11" t="s">
        <v>37</v>
      </c>
      <c r="Y17" s="10" t="s">
        <v>36</v>
      </c>
      <c r="Z17" s="11" t="s">
        <v>37</v>
      </c>
      <c r="AA17" s="10" t="s">
        <v>36</v>
      </c>
      <c r="AB17" s="11" t="s">
        <v>37</v>
      </c>
      <c r="AC17" s="454"/>
    </row>
    <row r="18" spans="1:29" s="9" customFormat="1" ht="10.5" x14ac:dyDescent="0.2">
      <c r="A18" s="12">
        <v>1</v>
      </c>
      <c r="B18" s="12">
        <v>2</v>
      </c>
      <c r="C18" s="12">
        <v>3</v>
      </c>
      <c r="D18" s="12">
        <v>4</v>
      </c>
      <c r="E18" s="12">
        <v>5</v>
      </c>
      <c r="F18" s="12">
        <v>6</v>
      </c>
      <c r="G18" s="12">
        <v>7</v>
      </c>
      <c r="H18" s="12">
        <v>8</v>
      </c>
      <c r="I18" s="12">
        <v>9</v>
      </c>
      <c r="J18" s="12">
        <v>10</v>
      </c>
      <c r="K18" s="12">
        <v>11</v>
      </c>
      <c r="L18" s="12">
        <v>12</v>
      </c>
      <c r="M18" s="12">
        <v>13</v>
      </c>
      <c r="N18" s="12">
        <v>14</v>
      </c>
      <c r="O18" s="12">
        <v>15</v>
      </c>
      <c r="P18" s="12">
        <v>16</v>
      </c>
      <c r="Q18" s="12">
        <v>17</v>
      </c>
      <c r="R18" s="12">
        <v>18</v>
      </c>
      <c r="S18" s="12">
        <v>19</v>
      </c>
      <c r="T18" s="12">
        <v>20</v>
      </c>
      <c r="U18" s="12">
        <v>21</v>
      </c>
      <c r="V18" s="12">
        <v>22</v>
      </c>
      <c r="W18" s="12">
        <v>23</v>
      </c>
      <c r="X18" s="12">
        <v>24</v>
      </c>
      <c r="Y18" s="12">
        <v>25</v>
      </c>
      <c r="Z18" s="12">
        <v>26</v>
      </c>
      <c r="AA18" s="12">
        <v>27</v>
      </c>
      <c r="AB18" s="12">
        <v>28</v>
      </c>
      <c r="AC18" s="12">
        <v>29</v>
      </c>
    </row>
    <row r="19" spans="1:29" s="20" customFormat="1" ht="12.75" x14ac:dyDescent="0.2">
      <c r="A19" s="13">
        <v>0</v>
      </c>
      <c r="B19" s="14" t="s">
        <v>38</v>
      </c>
      <c r="C19" s="15" t="s">
        <v>39</v>
      </c>
      <c r="D19" s="16">
        <f>D20+D21+D23+D24+D25</f>
        <v>2097.6096586556</v>
      </c>
      <c r="E19" s="16">
        <f>E20+E21+E23+E24+E25</f>
        <v>0</v>
      </c>
      <c r="F19" s="16">
        <f>F20+F21+F23+F24+F25</f>
        <v>1497.1197480595999</v>
      </c>
      <c r="G19" s="16">
        <f>G20+G21+G23+G24+G25</f>
        <v>600.48991059600007</v>
      </c>
      <c r="H19" s="17">
        <f>I19+J19+K19+L19</f>
        <v>530.21485645117821</v>
      </c>
      <c r="I19" s="17">
        <f>I20+I21+I23+I24+I25</f>
        <v>0</v>
      </c>
      <c r="J19" s="17">
        <f>J20+J21+J23+J24+J25</f>
        <v>0</v>
      </c>
      <c r="K19" s="17">
        <f>K20+K21+K23+K24+K25</f>
        <v>0</v>
      </c>
      <c r="L19" s="17">
        <f>L20+L21+L23+L24+L25</f>
        <v>530.21485645117821</v>
      </c>
      <c r="M19" s="16">
        <f>N19+O19+P19+Q19</f>
        <v>600.48991059599985</v>
      </c>
      <c r="N19" s="16">
        <f>N20+N21+N23+N24+N25</f>
        <v>0</v>
      </c>
      <c r="O19" s="16">
        <f>O20+O21+O23+O24+O25</f>
        <v>0</v>
      </c>
      <c r="P19" s="16">
        <f>P20+P21+P23+P24+P25</f>
        <v>0</v>
      </c>
      <c r="Q19" s="16">
        <f>Q20+Q21+Q23+Q24+Q25</f>
        <v>600.48991059599985</v>
      </c>
      <c r="R19" s="16">
        <f>G19-M19</f>
        <v>0</v>
      </c>
      <c r="S19" s="16">
        <f>M19-H19</f>
        <v>70.275054144821638</v>
      </c>
      <c r="T19" s="18">
        <f>IF(H19&gt;0,M19/H19,0)*100</f>
        <v>113.25407111660073</v>
      </c>
      <c r="U19" s="16">
        <v>0</v>
      </c>
      <c r="V19" s="19">
        <v>0</v>
      </c>
      <c r="W19" s="16">
        <v>0</v>
      </c>
      <c r="X19" s="19">
        <v>0</v>
      </c>
      <c r="Y19" s="16">
        <v>0</v>
      </c>
      <c r="Z19" s="19">
        <v>0</v>
      </c>
      <c r="AA19" s="16">
        <f>Q19-L19</f>
        <v>70.275054144821638</v>
      </c>
      <c r="AB19" s="16">
        <f>IF(L19&gt;0,Q19/L19,0)*100</f>
        <v>113.25407111660073</v>
      </c>
      <c r="AC19" s="16"/>
    </row>
    <row r="20" spans="1:29" s="26" customFormat="1" ht="12" outlineLevel="1" x14ac:dyDescent="0.2">
      <c r="A20" s="21" t="s">
        <v>40</v>
      </c>
      <c r="B20" s="22" t="s">
        <v>41</v>
      </c>
      <c r="C20" s="23" t="s">
        <v>39</v>
      </c>
      <c r="D20" s="24">
        <f>D27</f>
        <v>684.02623203580015</v>
      </c>
      <c r="E20" s="24">
        <f>E27</f>
        <v>0</v>
      </c>
      <c r="F20" s="24">
        <f>F27</f>
        <v>515.58379773580009</v>
      </c>
      <c r="G20" s="24">
        <f>G27</f>
        <v>168.44243430000006</v>
      </c>
      <c r="H20" s="25">
        <f t="shared" ref="H20:H59" si="0">I20+J20+K20+L20</f>
        <v>97.107670799999994</v>
      </c>
      <c r="I20" s="25">
        <f>I27</f>
        <v>0</v>
      </c>
      <c r="J20" s="25">
        <f>J27</f>
        <v>0</v>
      </c>
      <c r="K20" s="25">
        <f>K27</f>
        <v>0</v>
      </c>
      <c r="L20" s="25">
        <f>L27</f>
        <v>97.107670799999994</v>
      </c>
      <c r="M20" s="24">
        <f>N20+O20+P20+Q20</f>
        <v>168.4424343</v>
      </c>
      <c r="N20" s="24">
        <f>N27</f>
        <v>0</v>
      </c>
      <c r="O20" s="24">
        <f>O27</f>
        <v>0</v>
      </c>
      <c r="P20" s="24">
        <f>P27</f>
        <v>0</v>
      </c>
      <c r="Q20" s="24">
        <f>Q27</f>
        <v>168.4424343</v>
      </c>
      <c r="R20" s="24">
        <f t="shared" ref="R20:R59" si="1">G20-M20</f>
        <v>0</v>
      </c>
      <c r="S20" s="24">
        <f t="shared" ref="S20:S59" si="2">M20-H20</f>
        <v>71.334763500000008</v>
      </c>
      <c r="T20" s="24">
        <f t="shared" ref="T20:T59" si="3">IF(H20&gt;0,M20/H20,0)*100</f>
        <v>173.45945270062023</v>
      </c>
      <c r="U20" s="24">
        <v>0</v>
      </c>
      <c r="V20" s="24">
        <v>0</v>
      </c>
      <c r="W20" s="24">
        <v>0</v>
      </c>
      <c r="X20" s="24">
        <v>0</v>
      </c>
      <c r="Y20" s="24">
        <v>0</v>
      </c>
      <c r="Z20" s="24">
        <v>0</v>
      </c>
      <c r="AA20" s="24">
        <f t="shared" ref="AA20:AA59" si="4">Q20-L20</f>
        <v>71.334763500000008</v>
      </c>
      <c r="AB20" s="24">
        <f t="shared" ref="AB20:AB59" si="5">IF(L20&gt;0,Q20/L20,0)*100</f>
        <v>173.45945270062023</v>
      </c>
      <c r="AC20" s="24"/>
    </row>
    <row r="21" spans="1:29" s="26" customFormat="1" ht="24" outlineLevel="1" x14ac:dyDescent="0.2">
      <c r="A21" s="21" t="s">
        <v>42</v>
      </c>
      <c r="B21" s="22" t="s">
        <v>43</v>
      </c>
      <c r="C21" s="23" t="s">
        <v>39</v>
      </c>
      <c r="D21" s="24">
        <f>D32</f>
        <v>310.38766077719998</v>
      </c>
      <c r="E21" s="24">
        <f>E32</f>
        <v>0</v>
      </c>
      <c r="F21" s="24">
        <f>F32</f>
        <v>123.20329714920001</v>
      </c>
      <c r="G21" s="24">
        <f>G32</f>
        <v>187.18436362799997</v>
      </c>
      <c r="H21" s="25">
        <f t="shared" si="0"/>
        <v>186.0744951625116</v>
      </c>
      <c r="I21" s="25">
        <f>I32</f>
        <v>0</v>
      </c>
      <c r="J21" s="25">
        <f>J32</f>
        <v>0</v>
      </c>
      <c r="K21" s="25">
        <f>K32</f>
        <v>0</v>
      </c>
      <c r="L21" s="25">
        <f>L32</f>
        <v>186.0744951625116</v>
      </c>
      <c r="M21" s="24">
        <f>N21+O21+P21+Q21</f>
        <v>187.18436362799997</v>
      </c>
      <c r="N21" s="24">
        <f>N32</f>
        <v>0</v>
      </c>
      <c r="O21" s="24">
        <f>O32</f>
        <v>0</v>
      </c>
      <c r="P21" s="24">
        <f>P32</f>
        <v>0</v>
      </c>
      <c r="Q21" s="24">
        <f>Q32</f>
        <v>187.18436362799997</v>
      </c>
      <c r="R21" s="24">
        <f t="shared" si="1"/>
        <v>0</v>
      </c>
      <c r="S21" s="24">
        <f t="shared" si="2"/>
        <v>1.1098684654883755</v>
      </c>
      <c r="T21" s="24">
        <f t="shared" si="3"/>
        <v>100.59646458506796</v>
      </c>
      <c r="U21" s="24">
        <v>0</v>
      </c>
      <c r="V21" s="24">
        <v>0</v>
      </c>
      <c r="W21" s="24">
        <v>0</v>
      </c>
      <c r="X21" s="24">
        <v>0</v>
      </c>
      <c r="Y21" s="24">
        <v>0</v>
      </c>
      <c r="Z21" s="24">
        <v>0</v>
      </c>
      <c r="AA21" s="24">
        <f t="shared" si="4"/>
        <v>1.1098684654883755</v>
      </c>
      <c r="AB21" s="24">
        <f t="shared" si="5"/>
        <v>100.59646458506796</v>
      </c>
      <c r="AC21" s="24"/>
    </row>
    <row r="22" spans="1:29" s="26" customFormat="1" ht="36" outlineLevel="1" x14ac:dyDescent="0.2">
      <c r="A22" s="21" t="s">
        <v>44</v>
      </c>
      <c r="B22" s="22" t="s">
        <v>45</v>
      </c>
      <c r="C22" s="23" t="s">
        <v>39</v>
      </c>
      <c r="D22" s="24" t="s">
        <v>46</v>
      </c>
      <c r="E22" s="24" t="s">
        <v>46</v>
      </c>
      <c r="F22" s="24" t="s">
        <v>46</v>
      </c>
      <c r="G22" s="24" t="s">
        <v>46</v>
      </c>
      <c r="H22" s="25" t="s">
        <v>46</v>
      </c>
      <c r="I22" s="25" t="s">
        <v>46</v>
      </c>
      <c r="J22" s="25" t="s">
        <v>46</v>
      </c>
      <c r="K22" s="25" t="s">
        <v>46</v>
      </c>
      <c r="L22" s="25" t="s">
        <v>46</v>
      </c>
      <c r="M22" s="24" t="s">
        <v>46</v>
      </c>
      <c r="N22" s="24" t="s">
        <v>46</v>
      </c>
      <c r="O22" s="24" t="s">
        <v>46</v>
      </c>
      <c r="P22" s="24" t="s">
        <v>46</v>
      </c>
      <c r="Q22" s="24" t="s">
        <v>46</v>
      </c>
      <c r="R22" s="24" t="s">
        <v>46</v>
      </c>
      <c r="S22" s="24" t="s">
        <v>46</v>
      </c>
      <c r="T22" s="24" t="s">
        <v>46</v>
      </c>
      <c r="U22" s="24" t="s">
        <v>46</v>
      </c>
      <c r="V22" s="24" t="s">
        <v>46</v>
      </c>
      <c r="W22" s="24" t="s">
        <v>46</v>
      </c>
      <c r="X22" s="24" t="s">
        <v>46</v>
      </c>
      <c r="Y22" s="24" t="s">
        <v>46</v>
      </c>
      <c r="Z22" s="24" t="s">
        <v>46</v>
      </c>
      <c r="AA22" s="24" t="s">
        <v>46</v>
      </c>
      <c r="AB22" s="24" t="s">
        <v>46</v>
      </c>
      <c r="AC22" s="24"/>
    </row>
    <row r="23" spans="1:29" s="26" customFormat="1" ht="24" outlineLevel="1" x14ac:dyDescent="0.2">
      <c r="A23" s="27" t="s">
        <v>47</v>
      </c>
      <c r="B23" s="22" t="s">
        <v>48</v>
      </c>
      <c r="C23" s="23" t="s">
        <v>39</v>
      </c>
      <c r="D23" s="24">
        <f>D47</f>
        <v>819.04528504960001</v>
      </c>
      <c r="E23" s="24">
        <f>E47</f>
        <v>0</v>
      </c>
      <c r="F23" s="24">
        <f>F47</f>
        <v>652.99111178559997</v>
      </c>
      <c r="G23" s="24">
        <f>G47</f>
        <v>166.05417326400001</v>
      </c>
      <c r="H23" s="25">
        <f t="shared" si="0"/>
        <v>165.56698607666664</v>
      </c>
      <c r="I23" s="25">
        <f>I47</f>
        <v>0</v>
      </c>
      <c r="J23" s="25">
        <f>J47</f>
        <v>0</v>
      </c>
      <c r="K23" s="25">
        <f>K47</f>
        <v>0</v>
      </c>
      <c r="L23" s="25">
        <f>L47</f>
        <v>165.56698607666664</v>
      </c>
      <c r="M23" s="24">
        <f t="shared" ref="M23:M39" si="6">N23+O23+P23+Q23</f>
        <v>166.05417326399996</v>
      </c>
      <c r="N23" s="24">
        <f>N47</f>
        <v>0</v>
      </c>
      <c r="O23" s="24">
        <f>O47</f>
        <v>0</v>
      </c>
      <c r="P23" s="24">
        <f>P47</f>
        <v>0</v>
      </c>
      <c r="Q23" s="24">
        <f>Q47</f>
        <v>166.05417326399996</v>
      </c>
      <c r="R23" s="24">
        <f t="shared" si="1"/>
        <v>0</v>
      </c>
      <c r="S23" s="24">
        <f t="shared" si="2"/>
        <v>0.48718718733331912</v>
      </c>
      <c r="T23" s="24">
        <f t="shared" si="3"/>
        <v>100.2942538237108</v>
      </c>
      <c r="U23" s="24">
        <v>0</v>
      </c>
      <c r="V23" s="24">
        <v>0</v>
      </c>
      <c r="W23" s="24">
        <v>0</v>
      </c>
      <c r="X23" s="24">
        <v>0</v>
      </c>
      <c r="Y23" s="24">
        <v>0</v>
      </c>
      <c r="Z23" s="24">
        <v>0</v>
      </c>
      <c r="AA23" s="24">
        <f t="shared" si="4"/>
        <v>0.48718718733331912</v>
      </c>
      <c r="AB23" s="24">
        <f t="shared" si="5"/>
        <v>100.2942538237108</v>
      </c>
      <c r="AC23" s="24"/>
    </row>
    <row r="24" spans="1:29" s="26" customFormat="1" ht="24" outlineLevel="1" x14ac:dyDescent="0.2">
      <c r="A24" s="27" t="s">
        <v>49</v>
      </c>
      <c r="B24" s="22" t="s">
        <v>50</v>
      </c>
      <c r="C24" s="23" t="s">
        <v>39</v>
      </c>
      <c r="D24" s="24">
        <f t="shared" ref="D24:G25" si="7">D55</f>
        <v>0.4327532</v>
      </c>
      <c r="E24" s="24">
        <f t="shared" si="7"/>
        <v>0</v>
      </c>
      <c r="F24" s="24">
        <f t="shared" si="7"/>
        <v>0.4327532</v>
      </c>
      <c r="G24" s="24">
        <f t="shared" si="7"/>
        <v>0</v>
      </c>
      <c r="H24" s="25">
        <f t="shared" si="0"/>
        <v>0</v>
      </c>
      <c r="I24" s="25">
        <f t="shared" ref="I24:L25" si="8">I55</f>
        <v>0</v>
      </c>
      <c r="J24" s="25">
        <f t="shared" si="8"/>
        <v>0</v>
      </c>
      <c r="K24" s="25">
        <f t="shared" si="8"/>
        <v>0</v>
      </c>
      <c r="L24" s="25">
        <f t="shared" si="8"/>
        <v>0</v>
      </c>
      <c r="M24" s="24">
        <f t="shared" si="6"/>
        <v>0</v>
      </c>
      <c r="N24" s="24">
        <f t="shared" ref="N24:Q25" si="9">N55</f>
        <v>0</v>
      </c>
      <c r="O24" s="24">
        <f t="shared" si="9"/>
        <v>0</v>
      </c>
      <c r="P24" s="24">
        <f t="shared" si="9"/>
        <v>0</v>
      </c>
      <c r="Q24" s="24">
        <f t="shared" si="9"/>
        <v>0</v>
      </c>
      <c r="R24" s="24">
        <f t="shared" si="1"/>
        <v>0</v>
      </c>
      <c r="S24" s="24">
        <f t="shared" si="2"/>
        <v>0</v>
      </c>
      <c r="T24" s="24">
        <f t="shared" si="3"/>
        <v>0</v>
      </c>
      <c r="U24" s="24">
        <v>0</v>
      </c>
      <c r="V24" s="24">
        <v>0</v>
      </c>
      <c r="W24" s="24">
        <v>0</v>
      </c>
      <c r="X24" s="24">
        <v>0</v>
      </c>
      <c r="Y24" s="24">
        <v>0</v>
      </c>
      <c r="Z24" s="24">
        <v>0</v>
      </c>
      <c r="AA24" s="24">
        <f t="shared" si="4"/>
        <v>0</v>
      </c>
      <c r="AB24" s="24">
        <f t="shared" si="5"/>
        <v>0</v>
      </c>
      <c r="AC24" s="24"/>
    </row>
    <row r="25" spans="1:29" s="26" customFormat="1" ht="12" outlineLevel="1" x14ac:dyDescent="0.2">
      <c r="A25" s="27" t="s">
        <v>51</v>
      </c>
      <c r="B25" s="22" t="s">
        <v>52</v>
      </c>
      <c r="C25" s="23" t="s">
        <v>39</v>
      </c>
      <c r="D25" s="24">
        <f t="shared" si="7"/>
        <v>283.71772759300001</v>
      </c>
      <c r="E25" s="24">
        <f t="shared" si="7"/>
        <v>0</v>
      </c>
      <c r="F25" s="24">
        <f t="shared" si="7"/>
        <v>204.90878818900001</v>
      </c>
      <c r="G25" s="24">
        <f t="shared" si="7"/>
        <v>78.808939404</v>
      </c>
      <c r="H25" s="25">
        <f t="shared" si="0"/>
        <v>81.465704411999994</v>
      </c>
      <c r="I25" s="25">
        <f t="shared" si="8"/>
        <v>0</v>
      </c>
      <c r="J25" s="25">
        <f t="shared" si="8"/>
        <v>0</v>
      </c>
      <c r="K25" s="25">
        <f t="shared" si="8"/>
        <v>0</v>
      </c>
      <c r="L25" s="25">
        <f t="shared" si="8"/>
        <v>81.465704411999994</v>
      </c>
      <c r="M25" s="24">
        <f t="shared" si="6"/>
        <v>78.808939404</v>
      </c>
      <c r="N25" s="24">
        <f t="shared" si="9"/>
        <v>0</v>
      </c>
      <c r="O25" s="24">
        <f t="shared" si="9"/>
        <v>0</v>
      </c>
      <c r="P25" s="24">
        <f t="shared" si="9"/>
        <v>0</v>
      </c>
      <c r="Q25" s="24">
        <f t="shared" si="9"/>
        <v>78.808939404</v>
      </c>
      <c r="R25" s="24">
        <f t="shared" si="1"/>
        <v>0</v>
      </c>
      <c r="S25" s="24">
        <f t="shared" si="2"/>
        <v>-2.6567650079999936</v>
      </c>
      <c r="T25" s="24">
        <f t="shared" si="3"/>
        <v>96.73879330305202</v>
      </c>
      <c r="U25" s="24">
        <v>0</v>
      </c>
      <c r="V25" s="24">
        <v>0</v>
      </c>
      <c r="W25" s="24">
        <v>0</v>
      </c>
      <c r="X25" s="24">
        <v>0</v>
      </c>
      <c r="Y25" s="24">
        <v>0</v>
      </c>
      <c r="Z25" s="24">
        <v>0</v>
      </c>
      <c r="AA25" s="24">
        <f t="shared" si="4"/>
        <v>-2.6567650079999936</v>
      </c>
      <c r="AB25" s="24">
        <f t="shared" si="5"/>
        <v>96.73879330305202</v>
      </c>
      <c r="AC25" s="24"/>
    </row>
    <row r="26" spans="1:29" s="26" customFormat="1" ht="12" x14ac:dyDescent="0.2">
      <c r="A26" s="28">
        <v>1</v>
      </c>
      <c r="B26" s="29" t="s">
        <v>53</v>
      </c>
      <c r="C26" s="30"/>
      <c r="D26" s="24"/>
      <c r="E26" s="24"/>
      <c r="F26" s="24"/>
      <c r="G26" s="24"/>
      <c r="H26" s="25">
        <f t="shared" si="0"/>
        <v>0</v>
      </c>
      <c r="I26" s="25"/>
      <c r="J26" s="25"/>
      <c r="K26" s="25"/>
      <c r="L26" s="25"/>
      <c r="M26" s="24">
        <f t="shared" si="6"/>
        <v>0</v>
      </c>
      <c r="N26" s="24"/>
      <c r="O26" s="24"/>
      <c r="P26" s="24"/>
      <c r="Q26" s="24"/>
      <c r="R26" s="24">
        <f t="shared" si="1"/>
        <v>0</v>
      </c>
      <c r="S26" s="24">
        <f t="shared" si="2"/>
        <v>0</v>
      </c>
      <c r="T26" s="24">
        <f t="shared" si="3"/>
        <v>0</v>
      </c>
      <c r="U26" s="24">
        <v>0</v>
      </c>
      <c r="V26" s="24">
        <v>0</v>
      </c>
      <c r="W26" s="24">
        <v>0</v>
      </c>
      <c r="X26" s="24">
        <v>0</v>
      </c>
      <c r="Y26" s="24">
        <v>0</v>
      </c>
      <c r="Z26" s="24">
        <v>0</v>
      </c>
      <c r="AA26" s="24">
        <f t="shared" si="4"/>
        <v>0</v>
      </c>
      <c r="AB26" s="24">
        <f t="shared" si="5"/>
        <v>0</v>
      </c>
      <c r="AC26" s="24"/>
    </row>
    <row r="27" spans="1:29" s="26" customFormat="1" ht="12" x14ac:dyDescent="0.2">
      <c r="A27" s="31" t="s">
        <v>54</v>
      </c>
      <c r="B27" s="32" t="s">
        <v>55</v>
      </c>
      <c r="C27" s="33" t="s">
        <v>39</v>
      </c>
      <c r="D27" s="34">
        <f t="shared" ref="D27:G27" si="10">D28</f>
        <v>684.02623203580015</v>
      </c>
      <c r="E27" s="34">
        <f t="shared" si="10"/>
        <v>0</v>
      </c>
      <c r="F27" s="34">
        <f t="shared" si="10"/>
        <v>515.58379773580009</v>
      </c>
      <c r="G27" s="34">
        <f t="shared" si="10"/>
        <v>168.44243430000006</v>
      </c>
      <c r="H27" s="35">
        <f t="shared" si="0"/>
        <v>97.107670799999994</v>
      </c>
      <c r="I27" s="35">
        <v>0</v>
      </c>
      <c r="J27" s="35">
        <v>0</v>
      </c>
      <c r="K27" s="35">
        <v>0</v>
      </c>
      <c r="L27" s="35">
        <f>L28</f>
        <v>97.107670799999994</v>
      </c>
      <c r="M27" s="34">
        <f t="shared" si="6"/>
        <v>168.4424343</v>
      </c>
      <c r="N27" s="34">
        <v>0</v>
      </c>
      <c r="O27" s="34">
        <v>0</v>
      </c>
      <c r="P27" s="34">
        <v>0</v>
      </c>
      <c r="Q27" s="34">
        <f>Q28</f>
        <v>168.4424343</v>
      </c>
      <c r="R27" s="34">
        <f t="shared" si="1"/>
        <v>0</v>
      </c>
      <c r="S27" s="34">
        <f t="shared" si="2"/>
        <v>71.334763500000008</v>
      </c>
      <c r="T27" s="34">
        <f t="shared" si="3"/>
        <v>173.45945270062023</v>
      </c>
      <c r="U27" s="34">
        <v>0</v>
      </c>
      <c r="V27" s="34">
        <v>0</v>
      </c>
      <c r="W27" s="34">
        <v>0</v>
      </c>
      <c r="X27" s="34">
        <v>0</v>
      </c>
      <c r="Y27" s="34">
        <v>0</v>
      </c>
      <c r="Z27" s="34">
        <v>0</v>
      </c>
      <c r="AA27" s="34">
        <f t="shared" si="4"/>
        <v>71.334763500000008</v>
      </c>
      <c r="AB27" s="34">
        <f t="shared" si="5"/>
        <v>173.45945270062023</v>
      </c>
      <c r="AC27" s="34"/>
    </row>
    <row r="28" spans="1:29" s="26" customFormat="1" ht="36" outlineLevel="1" x14ac:dyDescent="0.2">
      <c r="A28" s="36" t="s">
        <v>56</v>
      </c>
      <c r="B28" s="37" t="s">
        <v>57</v>
      </c>
      <c r="C28" s="23" t="s">
        <v>39</v>
      </c>
      <c r="D28" s="24">
        <v>684.02623203580015</v>
      </c>
      <c r="E28" s="24"/>
      <c r="F28" s="24">
        <v>515.58379773580009</v>
      </c>
      <c r="G28" s="24">
        <v>168.44243430000006</v>
      </c>
      <c r="H28" s="25">
        <f t="shared" si="0"/>
        <v>97.107670799999994</v>
      </c>
      <c r="I28" s="25">
        <v>0</v>
      </c>
      <c r="J28" s="25">
        <v>0</v>
      </c>
      <c r="K28" s="25">
        <v>0</v>
      </c>
      <c r="L28" s="25">
        <f>L29+L30+L31</f>
        <v>97.107670799999994</v>
      </c>
      <c r="M28" s="24">
        <f t="shared" si="6"/>
        <v>168.4424343</v>
      </c>
      <c r="N28" s="24">
        <v>0</v>
      </c>
      <c r="O28" s="24">
        <v>0</v>
      </c>
      <c r="P28" s="24">
        <v>0</v>
      </c>
      <c r="Q28" s="24">
        <f>Q29+Q30+Q31</f>
        <v>168.4424343</v>
      </c>
      <c r="R28" s="24">
        <f>G28-M28</f>
        <v>0</v>
      </c>
      <c r="S28" s="24">
        <f t="shared" si="2"/>
        <v>71.334763500000008</v>
      </c>
      <c r="T28" s="24">
        <f t="shared" si="3"/>
        <v>173.45945270062023</v>
      </c>
      <c r="U28" s="24">
        <v>0</v>
      </c>
      <c r="V28" s="24">
        <v>0</v>
      </c>
      <c r="W28" s="24">
        <v>0</v>
      </c>
      <c r="X28" s="24">
        <v>0</v>
      </c>
      <c r="Y28" s="24">
        <v>0</v>
      </c>
      <c r="Z28" s="24">
        <v>0</v>
      </c>
      <c r="AA28" s="24">
        <f t="shared" si="4"/>
        <v>71.334763500000008</v>
      </c>
      <c r="AB28" s="24">
        <f t="shared" si="5"/>
        <v>173.45945270062023</v>
      </c>
      <c r="AC28" s="24"/>
    </row>
    <row r="29" spans="1:29" s="26" customFormat="1" ht="48" outlineLevel="2" x14ac:dyDescent="0.2">
      <c r="A29" s="38" t="s">
        <v>58</v>
      </c>
      <c r="B29" s="39" t="s">
        <v>59</v>
      </c>
      <c r="C29" s="40" t="s">
        <v>39</v>
      </c>
      <c r="D29" s="41">
        <v>125.24495646999998</v>
      </c>
      <c r="E29" s="41"/>
      <c r="F29" s="41">
        <v>0</v>
      </c>
      <c r="G29" s="41">
        <v>0</v>
      </c>
      <c r="H29" s="42">
        <f t="shared" si="0"/>
        <v>79.070397599999993</v>
      </c>
      <c r="I29" s="42">
        <v>0</v>
      </c>
      <c r="J29" s="42">
        <v>0</v>
      </c>
      <c r="K29" s="42">
        <v>0</v>
      </c>
      <c r="L29" s="42">
        <v>79.070397599999993</v>
      </c>
      <c r="M29" s="41">
        <f t="shared" si="6"/>
        <v>62.413880087999985</v>
      </c>
      <c r="N29" s="41">
        <v>0</v>
      </c>
      <c r="O29" s="41">
        <v>0</v>
      </c>
      <c r="P29" s="41">
        <v>0</v>
      </c>
      <c r="Q29" s="41">
        <v>62.413880087999985</v>
      </c>
      <c r="R29" s="41">
        <v>0</v>
      </c>
      <c r="S29" s="41">
        <f t="shared" si="2"/>
        <v>-16.656517512000008</v>
      </c>
      <c r="T29" s="41">
        <f t="shared" si="3"/>
        <v>78.934572207083463</v>
      </c>
      <c r="U29" s="41">
        <v>0</v>
      </c>
      <c r="V29" s="41">
        <v>0</v>
      </c>
      <c r="W29" s="41">
        <v>0</v>
      </c>
      <c r="X29" s="41">
        <v>0</v>
      </c>
      <c r="Y29" s="41">
        <v>0</v>
      </c>
      <c r="Z29" s="41">
        <v>0</v>
      </c>
      <c r="AA29" s="41">
        <f t="shared" si="4"/>
        <v>-16.656517512000008</v>
      </c>
      <c r="AB29" s="41">
        <f t="shared" si="5"/>
        <v>78.934572207083463</v>
      </c>
      <c r="AC29" s="41"/>
    </row>
    <row r="30" spans="1:29" s="26" customFormat="1" ht="48" outlineLevel="2" x14ac:dyDescent="0.2">
      <c r="A30" s="38" t="s">
        <v>60</v>
      </c>
      <c r="B30" s="39" t="s">
        <v>61</v>
      </c>
      <c r="C30" s="40" t="s">
        <v>39</v>
      </c>
      <c r="D30" s="41">
        <v>85.335039961400014</v>
      </c>
      <c r="E30" s="41"/>
      <c r="F30" s="41">
        <v>0</v>
      </c>
      <c r="G30" s="41">
        <v>0</v>
      </c>
      <c r="H30" s="42">
        <f t="shared" si="0"/>
        <v>18.037273200000001</v>
      </c>
      <c r="I30" s="42">
        <v>0</v>
      </c>
      <c r="J30" s="42">
        <v>0</v>
      </c>
      <c r="K30" s="42">
        <v>0</v>
      </c>
      <c r="L30" s="42">
        <v>18.037273200000001</v>
      </c>
      <c r="M30" s="41">
        <f t="shared" si="6"/>
        <v>46.380125316000004</v>
      </c>
      <c r="N30" s="41">
        <v>0</v>
      </c>
      <c r="O30" s="41">
        <v>0</v>
      </c>
      <c r="P30" s="41">
        <v>0</v>
      </c>
      <c r="Q30" s="41">
        <v>46.380125316000004</v>
      </c>
      <c r="R30" s="41">
        <v>0</v>
      </c>
      <c r="S30" s="41">
        <f t="shared" si="2"/>
        <v>28.342852116000003</v>
      </c>
      <c r="T30" s="41">
        <f t="shared" si="3"/>
        <v>257.13490504762103</v>
      </c>
      <c r="U30" s="41">
        <v>0</v>
      </c>
      <c r="V30" s="41">
        <v>0</v>
      </c>
      <c r="W30" s="41">
        <v>0</v>
      </c>
      <c r="X30" s="41">
        <v>0</v>
      </c>
      <c r="Y30" s="41">
        <v>0</v>
      </c>
      <c r="Z30" s="41">
        <v>0</v>
      </c>
      <c r="AA30" s="41">
        <f t="shared" si="4"/>
        <v>28.342852116000003</v>
      </c>
      <c r="AB30" s="41">
        <f t="shared" si="5"/>
        <v>257.13490504762103</v>
      </c>
      <c r="AC30" s="41"/>
    </row>
    <row r="31" spans="1:29" s="26" customFormat="1" ht="36" outlineLevel="2" x14ac:dyDescent="0.2">
      <c r="A31" s="38" t="s">
        <v>62</v>
      </c>
      <c r="B31" s="39" t="s">
        <v>63</v>
      </c>
      <c r="C31" s="40" t="s">
        <v>39</v>
      </c>
      <c r="D31" s="41">
        <v>75.786235604400005</v>
      </c>
      <c r="E31" s="41"/>
      <c r="F31" s="41">
        <v>0</v>
      </c>
      <c r="G31" s="41">
        <v>0</v>
      </c>
      <c r="H31" s="42">
        <f t="shared" si="0"/>
        <v>0</v>
      </c>
      <c r="I31" s="42">
        <v>0</v>
      </c>
      <c r="J31" s="42">
        <v>0</v>
      </c>
      <c r="K31" s="42">
        <v>0</v>
      </c>
      <c r="L31" s="42">
        <v>0</v>
      </c>
      <c r="M31" s="41">
        <f t="shared" si="6"/>
        <v>59.648428895999999</v>
      </c>
      <c r="N31" s="41">
        <v>0</v>
      </c>
      <c r="O31" s="41">
        <v>0</v>
      </c>
      <c r="P31" s="41">
        <v>0</v>
      </c>
      <c r="Q31" s="41">
        <v>59.648428895999999</v>
      </c>
      <c r="R31" s="41">
        <v>0</v>
      </c>
      <c r="S31" s="41">
        <f t="shared" si="2"/>
        <v>59.648428895999999</v>
      </c>
      <c r="T31" s="41">
        <f t="shared" si="3"/>
        <v>0</v>
      </c>
      <c r="U31" s="41">
        <v>0</v>
      </c>
      <c r="V31" s="41">
        <v>0</v>
      </c>
      <c r="W31" s="41">
        <v>0</v>
      </c>
      <c r="X31" s="41">
        <v>0</v>
      </c>
      <c r="Y31" s="41">
        <v>0</v>
      </c>
      <c r="Z31" s="41">
        <v>0</v>
      </c>
      <c r="AA31" s="41">
        <f t="shared" si="4"/>
        <v>59.648428895999999</v>
      </c>
      <c r="AB31" s="41">
        <f t="shared" si="5"/>
        <v>0</v>
      </c>
      <c r="AC31" s="41"/>
    </row>
    <row r="32" spans="1:29" s="26" customFormat="1" ht="24" x14ac:dyDescent="0.2">
      <c r="A32" s="31" t="s">
        <v>64</v>
      </c>
      <c r="B32" s="32" t="s">
        <v>65</v>
      </c>
      <c r="C32" s="33" t="s">
        <v>39</v>
      </c>
      <c r="D32" s="34">
        <f t="shared" ref="D32:E32" si="11">D33+D35+D41</f>
        <v>310.38766077719998</v>
      </c>
      <c r="E32" s="34">
        <f t="shared" si="11"/>
        <v>0</v>
      </c>
      <c r="F32" s="34">
        <f>F33+F35+F41</f>
        <v>123.20329714920001</v>
      </c>
      <c r="G32" s="34">
        <f>G33+G35+G41</f>
        <v>187.18436362799997</v>
      </c>
      <c r="H32" s="35">
        <f>I32+J32+K32+L32</f>
        <v>186.0744951625116</v>
      </c>
      <c r="I32" s="35">
        <v>0</v>
      </c>
      <c r="J32" s="35">
        <v>0</v>
      </c>
      <c r="K32" s="35">
        <v>0</v>
      </c>
      <c r="L32" s="35">
        <f>L33+L35+L41</f>
        <v>186.0744951625116</v>
      </c>
      <c r="M32" s="34">
        <f t="shared" si="6"/>
        <v>187.18436362799997</v>
      </c>
      <c r="N32" s="34">
        <v>0</v>
      </c>
      <c r="O32" s="34">
        <v>0</v>
      </c>
      <c r="P32" s="34">
        <v>0</v>
      </c>
      <c r="Q32" s="34">
        <f>Q33+Q35+Q41</f>
        <v>187.18436362799997</v>
      </c>
      <c r="R32" s="34">
        <f t="shared" si="1"/>
        <v>0</v>
      </c>
      <c r="S32" s="34">
        <f t="shared" si="2"/>
        <v>1.1098684654883755</v>
      </c>
      <c r="T32" s="34">
        <f t="shared" si="3"/>
        <v>100.59646458506796</v>
      </c>
      <c r="U32" s="34">
        <v>0</v>
      </c>
      <c r="V32" s="34">
        <v>0</v>
      </c>
      <c r="W32" s="34">
        <v>0</v>
      </c>
      <c r="X32" s="34">
        <v>0</v>
      </c>
      <c r="Y32" s="34">
        <v>0</v>
      </c>
      <c r="Z32" s="34">
        <v>0</v>
      </c>
      <c r="AA32" s="34">
        <f t="shared" si="4"/>
        <v>1.1098684654883755</v>
      </c>
      <c r="AB32" s="34">
        <f t="shared" si="5"/>
        <v>100.59646458506796</v>
      </c>
      <c r="AC32" s="34"/>
    </row>
    <row r="33" spans="1:29" s="26" customFormat="1" ht="48" outlineLevel="1" x14ac:dyDescent="0.2">
      <c r="A33" s="27" t="s">
        <v>66</v>
      </c>
      <c r="B33" s="22" t="s">
        <v>67</v>
      </c>
      <c r="C33" s="23" t="s">
        <v>39</v>
      </c>
      <c r="D33" s="24">
        <f t="shared" ref="D33:G33" si="12">D34</f>
        <v>98.158316503799995</v>
      </c>
      <c r="E33" s="24">
        <f t="shared" si="12"/>
        <v>0</v>
      </c>
      <c r="F33" s="24">
        <f>F34</f>
        <v>8.8298744958000004</v>
      </c>
      <c r="G33" s="24">
        <f t="shared" si="12"/>
        <v>89.328442007999996</v>
      </c>
      <c r="H33" s="25">
        <f t="shared" si="0"/>
        <v>89.229685765999989</v>
      </c>
      <c r="I33" s="25">
        <v>0</v>
      </c>
      <c r="J33" s="25">
        <v>0</v>
      </c>
      <c r="K33" s="25">
        <v>0</v>
      </c>
      <c r="L33" s="25">
        <f t="shared" ref="L33" si="13">L34</f>
        <v>89.229685765999989</v>
      </c>
      <c r="M33" s="24">
        <f t="shared" si="6"/>
        <v>89.328442007999996</v>
      </c>
      <c r="N33" s="24">
        <v>0</v>
      </c>
      <c r="O33" s="24">
        <v>0</v>
      </c>
      <c r="P33" s="24">
        <v>0</v>
      </c>
      <c r="Q33" s="24">
        <f t="shared" ref="Q33" si="14">Q34</f>
        <v>89.328442007999996</v>
      </c>
      <c r="R33" s="24">
        <f t="shared" si="1"/>
        <v>0</v>
      </c>
      <c r="S33" s="24">
        <f t="shared" si="2"/>
        <v>9.8756242000007433E-2</v>
      </c>
      <c r="T33" s="24">
        <f t="shared" si="3"/>
        <v>100.11067644265721</v>
      </c>
      <c r="U33" s="24">
        <v>0</v>
      </c>
      <c r="V33" s="24">
        <v>0</v>
      </c>
      <c r="W33" s="24">
        <v>0</v>
      </c>
      <c r="X33" s="24">
        <v>0</v>
      </c>
      <c r="Y33" s="24">
        <v>0</v>
      </c>
      <c r="Z33" s="24">
        <v>0</v>
      </c>
      <c r="AA33" s="24">
        <f t="shared" si="4"/>
        <v>9.8756242000007433E-2</v>
      </c>
      <c r="AB33" s="24">
        <f t="shared" si="5"/>
        <v>100.11067644265721</v>
      </c>
      <c r="AC33" s="24"/>
    </row>
    <row r="34" spans="1:29" s="26" customFormat="1" ht="12" outlineLevel="2" x14ac:dyDescent="0.2">
      <c r="A34" s="38" t="s">
        <v>68</v>
      </c>
      <c r="B34" s="39" t="s">
        <v>69</v>
      </c>
      <c r="C34" s="40" t="s">
        <v>70</v>
      </c>
      <c r="D34" s="41">
        <v>98.158316503799995</v>
      </c>
      <c r="E34" s="41"/>
      <c r="F34" s="41">
        <v>8.8298744958000004</v>
      </c>
      <c r="G34" s="41">
        <v>89.328442007999996</v>
      </c>
      <c r="H34" s="42">
        <f t="shared" si="0"/>
        <v>89.229685765999989</v>
      </c>
      <c r="I34" s="42">
        <v>0</v>
      </c>
      <c r="J34" s="42">
        <v>0</v>
      </c>
      <c r="K34" s="42">
        <v>0</v>
      </c>
      <c r="L34" s="42">
        <v>89.229685765999989</v>
      </c>
      <c r="M34" s="41">
        <f t="shared" si="6"/>
        <v>89.328442007999996</v>
      </c>
      <c r="N34" s="41">
        <v>0</v>
      </c>
      <c r="O34" s="41">
        <v>0</v>
      </c>
      <c r="P34" s="41">
        <v>0</v>
      </c>
      <c r="Q34" s="41">
        <v>89.328442007999996</v>
      </c>
      <c r="R34" s="41">
        <f t="shared" si="1"/>
        <v>0</v>
      </c>
      <c r="S34" s="41">
        <f t="shared" si="2"/>
        <v>9.8756242000007433E-2</v>
      </c>
      <c r="T34" s="41">
        <f t="shared" si="3"/>
        <v>100.11067644265721</v>
      </c>
      <c r="U34" s="41">
        <v>0</v>
      </c>
      <c r="V34" s="41">
        <v>0</v>
      </c>
      <c r="W34" s="41">
        <v>0</v>
      </c>
      <c r="X34" s="41">
        <v>0</v>
      </c>
      <c r="Y34" s="41">
        <v>0</v>
      </c>
      <c r="Z34" s="41">
        <v>0</v>
      </c>
      <c r="AA34" s="41">
        <f t="shared" si="4"/>
        <v>9.8756242000007433E-2</v>
      </c>
      <c r="AB34" s="41">
        <f t="shared" si="5"/>
        <v>100.11067644265721</v>
      </c>
      <c r="AC34" s="41"/>
    </row>
    <row r="35" spans="1:29" s="26" customFormat="1" ht="36" outlineLevel="1" x14ac:dyDescent="0.2">
      <c r="A35" s="27" t="s">
        <v>71</v>
      </c>
      <c r="B35" s="22" t="s">
        <v>72</v>
      </c>
      <c r="C35" s="23" t="s">
        <v>39</v>
      </c>
      <c r="D35" s="24">
        <f t="shared" ref="D35:G35" si="15">SUM(D36:D39)</f>
        <v>114.77237037719999</v>
      </c>
      <c r="E35" s="24">
        <f t="shared" si="15"/>
        <v>0</v>
      </c>
      <c r="F35" s="24">
        <f t="shared" si="15"/>
        <v>70.8609469692</v>
      </c>
      <c r="G35" s="24">
        <f t="shared" si="15"/>
        <v>43.91142340799999</v>
      </c>
      <c r="H35" s="25">
        <f t="shared" si="0"/>
        <v>44.139439428511622</v>
      </c>
      <c r="I35" s="25">
        <v>0</v>
      </c>
      <c r="J35" s="25">
        <v>0</v>
      </c>
      <c r="K35" s="25">
        <v>0</v>
      </c>
      <c r="L35" s="25">
        <f t="shared" ref="L35" si="16">SUM(L36:L39)</f>
        <v>44.139439428511622</v>
      </c>
      <c r="M35" s="24">
        <f t="shared" si="6"/>
        <v>43.91142340799999</v>
      </c>
      <c r="N35" s="24">
        <v>0</v>
      </c>
      <c r="O35" s="24">
        <v>0</v>
      </c>
      <c r="P35" s="24">
        <v>0</v>
      </c>
      <c r="Q35" s="24">
        <f t="shared" ref="Q35" si="17">SUM(Q36:Q39)</f>
        <v>43.91142340799999</v>
      </c>
      <c r="R35" s="24">
        <f t="shared" si="1"/>
        <v>0</v>
      </c>
      <c r="S35" s="24">
        <f t="shared" si="2"/>
        <v>-0.22801602051163172</v>
      </c>
      <c r="T35" s="24">
        <f t="shared" si="3"/>
        <v>99.483418857457565</v>
      </c>
      <c r="U35" s="24">
        <v>0</v>
      </c>
      <c r="V35" s="24">
        <v>0</v>
      </c>
      <c r="W35" s="24">
        <v>0</v>
      </c>
      <c r="X35" s="24">
        <v>0</v>
      </c>
      <c r="Y35" s="24">
        <v>0</v>
      </c>
      <c r="Z35" s="24">
        <v>0</v>
      </c>
      <c r="AA35" s="24">
        <f t="shared" si="4"/>
        <v>-0.22801602051163172</v>
      </c>
      <c r="AB35" s="24">
        <f t="shared" si="5"/>
        <v>99.483418857457565</v>
      </c>
      <c r="AC35" s="24"/>
    </row>
    <row r="36" spans="1:29" s="26" customFormat="1" ht="12" outlineLevel="2" x14ac:dyDescent="0.2">
      <c r="A36" s="38" t="s">
        <v>73</v>
      </c>
      <c r="B36" s="39" t="s">
        <v>74</v>
      </c>
      <c r="C36" s="40" t="s">
        <v>75</v>
      </c>
      <c r="D36" s="41">
        <v>3.6565947359999997</v>
      </c>
      <c r="E36" s="41"/>
      <c r="F36" s="41">
        <v>2.8284636000000001</v>
      </c>
      <c r="G36" s="41">
        <v>0.82813113599999966</v>
      </c>
      <c r="H36" s="42">
        <f t="shared" si="0"/>
        <v>1.6185231025116278</v>
      </c>
      <c r="I36" s="42">
        <v>0</v>
      </c>
      <c r="J36" s="42">
        <v>0</v>
      </c>
      <c r="K36" s="42">
        <v>0</v>
      </c>
      <c r="L36" s="42">
        <v>1.6185231025116278</v>
      </c>
      <c r="M36" s="41">
        <f t="shared" si="6"/>
        <v>0.82813113599999988</v>
      </c>
      <c r="N36" s="41">
        <v>0</v>
      </c>
      <c r="O36" s="41">
        <v>0</v>
      </c>
      <c r="P36" s="41">
        <v>0</v>
      </c>
      <c r="Q36" s="41">
        <v>0.82813113599999988</v>
      </c>
      <c r="R36" s="41">
        <f t="shared" si="1"/>
        <v>0</v>
      </c>
      <c r="S36" s="41">
        <f t="shared" si="2"/>
        <v>-0.79039196651162791</v>
      </c>
      <c r="T36" s="41">
        <f t="shared" si="3"/>
        <v>51.16585204838313</v>
      </c>
      <c r="U36" s="41">
        <v>0</v>
      </c>
      <c r="V36" s="41">
        <v>0</v>
      </c>
      <c r="W36" s="41">
        <v>0</v>
      </c>
      <c r="X36" s="41">
        <v>0</v>
      </c>
      <c r="Y36" s="41">
        <v>0</v>
      </c>
      <c r="Z36" s="41">
        <v>0</v>
      </c>
      <c r="AA36" s="41">
        <f t="shared" si="4"/>
        <v>-0.79039196651162791</v>
      </c>
      <c r="AB36" s="41">
        <f t="shared" si="5"/>
        <v>51.16585204838313</v>
      </c>
      <c r="AC36" s="41"/>
    </row>
    <row r="37" spans="1:29" s="26" customFormat="1" ht="12" outlineLevel="2" x14ac:dyDescent="0.2">
      <c r="A37" s="38" t="s">
        <v>76</v>
      </c>
      <c r="B37" s="39" t="s">
        <v>77</v>
      </c>
      <c r="C37" s="40" t="s">
        <v>78</v>
      </c>
      <c r="D37" s="41">
        <v>20.638493148199998</v>
      </c>
      <c r="E37" s="41"/>
      <c r="F37" s="41">
        <v>19.080009492199999</v>
      </c>
      <c r="G37" s="41">
        <v>1.5584836559999999</v>
      </c>
      <c r="H37" s="42">
        <f t="shared" si="0"/>
        <v>1.4950107159999997</v>
      </c>
      <c r="I37" s="42">
        <v>0</v>
      </c>
      <c r="J37" s="42">
        <v>0</v>
      </c>
      <c r="K37" s="42">
        <v>0</v>
      </c>
      <c r="L37" s="42">
        <v>1.4950107159999997</v>
      </c>
      <c r="M37" s="41">
        <f t="shared" si="6"/>
        <v>1.5584836559999999</v>
      </c>
      <c r="N37" s="41">
        <v>0</v>
      </c>
      <c r="O37" s="41">
        <v>0</v>
      </c>
      <c r="P37" s="41">
        <v>0</v>
      </c>
      <c r="Q37" s="41">
        <v>1.5584836559999999</v>
      </c>
      <c r="R37" s="41">
        <f t="shared" si="1"/>
        <v>0</v>
      </c>
      <c r="S37" s="41">
        <f t="shared" si="2"/>
        <v>6.3472940000000255E-2</v>
      </c>
      <c r="T37" s="41">
        <f t="shared" si="3"/>
        <v>104.24565117297797</v>
      </c>
      <c r="U37" s="41">
        <v>0</v>
      </c>
      <c r="V37" s="41">
        <v>0</v>
      </c>
      <c r="W37" s="41">
        <v>0</v>
      </c>
      <c r="X37" s="41">
        <v>0</v>
      </c>
      <c r="Y37" s="41">
        <v>0</v>
      </c>
      <c r="Z37" s="41">
        <v>0</v>
      </c>
      <c r="AA37" s="41">
        <f t="shared" si="4"/>
        <v>6.3472940000000255E-2</v>
      </c>
      <c r="AB37" s="41">
        <f t="shared" si="5"/>
        <v>104.24565117297797</v>
      </c>
      <c r="AC37" s="41"/>
    </row>
    <row r="38" spans="1:29" s="26" customFormat="1" ht="12" outlineLevel="2" x14ac:dyDescent="0.2">
      <c r="A38" s="38" t="s">
        <v>79</v>
      </c>
      <c r="B38" s="39" t="s">
        <v>80</v>
      </c>
      <c r="C38" s="40" t="s">
        <v>81</v>
      </c>
      <c r="D38" s="41">
        <v>24.058528197800001</v>
      </c>
      <c r="E38" s="41"/>
      <c r="F38" s="41">
        <v>17.2991519618</v>
      </c>
      <c r="G38" s="41">
        <v>6.7593762360000014</v>
      </c>
      <c r="H38" s="42">
        <f t="shared" si="0"/>
        <v>6.2633218199999998</v>
      </c>
      <c r="I38" s="42">
        <v>0</v>
      </c>
      <c r="J38" s="42">
        <v>0</v>
      </c>
      <c r="K38" s="42">
        <v>0</v>
      </c>
      <c r="L38" s="42">
        <v>6.2633218199999998</v>
      </c>
      <c r="M38" s="41">
        <f t="shared" si="6"/>
        <v>6.7593762360000005</v>
      </c>
      <c r="N38" s="41">
        <v>0</v>
      </c>
      <c r="O38" s="41">
        <v>0</v>
      </c>
      <c r="P38" s="41">
        <v>0</v>
      </c>
      <c r="Q38" s="41">
        <v>6.7593762360000005</v>
      </c>
      <c r="R38" s="41">
        <f t="shared" si="1"/>
        <v>0</v>
      </c>
      <c r="S38" s="41">
        <f t="shared" si="2"/>
        <v>0.49605441600000066</v>
      </c>
      <c r="T38" s="41">
        <f t="shared" si="3"/>
        <v>107.91998926856996</v>
      </c>
      <c r="U38" s="41">
        <v>0</v>
      </c>
      <c r="V38" s="41">
        <v>0</v>
      </c>
      <c r="W38" s="41">
        <v>0</v>
      </c>
      <c r="X38" s="41">
        <v>0</v>
      </c>
      <c r="Y38" s="41">
        <v>0</v>
      </c>
      <c r="Z38" s="41">
        <v>0</v>
      </c>
      <c r="AA38" s="41">
        <f t="shared" si="4"/>
        <v>0.49605441600000066</v>
      </c>
      <c r="AB38" s="41">
        <f t="shared" si="5"/>
        <v>107.91998926856996</v>
      </c>
      <c r="AC38" s="41"/>
    </row>
    <row r="39" spans="1:29" s="26" customFormat="1" ht="12" outlineLevel="2" x14ac:dyDescent="0.2">
      <c r="A39" s="38" t="s">
        <v>82</v>
      </c>
      <c r="B39" s="39" t="s">
        <v>83</v>
      </c>
      <c r="C39" s="40" t="s">
        <v>84</v>
      </c>
      <c r="D39" s="41">
        <v>66.418754295199989</v>
      </c>
      <c r="E39" s="41"/>
      <c r="F39" s="41">
        <v>31.653321915200003</v>
      </c>
      <c r="G39" s="41">
        <v>34.765432379999986</v>
      </c>
      <c r="H39" s="42">
        <f t="shared" si="0"/>
        <v>34.762583789999994</v>
      </c>
      <c r="I39" s="42">
        <v>0</v>
      </c>
      <c r="J39" s="42">
        <v>0</v>
      </c>
      <c r="K39" s="42">
        <v>0</v>
      </c>
      <c r="L39" s="42">
        <v>34.762583789999994</v>
      </c>
      <c r="M39" s="41">
        <f t="shared" si="6"/>
        <v>34.765432379999993</v>
      </c>
      <c r="N39" s="41">
        <v>0</v>
      </c>
      <c r="O39" s="41">
        <v>0</v>
      </c>
      <c r="P39" s="41">
        <v>0</v>
      </c>
      <c r="Q39" s="41">
        <v>34.765432379999993</v>
      </c>
      <c r="R39" s="41">
        <f t="shared" si="1"/>
        <v>0</v>
      </c>
      <c r="S39" s="41">
        <f t="shared" si="2"/>
        <v>2.8485899999992625E-3</v>
      </c>
      <c r="T39" s="41">
        <f t="shared" si="3"/>
        <v>100.0081944139055</v>
      </c>
      <c r="U39" s="41">
        <v>0</v>
      </c>
      <c r="V39" s="41">
        <v>0</v>
      </c>
      <c r="W39" s="41">
        <v>0</v>
      </c>
      <c r="X39" s="41">
        <v>0</v>
      </c>
      <c r="Y39" s="41">
        <v>0</v>
      </c>
      <c r="Z39" s="41">
        <v>0</v>
      </c>
      <c r="AA39" s="41">
        <f t="shared" si="4"/>
        <v>2.8485899999992625E-3</v>
      </c>
      <c r="AB39" s="41">
        <f t="shared" si="5"/>
        <v>100.0081944139055</v>
      </c>
      <c r="AC39" s="41"/>
    </row>
    <row r="40" spans="1:29" s="26" customFormat="1" ht="24" outlineLevel="1" x14ac:dyDescent="0.2">
      <c r="A40" s="27" t="s">
        <v>85</v>
      </c>
      <c r="B40" s="22" t="s">
        <v>86</v>
      </c>
      <c r="C40" s="23" t="s">
        <v>39</v>
      </c>
      <c r="D40" s="24" t="s">
        <v>46</v>
      </c>
      <c r="E40" s="24"/>
      <c r="F40" s="24" t="s">
        <v>46</v>
      </c>
      <c r="G40" s="24" t="s">
        <v>46</v>
      </c>
      <c r="H40" s="25" t="s">
        <v>46</v>
      </c>
      <c r="I40" s="25" t="s">
        <v>46</v>
      </c>
      <c r="J40" s="25" t="s">
        <v>46</v>
      </c>
      <c r="K40" s="25" t="s">
        <v>46</v>
      </c>
      <c r="L40" s="25" t="s">
        <v>46</v>
      </c>
      <c r="M40" s="24" t="s">
        <v>46</v>
      </c>
      <c r="N40" s="24" t="s">
        <v>46</v>
      </c>
      <c r="O40" s="24" t="s">
        <v>46</v>
      </c>
      <c r="P40" s="24" t="s">
        <v>46</v>
      </c>
      <c r="Q40" s="24" t="s">
        <v>46</v>
      </c>
      <c r="R40" s="24" t="s">
        <v>46</v>
      </c>
      <c r="S40" s="24" t="s">
        <v>46</v>
      </c>
      <c r="T40" s="24" t="s">
        <v>46</v>
      </c>
      <c r="U40" s="24" t="s">
        <v>46</v>
      </c>
      <c r="V40" s="24" t="s">
        <v>46</v>
      </c>
      <c r="W40" s="24" t="s">
        <v>46</v>
      </c>
      <c r="X40" s="24" t="s">
        <v>46</v>
      </c>
      <c r="Y40" s="24" t="s">
        <v>46</v>
      </c>
      <c r="Z40" s="24" t="s">
        <v>46</v>
      </c>
      <c r="AA40" s="24" t="s">
        <v>46</v>
      </c>
      <c r="AB40" s="24" t="s">
        <v>46</v>
      </c>
      <c r="AC40" s="24"/>
    </row>
    <row r="41" spans="1:29" s="26" customFormat="1" ht="36" outlineLevel="1" x14ac:dyDescent="0.2">
      <c r="A41" s="27" t="s">
        <v>87</v>
      </c>
      <c r="B41" s="22" t="s">
        <v>88</v>
      </c>
      <c r="C41" s="23" t="s">
        <v>39</v>
      </c>
      <c r="D41" s="24">
        <f t="shared" ref="D41:G41" si="18">SUM(D42:D46)</f>
        <v>97.456973896199997</v>
      </c>
      <c r="E41" s="24">
        <f t="shared" si="18"/>
        <v>0</v>
      </c>
      <c r="F41" s="24">
        <f t="shared" si="18"/>
        <v>43.512475684200005</v>
      </c>
      <c r="G41" s="24">
        <f t="shared" si="18"/>
        <v>53.944498211999992</v>
      </c>
      <c r="H41" s="25">
        <f t="shared" si="0"/>
        <v>52.705369967999999</v>
      </c>
      <c r="I41" s="25">
        <v>0</v>
      </c>
      <c r="J41" s="25">
        <v>0</v>
      </c>
      <c r="K41" s="25">
        <v>0</v>
      </c>
      <c r="L41" s="25">
        <f t="shared" ref="L41" si="19">SUM(L42:L46)</f>
        <v>52.705369967999999</v>
      </c>
      <c r="M41" s="24">
        <f>N41+O41+P41+Q41</f>
        <v>53.944498211999992</v>
      </c>
      <c r="N41" s="24">
        <v>0</v>
      </c>
      <c r="O41" s="24">
        <v>0</v>
      </c>
      <c r="P41" s="24">
        <v>0</v>
      </c>
      <c r="Q41" s="24">
        <f t="shared" ref="Q41" si="20">SUM(Q42:Q46)</f>
        <v>53.944498211999992</v>
      </c>
      <c r="R41" s="24">
        <f t="shared" si="1"/>
        <v>0</v>
      </c>
      <c r="S41" s="24">
        <f t="shared" si="2"/>
        <v>1.2391282439999927</v>
      </c>
      <c r="T41" s="24">
        <f t="shared" si="3"/>
        <v>102.35104742600673</v>
      </c>
      <c r="U41" s="24">
        <v>0</v>
      </c>
      <c r="V41" s="24">
        <v>0</v>
      </c>
      <c r="W41" s="24">
        <v>0</v>
      </c>
      <c r="X41" s="24">
        <v>0</v>
      </c>
      <c r="Y41" s="24">
        <v>0</v>
      </c>
      <c r="Z41" s="24">
        <v>0</v>
      </c>
      <c r="AA41" s="24">
        <f t="shared" si="4"/>
        <v>1.2391282439999927</v>
      </c>
      <c r="AB41" s="24">
        <f t="shared" si="5"/>
        <v>102.35104742600673</v>
      </c>
      <c r="AC41" s="24"/>
    </row>
    <row r="42" spans="1:29" s="26" customFormat="1" ht="24" outlineLevel="2" x14ac:dyDescent="0.2">
      <c r="A42" s="38" t="s">
        <v>89</v>
      </c>
      <c r="B42" s="39" t="s">
        <v>90</v>
      </c>
      <c r="C42" s="40" t="s">
        <v>91</v>
      </c>
      <c r="D42" s="41">
        <v>12.9021537926</v>
      </c>
      <c r="E42" s="41"/>
      <c r="F42" s="41">
        <v>9.7079905526000001</v>
      </c>
      <c r="G42" s="41">
        <v>3.19416324</v>
      </c>
      <c r="H42" s="42">
        <f t="shared" si="0"/>
        <v>3.8659124760000001</v>
      </c>
      <c r="I42" s="42">
        <v>0</v>
      </c>
      <c r="J42" s="42">
        <v>0</v>
      </c>
      <c r="K42" s="42">
        <v>0</v>
      </c>
      <c r="L42" s="42">
        <v>3.8659124760000001</v>
      </c>
      <c r="M42" s="41">
        <f>N42+O42+P42+Q42</f>
        <v>3.19416324</v>
      </c>
      <c r="N42" s="41">
        <v>0</v>
      </c>
      <c r="O42" s="41">
        <v>0</v>
      </c>
      <c r="P42" s="41">
        <v>0</v>
      </c>
      <c r="Q42" s="41">
        <v>3.19416324</v>
      </c>
      <c r="R42" s="41">
        <f t="shared" si="1"/>
        <v>0</v>
      </c>
      <c r="S42" s="41">
        <f t="shared" si="2"/>
        <v>-0.67174923600000014</v>
      </c>
      <c r="T42" s="41">
        <f t="shared" si="3"/>
        <v>82.623785712421281</v>
      </c>
      <c r="U42" s="41">
        <v>0</v>
      </c>
      <c r="V42" s="41">
        <v>0</v>
      </c>
      <c r="W42" s="41">
        <v>0</v>
      </c>
      <c r="X42" s="41">
        <v>0</v>
      </c>
      <c r="Y42" s="41">
        <v>0</v>
      </c>
      <c r="Z42" s="41">
        <v>0</v>
      </c>
      <c r="AA42" s="41">
        <f t="shared" si="4"/>
        <v>-0.67174923600000014</v>
      </c>
      <c r="AB42" s="41">
        <f t="shared" si="5"/>
        <v>82.623785712421281</v>
      </c>
      <c r="AC42" s="41"/>
    </row>
    <row r="43" spans="1:29" s="26" customFormat="1" ht="36" outlineLevel="2" x14ac:dyDescent="0.2">
      <c r="A43" s="38" t="s">
        <v>92</v>
      </c>
      <c r="B43" s="39" t="s">
        <v>93</v>
      </c>
      <c r="C43" s="43" t="s">
        <v>94</v>
      </c>
      <c r="D43" s="41">
        <v>57.529054447599997</v>
      </c>
      <c r="E43" s="41"/>
      <c r="F43" s="41">
        <v>27.774485131600002</v>
      </c>
      <c r="G43" s="41">
        <v>29.754569315999994</v>
      </c>
      <c r="H43" s="42">
        <f t="shared" si="0"/>
        <v>27.954037980000003</v>
      </c>
      <c r="I43" s="42">
        <v>0</v>
      </c>
      <c r="J43" s="42">
        <v>0</v>
      </c>
      <c r="K43" s="42">
        <v>0</v>
      </c>
      <c r="L43" s="42">
        <v>27.954037980000003</v>
      </c>
      <c r="M43" s="41">
        <f>N43+O43+P43+Q43</f>
        <v>29.754569315999994</v>
      </c>
      <c r="N43" s="41">
        <v>0</v>
      </c>
      <c r="O43" s="41">
        <v>0</v>
      </c>
      <c r="P43" s="41">
        <v>0</v>
      </c>
      <c r="Q43" s="41">
        <v>29.754569315999994</v>
      </c>
      <c r="R43" s="41">
        <f t="shared" si="1"/>
        <v>0</v>
      </c>
      <c r="S43" s="41">
        <f t="shared" si="2"/>
        <v>1.8005313359999917</v>
      </c>
      <c r="T43" s="41">
        <f t="shared" si="3"/>
        <v>106.44104203223949</v>
      </c>
      <c r="U43" s="41">
        <v>0</v>
      </c>
      <c r="V43" s="41">
        <v>0</v>
      </c>
      <c r="W43" s="41">
        <v>0</v>
      </c>
      <c r="X43" s="41">
        <v>0</v>
      </c>
      <c r="Y43" s="41">
        <v>0</v>
      </c>
      <c r="Z43" s="41">
        <v>0</v>
      </c>
      <c r="AA43" s="41">
        <f t="shared" si="4"/>
        <v>1.8005313359999917</v>
      </c>
      <c r="AB43" s="41">
        <f t="shared" si="5"/>
        <v>106.44104203223949</v>
      </c>
      <c r="AC43" s="41"/>
    </row>
    <row r="44" spans="1:29" s="26" customFormat="1" ht="12.75" outlineLevel="2" x14ac:dyDescent="0.2">
      <c r="A44" s="38" t="s">
        <v>95</v>
      </c>
      <c r="B44" s="39" t="s">
        <v>96</v>
      </c>
      <c r="C44" s="43" t="s">
        <v>97</v>
      </c>
      <c r="D44" s="41">
        <v>17.018451743999996</v>
      </c>
      <c r="E44" s="41"/>
      <c r="F44" s="41">
        <v>0</v>
      </c>
      <c r="G44" s="41">
        <v>17.018451743999996</v>
      </c>
      <c r="H44" s="42">
        <f t="shared" si="0"/>
        <v>17.013248399999998</v>
      </c>
      <c r="I44" s="42">
        <v>0</v>
      </c>
      <c r="J44" s="42">
        <v>0</v>
      </c>
      <c r="K44" s="42">
        <v>0</v>
      </c>
      <c r="L44" s="42">
        <v>17.013248399999998</v>
      </c>
      <c r="M44" s="41">
        <f>N44+O44+P44+Q44</f>
        <v>17.018451743999996</v>
      </c>
      <c r="N44" s="41">
        <v>0</v>
      </c>
      <c r="O44" s="41">
        <v>0</v>
      </c>
      <c r="P44" s="41">
        <v>0</v>
      </c>
      <c r="Q44" s="41">
        <v>17.018451743999996</v>
      </c>
      <c r="R44" s="41">
        <f t="shared" si="1"/>
        <v>0</v>
      </c>
      <c r="S44" s="41">
        <f t="shared" si="2"/>
        <v>5.2033439999981113E-3</v>
      </c>
      <c r="T44" s="41">
        <f t="shared" si="3"/>
        <v>100.03058407117595</v>
      </c>
      <c r="U44" s="41">
        <v>0</v>
      </c>
      <c r="V44" s="41">
        <v>0</v>
      </c>
      <c r="W44" s="41">
        <v>0</v>
      </c>
      <c r="X44" s="41">
        <v>0</v>
      </c>
      <c r="Y44" s="41">
        <v>0</v>
      </c>
      <c r="Z44" s="41">
        <v>0</v>
      </c>
      <c r="AA44" s="41">
        <f t="shared" si="4"/>
        <v>5.2033439999981113E-3</v>
      </c>
      <c r="AB44" s="41">
        <f t="shared" si="5"/>
        <v>100.03058407117595</v>
      </c>
      <c r="AC44" s="41"/>
    </row>
    <row r="45" spans="1:29" s="26" customFormat="1" ht="12.75" outlineLevel="2" x14ac:dyDescent="0.2">
      <c r="A45" s="38" t="s">
        <v>98</v>
      </c>
      <c r="B45" s="39" t="s">
        <v>99</v>
      </c>
      <c r="C45" s="43" t="s">
        <v>100</v>
      </c>
      <c r="D45" s="41">
        <v>10.007313912000001</v>
      </c>
      <c r="E45" s="41"/>
      <c r="F45" s="41">
        <v>6.03</v>
      </c>
      <c r="G45" s="41">
        <v>3.9773139120000005</v>
      </c>
      <c r="H45" s="42">
        <f t="shared" si="0"/>
        <v>3.8721711120000002</v>
      </c>
      <c r="I45" s="42">
        <v>0</v>
      </c>
      <c r="J45" s="42">
        <v>0</v>
      </c>
      <c r="K45" s="42">
        <v>0</v>
      </c>
      <c r="L45" s="42">
        <v>3.8721711120000002</v>
      </c>
      <c r="M45" s="41">
        <f>N45+O45+P45+Q45</f>
        <v>3.9773139120000001</v>
      </c>
      <c r="N45" s="41">
        <v>0</v>
      </c>
      <c r="O45" s="41">
        <v>0</v>
      </c>
      <c r="P45" s="41">
        <v>0</v>
      </c>
      <c r="Q45" s="41">
        <v>3.9773139120000001</v>
      </c>
      <c r="R45" s="41">
        <f t="shared" si="1"/>
        <v>0</v>
      </c>
      <c r="S45" s="41">
        <f t="shared" si="2"/>
        <v>0.10514279999999987</v>
      </c>
      <c r="T45" s="41">
        <f t="shared" si="3"/>
        <v>102.71534487910823</v>
      </c>
      <c r="U45" s="41">
        <v>0</v>
      </c>
      <c r="V45" s="41">
        <v>0</v>
      </c>
      <c r="W45" s="41">
        <v>0</v>
      </c>
      <c r="X45" s="41">
        <v>0</v>
      </c>
      <c r="Y45" s="41">
        <v>0</v>
      </c>
      <c r="Z45" s="41">
        <v>0</v>
      </c>
      <c r="AA45" s="41">
        <f t="shared" si="4"/>
        <v>0.10514279999999987</v>
      </c>
      <c r="AB45" s="41">
        <f t="shared" si="5"/>
        <v>102.71534487910823</v>
      </c>
      <c r="AC45" s="41"/>
    </row>
    <row r="46" spans="1:29" s="26" customFormat="1" ht="36" x14ac:dyDescent="0.2">
      <c r="A46" s="31" t="s">
        <v>101</v>
      </c>
      <c r="B46" s="32" t="s">
        <v>45</v>
      </c>
      <c r="C46" s="33" t="s">
        <v>39</v>
      </c>
      <c r="D46" s="34" t="s">
        <v>46</v>
      </c>
      <c r="E46" s="34"/>
      <c r="F46" s="34" t="s">
        <v>46</v>
      </c>
      <c r="G46" s="34" t="s">
        <v>46</v>
      </c>
      <c r="H46" s="35" t="s">
        <v>46</v>
      </c>
      <c r="I46" s="35" t="s">
        <v>46</v>
      </c>
      <c r="J46" s="35" t="s">
        <v>46</v>
      </c>
      <c r="K46" s="35" t="s">
        <v>46</v>
      </c>
      <c r="L46" s="35" t="s">
        <v>46</v>
      </c>
      <c r="M46" s="34" t="s">
        <v>46</v>
      </c>
      <c r="N46" s="34" t="s">
        <v>46</v>
      </c>
      <c r="O46" s="34" t="s">
        <v>46</v>
      </c>
      <c r="P46" s="34" t="s">
        <v>46</v>
      </c>
      <c r="Q46" s="34" t="s">
        <v>46</v>
      </c>
      <c r="R46" s="34" t="s">
        <v>46</v>
      </c>
      <c r="S46" s="34" t="s">
        <v>46</v>
      </c>
      <c r="T46" s="34" t="s">
        <v>46</v>
      </c>
      <c r="U46" s="34" t="s">
        <v>46</v>
      </c>
      <c r="V46" s="34" t="s">
        <v>46</v>
      </c>
      <c r="W46" s="34" t="s">
        <v>46</v>
      </c>
      <c r="X46" s="34" t="s">
        <v>46</v>
      </c>
      <c r="Y46" s="34" t="s">
        <v>46</v>
      </c>
      <c r="Z46" s="34" t="s">
        <v>46</v>
      </c>
      <c r="AA46" s="34" t="s">
        <v>46</v>
      </c>
      <c r="AB46" s="34" t="s">
        <v>46</v>
      </c>
      <c r="AC46" s="34"/>
    </row>
    <row r="47" spans="1:29" s="26" customFormat="1" ht="24" x14ac:dyDescent="0.2">
      <c r="A47" s="31" t="s">
        <v>102</v>
      </c>
      <c r="B47" s="32" t="s">
        <v>103</v>
      </c>
      <c r="C47" s="33" t="s">
        <v>39</v>
      </c>
      <c r="D47" s="34">
        <f t="shared" ref="D47:G47" si="21">D48+D51+D52+D53+D54+D50</f>
        <v>819.04528504960001</v>
      </c>
      <c r="E47" s="34">
        <f t="shared" si="21"/>
        <v>0</v>
      </c>
      <c r="F47" s="34">
        <f t="shared" si="21"/>
        <v>652.99111178559997</v>
      </c>
      <c r="G47" s="34">
        <f t="shared" si="21"/>
        <v>166.05417326400001</v>
      </c>
      <c r="H47" s="35">
        <f t="shared" si="0"/>
        <v>165.56698607666664</v>
      </c>
      <c r="I47" s="35">
        <v>0</v>
      </c>
      <c r="J47" s="35">
        <v>0</v>
      </c>
      <c r="K47" s="35">
        <v>0</v>
      </c>
      <c r="L47" s="35">
        <f t="shared" ref="L47" si="22">L48+L51+L52+L53+L54+L50</f>
        <v>165.56698607666664</v>
      </c>
      <c r="M47" s="34">
        <f t="shared" ref="M47:M59" si="23">N47+O47+P47+Q47</f>
        <v>166.05417326399996</v>
      </c>
      <c r="N47" s="34">
        <v>0</v>
      </c>
      <c r="O47" s="34">
        <v>0</v>
      </c>
      <c r="P47" s="34">
        <v>0</v>
      </c>
      <c r="Q47" s="34">
        <f t="shared" ref="Q47" si="24">Q48+Q51+Q52+Q53+Q54+Q50</f>
        <v>166.05417326399996</v>
      </c>
      <c r="R47" s="34">
        <f t="shared" si="1"/>
        <v>0</v>
      </c>
      <c r="S47" s="34">
        <f t="shared" si="2"/>
        <v>0.48718718733331912</v>
      </c>
      <c r="T47" s="34">
        <f t="shared" si="3"/>
        <v>100.2942538237108</v>
      </c>
      <c r="U47" s="34">
        <v>0</v>
      </c>
      <c r="V47" s="34">
        <v>0</v>
      </c>
      <c r="W47" s="34">
        <v>0</v>
      </c>
      <c r="X47" s="34">
        <v>0</v>
      </c>
      <c r="Y47" s="34">
        <v>0</v>
      </c>
      <c r="Z47" s="34">
        <v>0</v>
      </c>
      <c r="AA47" s="34">
        <f t="shared" si="4"/>
        <v>0.48718718733331912</v>
      </c>
      <c r="AB47" s="34">
        <f t="shared" si="5"/>
        <v>100.2942538237108</v>
      </c>
      <c r="AC47" s="34"/>
    </row>
    <row r="48" spans="1:29" s="26" customFormat="1" ht="24" outlineLevel="2" x14ac:dyDescent="0.2">
      <c r="A48" s="38" t="s">
        <v>104</v>
      </c>
      <c r="B48" s="39" t="s">
        <v>105</v>
      </c>
      <c r="C48" s="40" t="s">
        <v>106</v>
      </c>
      <c r="D48" s="41">
        <v>731.26521550140001</v>
      </c>
      <c r="E48" s="41"/>
      <c r="F48" s="41">
        <v>604.52039116139997</v>
      </c>
      <c r="G48" s="41">
        <v>126.74482434000004</v>
      </c>
      <c r="H48" s="42">
        <f t="shared" si="0"/>
        <v>126.26851187666665</v>
      </c>
      <c r="I48" s="42">
        <v>0</v>
      </c>
      <c r="J48" s="42">
        <v>0</v>
      </c>
      <c r="K48" s="42">
        <v>0</v>
      </c>
      <c r="L48" s="42">
        <v>126.26851187666665</v>
      </c>
      <c r="M48" s="41">
        <f t="shared" si="23"/>
        <v>126.74482433999998</v>
      </c>
      <c r="N48" s="41">
        <v>0</v>
      </c>
      <c r="O48" s="41">
        <v>0</v>
      </c>
      <c r="P48" s="41">
        <v>0</v>
      </c>
      <c r="Q48" s="41">
        <v>126.74482433999998</v>
      </c>
      <c r="R48" s="41">
        <f t="shared" si="1"/>
        <v>0</v>
      </c>
      <c r="S48" s="41">
        <f t="shared" si="2"/>
        <v>0.47631246333332911</v>
      </c>
      <c r="T48" s="41">
        <f t="shared" si="3"/>
        <v>100.37722188711511</v>
      </c>
      <c r="U48" s="41">
        <v>0</v>
      </c>
      <c r="V48" s="41">
        <v>0</v>
      </c>
      <c r="W48" s="41">
        <v>0</v>
      </c>
      <c r="X48" s="41">
        <v>0</v>
      </c>
      <c r="Y48" s="41">
        <v>0</v>
      </c>
      <c r="Z48" s="41">
        <v>0</v>
      </c>
      <c r="AA48" s="41">
        <f t="shared" si="4"/>
        <v>0.47631246333332911</v>
      </c>
      <c r="AB48" s="41">
        <f t="shared" si="5"/>
        <v>100.37722188711511</v>
      </c>
      <c r="AC48" s="41"/>
    </row>
    <row r="49" spans="1:29" s="26" customFormat="1" ht="12" outlineLevel="3" x14ac:dyDescent="0.2">
      <c r="A49" s="38" t="s">
        <v>107</v>
      </c>
      <c r="B49" s="39" t="s">
        <v>108</v>
      </c>
      <c r="C49" s="40" t="s">
        <v>109</v>
      </c>
      <c r="D49" s="41">
        <v>731.26521550140001</v>
      </c>
      <c r="E49" s="41"/>
      <c r="F49" s="41">
        <v>604.52039116139997</v>
      </c>
      <c r="G49" s="41">
        <v>126.74482434000004</v>
      </c>
      <c r="H49" s="42">
        <f t="shared" si="0"/>
        <v>126.26851187666665</v>
      </c>
      <c r="I49" s="42">
        <v>0</v>
      </c>
      <c r="J49" s="42">
        <v>0</v>
      </c>
      <c r="K49" s="42">
        <v>0</v>
      </c>
      <c r="L49" s="42">
        <v>126.26851187666665</v>
      </c>
      <c r="M49" s="41">
        <f t="shared" si="23"/>
        <v>126.74482433999998</v>
      </c>
      <c r="N49" s="41">
        <v>0</v>
      </c>
      <c r="O49" s="41">
        <v>0</v>
      </c>
      <c r="P49" s="41">
        <v>0</v>
      </c>
      <c r="Q49" s="41">
        <v>126.74482433999998</v>
      </c>
      <c r="R49" s="41">
        <f t="shared" si="1"/>
        <v>0</v>
      </c>
      <c r="S49" s="41">
        <f t="shared" si="2"/>
        <v>0.47631246333332911</v>
      </c>
      <c r="T49" s="41">
        <f t="shared" si="3"/>
        <v>100.37722188711511</v>
      </c>
      <c r="U49" s="41">
        <v>0</v>
      </c>
      <c r="V49" s="41">
        <v>0</v>
      </c>
      <c r="W49" s="41">
        <v>0</v>
      </c>
      <c r="X49" s="41">
        <v>0</v>
      </c>
      <c r="Y49" s="41">
        <v>0</v>
      </c>
      <c r="Z49" s="41">
        <v>0</v>
      </c>
      <c r="AA49" s="41">
        <f t="shared" si="4"/>
        <v>0.47631246333332911</v>
      </c>
      <c r="AB49" s="41">
        <f t="shared" si="5"/>
        <v>100.37722188711511</v>
      </c>
      <c r="AC49" s="41"/>
    </row>
    <row r="50" spans="1:29" s="26" customFormat="1" ht="12" outlineLevel="2" x14ac:dyDescent="0.2">
      <c r="A50" s="38" t="s">
        <v>110</v>
      </c>
      <c r="B50" s="39" t="s">
        <v>111</v>
      </c>
      <c r="C50" s="40" t="s">
        <v>112</v>
      </c>
      <c r="D50" s="41">
        <v>29.388209762399999</v>
      </c>
      <c r="E50" s="41"/>
      <c r="F50" s="41">
        <v>4.0052559144000002</v>
      </c>
      <c r="G50" s="41">
        <v>25.382953848</v>
      </c>
      <c r="H50" s="42">
        <f t="shared" si="0"/>
        <v>25.137129600000002</v>
      </c>
      <c r="I50" s="42">
        <v>0</v>
      </c>
      <c r="J50" s="42">
        <v>0</v>
      </c>
      <c r="K50" s="42">
        <v>0</v>
      </c>
      <c r="L50" s="42">
        <v>25.137129600000002</v>
      </c>
      <c r="M50" s="41">
        <f t="shared" si="23"/>
        <v>25.382953848</v>
      </c>
      <c r="N50" s="41">
        <v>0</v>
      </c>
      <c r="O50" s="41">
        <v>0</v>
      </c>
      <c r="P50" s="41">
        <v>0</v>
      </c>
      <c r="Q50" s="41">
        <v>25.382953848</v>
      </c>
      <c r="R50" s="41">
        <f t="shared" si="1"/>
        <v>0</v>
      </c>
      <c r="S50" s="41">
        <f t="shared" si="2"/>
        <v>0.24582424799999814</v>
      </c>
      <c r="T50" s="41">
        <f t="shared" si="3"/>
        <v>100.97793285037604</v>
      </c>
      <c r="U50" s="41">
        <v>0</v>
      </c>
      <c r="V50" s="41">
        <v>0</v>
      </c>
      <c r="W50" s="41">
        <v>0</v>
      </c>
      <c r="X50" s="41">
        <v>0</v>
      </c>
      <c r="Y50" s="41">
        <v>0</v>
      </c>
      <c r="Z50" s="41">
        <v>0</v>
      </c>
      <c r="AA50" s="41">
        <f t="shared" si="4"/>
        <v>0.24582424799999814</v>
      </c>
      <c r="AB50" s="41">
        <f t="shared" si="5"/>
        <v>100.97793285037604</v>
      </c>
      <c r="AC50" s="41"/>
    </row>
    <row r="51" spans="1:29" s="26" customFormat="1" ht="12" outlineLevel="2" x14ac:dyDescent="0.2">
      <c r="A51" s="38" t="s">
        <v>110</v>
      </c>
      <c r="B51" s="39" t="s">
        <v>113</v>
      </c>
      <c r="C51" s="40" t="s">
        <v>112</v>
      </c>
      <c r="D51" s="41">
        <v>38.289086109799996</v>
      </c>
      <c r="E51" s="41"/>
      <c r="F51" s="41">
        <v>36.021884265799997</v>
      </c>
      <c r="G51" s="41">
        <v>2.2672018439999988</v>
      </c>
      <c r="H51" s="42">
        <f t="shared" si="0"/>
        <v>2.134175688</v>
      </c>
      <c r="I51" s="42">
        <v>0</v>
      </c>
      <c r="J51" s="42">
        <v>0</v>
      </c>
      <c r="K51" s="42">
        <v>0</v>
      </c>
      <c r="L51" s="42">
        <v>2.134175688</v>
      </c>
      <c r="M51" s="41">
        <f t="shared" si="23"/>
        <v>2.2672018439999997</v>
      </c>
      <c r="N51" s="41">
        <v>0</v>
      </c>
      <c r="O51" s="41">
        <v>0</v>
      </c>
      <c r="P51" s="41">
        <v>0</v>
      </c>
      <c r="Q51" s="41">
        <v>2.2672018439999997</v>
      </c>
      <c r="R51" s="41">
        <f t="shared" si="1"/>
        <v>0</v>
      </c>
      <c r="S51" s="41">
        <f t="shared" si="2"/>
        <v>0.13302615599999967</v>
      </c>
      <c r="T51" s="41">
        <f t="shared" si="3"/>
        <v>106.23313988384257</v>
      </c>
      <c r="U51" s="41">
        <v>0</v>
      </c>
      <c r="V51" s="41">
        <v>0</v>
      </c>
      <c r="W51" s="41">
        <v>0</v>
      </c>
      <c r="X51" s="41">
        <v>0</v>
      </c>
      <c r="Y51" s="41">
        <v>0</v>
      </c>
      <c r="Z51" s="41">
        <v>0</v>
      </c>
      <c r="AA51" s="41">
        <f t="shared" si="4"/>
        <v>0.13302615599999967</v>
      </c>
      <c r="AB51" s="41">
        <f t="shared" si="5"/>
        <v>106.23313988384257</v>
      </c>
      <c r="AC51" s="41"/>
    </row>
    <row r="52" spans="1:29" s="26" customFormat="1" ht="12" outlineLevel="2" x14ac:dyDescent="0.2">
      <c r="A52" s="38" t="s">
        <v>114</v>
      </c>
      <c r="B52" s="39" t="s">
        <v>115</v>
      </c>
      <c r="C52" s="40" t="s">
        <v>116</v>
      </c>
      <c r="D52" s="41">
        <v>4.3160232119999993</v>
      </c>
      <c r="E52" s="41"/>
      <c r="F52" s="41">
        <v>3.9285994439999996</v>
      </c>
      <c r="G52" s="41">
        <v>0.38742376799999967</v>
      </c>
      <c r="H52" s="42">
        <f t="shared" si="0"/>
        <v>0.27412990800000003</v>
      </c>
      <c r="I52" s="42">
        <v>0</v>
      </c>
      <c r="J52" s="42">
        <v>0</v>
      </c>
      <c r="K52" s="42">
        <v>0</v>
      </c>
      <c r="L52" s="42">
        <v>0.27412990800000003</v>
      </c>
      <c r="M52" s="41">
        <f t="shared" si="23"/>
        <v>0.387423768</v>
      </c>
      <c r="N52" s="41">
        <v>0</v>
      </c>
      <c r="O52" s="41">
        <v>0</v>
      </c>
      <c r="P52" s="41">
        <v>0</v>
      </c>
      <c r="Q52" s="41">
        <v>0.387423768</v>
      </c>
      <c r="R52" s="41">
        <f t="shared" si="1"/>
        <v>0</v>
      </c>
      <c r="S52" s="41">
        <f t="shared" si="2"/>
        <v>0.11329385999999997</v>
      </c>
      <c r="T52" s="41">
        <f t="shared" si="3"/>
        <v>141.32852953790066</v>
      </c>
      <c r="U52" s="41">
        <v>0</v>
      </c>
      <c r="V52" s="41">
        <v>0</v>
      </c>
      <c r="W52" s="41">
        <v>0</v>
      </c>
      <c r="X52" s="41">
        <v>0</v>
      </c>
      <c r="Y52" s="41">
        <v>0</v>
      </c>
      <c r="Z52" s="41">
        <v>0</v>
      </c>
      <c r="AA52" s="41">
        <f t="shared" si="4"/>
        <v>0.11329385999999997</v>
      </c>
      <c r="AB52" s="41">
        <f t="shared" si="5"/>
        <v>141.32852953790066</v>
      </c>
      <c r="AC52" s="41"/>
    </row>
    <row r="53" spans="1:29" s="26" customFormat="1" ht="12" outlineLevel="2" x14ac:dyDescent="0.2">
      <c r="A53" s="38" t="s">
        <v>117</v>
      </c>
      <c r="B53" s="39" t="s">
        <v>118</v>
      </c>
      <c r="C53" s="40" t="s">
        <v>119</v>
      </c>
      <c r="D53" s="41">
        <v>14.778868144</v>
      </c>
      <c r="E53" s="41"/>
      <c r="F53" s="41">
        <v>4.0470519999999999</v>
      </c>
      <c r="G53" s="41">
        <v>10.731816144</v>
      </c>
      <c r="H53" s="42">
        <f t="shared" si="0"/>
        <v>10.809839004000001</v>
      </c>
      <c r="I53" s="42">
        <v>0</v>
      </c>
      <c r="J53" s="42">
        <v>0</v>
      </c>
      <c r="K53" s="42">
        <v>0</v>
      </c>
      <c r="L53" s="42">
        <v>10.809839004000001</v>
      </c>
      <c r="M53" s="41">
        <f t="shared" si="23"/>
        <v>10.731816144</v>
      </c>
      <c r="N53" s="41">
        <v>0</v>
      </c>
      <c r="O53" s="41">
        <v>0</v>
      </c>
      <c r="P53" s="41">
        <v>0</v>
      </c>
      <c r="Q53" s="41">
        <v>10.731816144</v>
      </c>
      <c r="R53" s="41">
        <f t="shared" si="1"/>
        <v>0</v>
      </c>
      <c r="S53" s="41">
        <f t="shared" si="2"/>
        <v>-7.8022860000000804E-2</v>
      </c>
      <c r="T53" s="41">
        <f t="shared" si="3"/>
        <v>99.278223662987671</v>
      </c>
      <c r="U53" s="41">
        <v>0</v>
      </c>
      <c r="V53" s="41">
        <v>0</v>
      </c>
      <c r="W53" s="41">
        <v>0</v>
      </c>
      <c r="X53" s="41">
        <v>0</v>
      </c>
      <c r="Y53" s="41">
        <v>0</v>
      </c>
      <c r="Z53" s="41">
        <v>0</v>
      </c>
      <c r="AA53" s="41">
        <f t="shared" si="4"/>
        <v>-7.8022860000000804E-2</v>
      </c>
      <c r="AB53" s="41">
        <f t="shared" si="5"/>
        <v>99.278223662987671</v>
      </c>
      <c r="AC53" s="41"/>
    </row>
    <row r="54" spans="1:29" s="26" customFormat="1" ht="12" outlineLevel="2" x14ac:dyDescent="0.2">
      <c r="A54" s="38" t="s">
        <v>120</v>
      </c>
      <c r="B54" s="39" t="s">
        <v>121</v>
      </c>
      <c r="C54" s="40" t="s">
        <v>122</v>
      </c>
      <c r="D54" s="41">
        <v>1.00788232</v>
      </c>
      <c r="E54" s="41"/>
      <c r="F54" s="41">
        <v>0.46792900000000004</v>
      </c>
      <c r="G54" s="41">
        <v>0.53995331999999996</v>
      </c>
      <c r="H54" s="42">
        <f t="shared" si="0"/>
        <v>0.94320000000000004</v>
      </c>
      <c r="I54" s="42">
        <v>0</v>
      </c>
      <c r="J54" s="42">
        <v>0</v>
      </c>
      <c r="K54" s="42">
        <v>0</v>
      </c>
      <c r="L54" s="42">
        <v>0.94320000000000004</v>
      </c>
      <c r="M54" s="41">
        <f t="shared" si="23"/>
        <v>0.53995331999999996</v>
      </c>
      <c r="N54" s="41">
        <v>0</v>
      </c>
      <c r="O54" s="41">
        <v>0</v>
      </c>
      <c r="P54" s="41">
        <v>0</v>
      </c>
      <c r="Q54" s="41">
        <v>0.53995331999999996</v>
      </c>
      <c r="R54" s="41">
        <f t="shared" si="1"/>
        <v>0</v>
      </c>
      <c r="S54" s="41">
        <f t="shared" si="2"/>
        <v>-0.40324668000000008</v>
      </c>
      <c r="T54" s="41">
        <f t="shared" si="3"/>
        <v>57.246959287531794</v>
      </c>
      <c r="U54" s="41">
        <v>0</v>
      </c>
      <c r="V54" s="41">
        <v>0</v>
      </c>
      <c r="W54" s="41">
        <v>0</v>
      </c>
      <c r="X54" s="41">
        <v>0</v>
      </c>
      <c r="Y54" s="41">
        <v>0</v>
      </c>
      <c r="Z54" s="41">
        <v>0</v>
      </c>
      <c r="AA54" s="41">
        <f t="shared" si="4"/>
        <v>-0.40324668000000008</v>
      </c>
      <c r="AB54" s="41">
        <f t="shared" si="5"/>
        <v>57.246959287531794</v>
      </c>
      <c r="AC54" s="41"/>
    </row>
    <row r="55" spans="1:29" s="26" customFormat="1" ht="24" x14ac:dyDescent="0.2">
      <c r="A55" s="31" t="s">
        <v>123</v>
      </c>
      <c r="B55" s="32" t="s">
        <v>50</v>
      </c>
      <c r="C55" s="33" t="s">
        <v>39</v>
      </c>
      <c r="D55" s="34">
        <v>0.4327532</v>
      </c>
      <c r="E55" s="34"/>
      <c r="F55" s="34">
        <v>0.4327532</v>
      </c>
      <c r="G55" s="34">
        <v>0</v>
      </c>
      <c r="H55" s="35">
        <f>I55+J55+K55+L55</f>
        <v>0</v>
      </c>
      <c r="I55" s="35">
        <v>0</v>
      </c>
      <c r="J55" s="35">
        <v>0</v>
      </c>
      <c r="K55" s="35">
        <v>0</v>
      </c>
      <c r="L55" s="35">
        <v>0</v>
      </c>
      <c r="M55" s="34">
        <f t="shared" si="23"/>
        <v>0</v>
      </c>
      <c r="N55" s="34">
        <v>0</v>
      </c>
      <c r="O55" s="34">
        <v>0</v>
      </c>
      <c r="P55" s="34">
        <v>0</v>
      </c>
      <c r="Q55" s="34">
        <v>0</v>
      </c>
      <c r="R55" s="34">
        <f t="shared" si="1"/>
        <v>0</v>
      </c>
      <c r="S55" s="34">
        <f t="shared" si="2"/>
        <v>0</v>
      </c>
      <c r="T55" s="34">
        <f t="shared" si="3"/>
        <v>0</v>
      </c>
      <c r="U55" s="34">
        <v>0</v>
      </c>
      <c r="V55" s="34">
        <v>0</v>
      </c>
      <c r="W55" s="34">
        <v>0</v>
      </c>
      <c r="X55" s="34">
        <v>0</v>
      </c>
      <c r="Y55" s="34">
        <v>0</v>
      </c>
      <c r="Z55" s="34">
        <v>0</v>
      </c>
      <c r="AA55" s="34">
        <f t="shared" si="4"/>
        <v>0</v>
      </c>
      <c r="AB55" s="34">
        <f t="shared" si="5"/>
        <v>0</v>
      </c>
      <c r="AC55" s="34"/>
    </row>
    <row r="56" spans="1:29" s="26" customFormat="1" ht="24" x14ac:dyDescent="0.2">
      <c r="A56" s="31" t="s">
        <v>124</v>
      </c>
      <c r="B56" s="32" t="s">
        <v>125</v>
      </c>
      <c r="C56" s="33" t="s">
        <v>39</v>
      </c>
      <c r="D56" s="34">
        <f t="shared" ref="D56:G56" si="25">SUM(D57:D59)</f>
        <v>283.71772759300001</v>
      </c>
      <c r="E56" s="34">
        <f t="shared" si="25"/>
        <v>0</v>
      </c>
      <c r="F56" s="34">
        <f t="shared" si="25"/>
        <v>204.90878818900001</v>
      </c>
      <c r="G56" s="34">
        <f t="shared" si="25"/>
        <v>78.808939404</v>
      </c>
      <c r="H56" s="35">
        <f t="shared" si="0"/>
        <v>81.465704411999994</v>
      </c>
      <c r="I56" s="35">
        <v>0</v>
      </c>
      <c r="J56" s="35">
        <v>0</v>
      </c>
      <c r="K56" s="35">
        <v>0</v>
      </c>
      <c r="L56" s="35">
        <f t="shared" ref="L56" si="26">SUM(L57:L59)</f>
        <v>81.465704411999994</v>
      </c>
      <c r="M56" s="34">
        <f t="shared" si="23"/>
        <v>78.808939404</v>
      </c>
      <c r="N56" s="34">
        <v>0</v>
      </c>
      <c r="O56" s="34">
        <v>0</v>
      </c>
      <c r="P56" s="34">
        <v>0</v>
      </c>
      <c r="Q56" s="34">
        <f t="shared" ref="Q56" si="27">SUM(Q57:Q59)</f>
        <v>78.808939404</v>
      </c>
      <c r="R56" s="34">
        <f t="shared" si="1"/>
        <v>0</v>
      </c>
      <c r="S56" s="34">
        <f t="shared" si="2"/>
        <v>-2.6567650079999936</v>
      </c>
      <c r="T56" s="34">
        <f t="shared" si="3"/>
        <v>96.73879330305202</v>
      </c>
      <c r="U56" s="34">
        <v>0</v>
      </c>
      <c r="V56" s="34">
        <v>0</v>
      </c>
      <c r="W56" s="34">
        <v>0</v>
      </c>
      <c r="X56" s="34">
        <v>0</v>
      </c>
      <c r="Y56" s="34">
        <v>0</v>
      </c>
      <c r="Z56" s="34">
        <v>0</v>
      </c>
      <c r="AA56" s="34">
        <f t="shared" si="4"/>
        <v>-2.6567650079999936</v>
      </c>
      <c r="AB56" s="34">
        <f t="shared" si="5"/>
        <v>96.73879330305202</v>
      </c>
      <c r="AC56" s="34"/>
    </row>
    <row r="57" spans="1:29" s="26" customFormat="1" ht="12" outlineLevel="2" x14ac:dyDescent="0.2">
      <c r="A57" s="38" t="s">
        <v>126</v>
      </c>
      <c r="B57" s="39" t="s">
        <v>127</v>
      </c>
      <c r="C57" s="40" t="s">
        <v>128</v>
      </c>
      <c r="D57" s="41">
        <v>248.0872072208</v>
      </c>
      <c r="E57" s="41"/>
      <c r="F57" s="41">
        <v>182.2738881848</v>
      </c>
      <c r="G57" s="41">
        <v>65.813319035999996</v>
      </c>
      <c r="H57" s="42">
        <f t="shared" si="0"/>
        <v>68.340441695999999</v>
      </c>
      <c r="I57" s="42">
        <v>0</v>
      </c>
      <c r="J57" s="42">
        <v>0</v>
      </c>
      <c r="K57" s="42">
        <v>0</v>
      </c>
      <c r="L57" s="42">
        <v>68.340441695999999</v>
      </c>
      <c r="M57" s="41">
        <f t="shared" si="23"/>
        <v>65.813319035999996</v>
      </c>
      <c r="N57" s="41">
        <v>0</v>
      </c>
      <c r="O57" s="41">
        <v>0</v>
      </c>
      <c r="P57" s="41">
        <v>0</v>
      </c>
      <c r="Q57" s="41">
        <v>65.813319035999996</v>
      </c>
      <c r="R57" s="41">
        <f t="shared" si="1"/>
        <v>0</v>
      </c>
      <c r="S57" s="41">
        <f t="shared" si="2"/>
        <v>-2.5271226600000034</v>
      </c>
      <c r="T57" s="41">
        <f t="shared" si="3"/>
        <v>96.302156384587846</v>
      </c>
      <c r="U57" s="41">
        <v>0</v>
      </c>
      <c r="V57" s="41">
        <v>0</v>
      </c>
      <c r="W57" s="41">
        <v>0</v>
      </c>
      <c r="X57" s="41">
        <v>0</v>
      </c>
      <c r="Y57" s="41">
        <v>0</v>
      </c>
      <c r="Z57" s="41">
        <v>0</v>
      </c>
      <c r="AA57" s="41">
        <f t="shared" si="4"/>
        <v>-2.5271226600000034</v>
      </c>
      <c r="AB57" s="16">
        <f t="shared" si="5"/>
        <v>96.302156384587846</v>
      </c>
      <c r="AC57" s="41"/>
    </row>
    <row r="58" spans="1:29" s="26" customFormat="1" ht="12" outlineLevel="2" x14ac:dyDescent="0.2">
      <c r="A58" s="38" t="s">
        <v>129</v>
      </c>
      <c r="B58" s="39" t="s">
        <v>130</v>
      </c>
      <c r="C58" s="40" t="s">
        <v>131</v>
      </c>
      <c r="D58" s="41">
        <v>24.950520372199989</v>
      </c>
      <c r="E58" s="41"/>
      <c r="F58" s="41">
        <v>11.954900004199988</v>
      </c>
      <c r="G58" s="41">
        <v>12.995620368000001</v>
      </c>
      <c r="H58" s="42">
        <f t="shared" si="0"/>
        <v>13.125262715999998</v>
      </c>
      <c r="I58" s="42">
        <v>0</v>
      </c>
      <c r="J58" s="42">
        <v>0</v>
      </c>
      <c r="K58" s="42">
        <v>0</v>
      </c>
      <c r="L58" s="42">
        <v>13.125262715999998</v>
      </c>
      <c r="M58" s="41">
        <f t="shared" si="23"/>
        <v>12.995620368000001</v>
      </c>
      <c r="N58" s="41">
        <v>0</v>
      </c>
      <c r="O58" s="41">
        <v>0</v>
      </c>
      <c r="P58" s="41">
        <v>0</v>
      </c>
      <c r="Q58" s="41">
        <v>12.995620368000001</v>
      </c>
      <c r="R58" s="41">
        <f t="shared" si="1"/>
        <v>0</v>
      </c>
      <c r="S58" s="41">
        <f t="shared" si="2"/>
        <v>-0.1296423479999973</v>
      </c>
      <c r="T58" s="41">
        <f t="shared" si="3"/>
        <v>99.012268548027151</v>
      </c>
      <c r="U58" s="41">
        <v>0</v>
      </c>
      <c r="V58" s="41">
        <v>0</v>
      </c>
      <c r="W58" s="41">
        <v>0</v>
      </c>
      <c r="X58" s="41">
        <v>0</v>
      </c>
      <c r="Y58" s="41">
        <v>0</v>
      </c>
      <c r="Z58" s="41">
        <v>0</v>
      </c>
      <c r="AA58" s="41">
        <f t="shared" si="4"/>
        <v>-0.1296423479999973</v>
      </c>
      <c r="AB58" s="24">
        <f t="shared" si="5"/>
        <v>99.012268548027151</v>
      </c>
      <c r="AC58" s="41"/>
    </row>
    <row r="59" spans="1:29" s="26" customFormat="1" ht="12" outlineLevel="2" x14ac:dyDescent="0.2">
      <c r="A59" s="38" t="s">
        <v>132</v>
      </c>
      <c r="B59" s="39" t="s">
        <v>133</v>
      </c>
      <c r="C59" s="40" t="s">
        <v>134</v>
      </c>
      <c r="D59" s="41">
        <v>10.68</v>
      </c>
      <c r="E59" s="41"/>
      <c r="F59" s="41">
        <v>10.68</v>
      </c>
      <c r="G59" s="41">
        <v>0</v>
      </c>
      <c r="H59" s="42">
        <f t="shared" si="0"/>
        <v>0</v>
      </c>
      <c r="I59" s="42">
        <v>0</v>
      </c>
      <c r="J59" s="42">
        <v>0</v>
      </c>
      <c r="K59" s="42">
        <v>0</v>
      </c>
      <c r="L59" s="42">
        <v>0</v>
      </c>
      <c r="M59" s="41">
        <f t="shared" si="23"/>
        <v>0</v>
      </c>
      <c r="N59" s="41">
        <v>0</v>
      </c>
      <c r="O59" s="41">
        <v>0</v>
      </c>
      <c r="P59" s="41">
        <v>0</v>
      </c>
      <c r="Q59" s="41">
        <v>0</v>
      </c>
      <c r="R59" s="41">
        <f t="shared" si="1"/>
        <v>0</v>
      </c>
      <c r="S59" s="41">
        <f t="shared" si="2"/>
        <v>0</v>
      </c>
      <c r="T59" s="41">
        <f t="shared" si="3"/>
        <v>0</v>
      </c>
      <c r="U59" s="41">
        <v>0</v>
      </c>
      <c r="V59" s="41">
        <v>0</v>
      </c>
      <c r="W59" s="41">
        <v>0</v>
      </c>
      <c r="X59" s="41">
        <v>0</v>
      </c>
      <c r="Y59" s="41">
        <v>0</v>
      </c>
      <c r="Z59" s="41">
        <v>0</v>
      </c>
      <c r="AA59" s="41">
        <f t="shared" si="4"/>
        <v>0</v>
      </c>
      <c r="AB59" s="24">
        <f t="shared" si="5"/>
        <v>0</v>
      </c>
      <c r="AC59" s="41"/>
    </row>
    <row r="60" spans="1:29" s="26" customFormat="1" ht="12" x14ac:dyDescent="0.2">
      <c r="I60" s="44"/>
      <c r="K60" s="44"/>
    </row>
    <row r="61" spans="1:29" s="1" customFormat="1" ht="10.5" x14ac:dyDescent="0.2">
      <c r="A61" s="1" t="s">
        <v>135</v>
      </c>
    </row>
    <row r="62" spans="1:29" s="1" customFormat="1" ht="10.5" x14ac:dyDescent="0.2">
      <c r="A62" s="1" t="s">
        <v>136</v>
      </c>
    </row>
    <row r="63" spans="1:29" s="1" customFormat="1" ht="10.5" x14ac:dyDescent="0.2">
      <c r="A63" s="1" t="s">
        <v>137</v>
      </c>
    </row>
  </sheetData>
  <autoFilter ref="A17:AC17"/>
  <mergeCells count="36">
    <mergeCell ref="K9:L9"/>
    <mergeCell ref="Z2:AC2"/>
    <mergeCell ref="A3:AC3"/>
    <mergeCell ref="J4:K4"/>
    <mergeCell ref="H6:R6"/>
    <mergeCell ref="H7:R7"/>
    <mergeCell ref="K11:AC11"/>
    <mergeCell ref="K12:S12"/>
    <mergeCell ref="A14:A17"/>
    <mergeCell ref="B14:B17"/>
    <mergeCell ref="C14:C17"/>
    <mergeCell ref="D14:D17"/>
    <mergeCell ref="E14:E17"/>
    <mergeCell ref="F14:F17"/>
    <mergeCell ref="G14:G17"/>
    <mergeCell ref="H14:Q14"/>
    <mergeCell ref="R14:R17"/>
    <mergeCell ref="S14:AB14"/>
    <mergeCell ref="AC14:AC17"/>
    <mergeCell ref="H15:L15"/>
    <mergeCell ref="M15:Q15"/>
    <mergeCell ref="S15:T16"/>
    <mergeCell ref="U15:V16"/>
    <mergeCell ref="W15:X16"/>
    <mergeCell ref="Y15:Z16"/>
    <mergeCell ref="AA15:AB16"/>
    <mergeCell ref="N16:N17"/>
    <mergeCell ref="O16:O17"/>
    <mergeCell ref="P16:P17"/>
    <mergeCell ref="Q16:Q17"/>
    <mergeCell ref="H16:H17"/>
    <mergeCell ref="I16:I17"/>
    <mergeCell ref="J16:J17"/>
    <mergeCell ref="K16:K17"/>
    <mergeCell ref="L16:L17"/>
    <mergeCell ref="M16:M17"/>
  </mergeCells>
  <conditionalFormatting sqref="R46:AA46 R40:AA40 R22:AA22 Q19:Q60">
    <cfRule type="cellIs" dxfId="1" priority="2" stopIfTrue="1" operator="lessThan">
      <formula>0</formula>
    </cfRule>
  </conditionalFormatting>
  <conditionalFormatting sqref="AB46 AB40 AB22">
    <cfRule type="cellIs" dxfId="0" priority="1" stopIfTrue="1" operator="lessThan">
      <formula>0</formula>
    </cfRule>
  </conditionalFormatting>
  <pageMargins left="0.59055118110236227" right="0.39370078740157483" top="0.78740157480314965" bottom="0.39370078740157483" header="0.19685039370078741" footer="0.19685039370078741"/>
  <pageSetup paperSize="8" scale="70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9</vt:i4>
      </vt:variant>
    </vt:vector>
  </HeadingPairs>
  <TitlesOfParts>
    <vt:vector size="18" baseType="lpstr">
      <vt:lpstr>9</vt:lpstr>
      <vt:lpstr>8</vt:lpstr>
      <vt:lpstr>7</vt:lpstr>
      <vt:lpstr>6</vt:lpstr>
      <vt:lpstr>5</vt:lpstr>
      <vt:lpstr>4</vt:lpstr>
      <vt:lpstr>3</vt:lpstr>
      <vt:lpstr>2</vt:lpstr>
      <vt:lpstr>1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'9'!Область_печати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Чамина Мария Евгеньевна</cp:lastModifiedBy>
  <dcterms:created xsi:type="dcterms:W3CDTF">2020-03-31T18:37:08Z</dcterms:created>
  <dcterms:modified xsi:type="dcterms:W3CDTF">2020-04-02T10:43:24Z</dcterms:modified>
</cp:coreProperties>
</file>