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Д 20.12.2023 г\Итог РД табл.1,3\"/>
    </mc:Choice>
  </mc:AlternateContent>
  <bookViews>
    <workbookView xWindow="0" yWindow="30780" windowWidth="20490" windowHeight="7620" tabRatio="811" activeTab="1"/>
  </bookViews>
  <sheets>
    <sheet name="Содержание книги" sheetId="211" r:id="rId1"/>
    <sheet name="1==" sheetId="1" r:id="rId2"/>
    <sheet name="2==" sheetId="3" r:id="rId3"/>
    <sheet name="3==" sheetId="4" r:id="rId4"/>
    <sheet name="4==" sheetId="5" r:id="rId5"/>
    <sheet name="5==" sheetId="6" r:id="rId6"/>
    <sheet name="6==" sheetId="7" r:id="rId7"/>
    <sheet name="7==" sheetId="8" r:id="rId8"/>
    <sheet name="8==" sheetId="9" r:id="rId9"/>
    <sheet name="9==" sheetId="10" r:id="rId10"/>
    <sheet name="10==" sheetId="11" r:id="rId11"/>
    <sheet name="11==" sheetId="12" r:id="rId12"/>
    <sheet name="12==" sheetId="13" r:id="rId13"/>
    <sheet name="13==" sheetId="14" r:id="rId14"/>
    <sheet name="14==" sheetId="23" r:id="rId15"/>
    <sheet name="15=" sheetId="24" r:id="rId16"/>
    <sheet name="16==" sheetId="25" r:id="rId17"/>
    <sheet name="17==" sheetId="26" r:id="rId18"/>
    <sheet name="18==" sheetId="27" r:id="rId19"/>
    <sheet name="19==" sheetId="28" r:id="rId20"/>
    <sheet name="20==" sheetId="29" r:id="rId21"/>
    <sheet name="21=" sheetId="30" r:id="rId22"/>
    <sheet name="22==" sheetId="31" r:id="rId23"/>
    <sheet name="23==" sheetId="32" r:id="rId24"/>
    <sheet name="24==" sheetId="33" r:id="rId25"/>
    <sheet name="25=" sheetId="34" r:id="rId26"/>
    <sheet name="26==" sheetId="35" r:id="rId27"/>
    <sheet name="27==" sheetId="36" r:id="rId28"/>
    <sheet name="28==" sheetId="37" r:id="rId29"/>
    <sheet name="29=" sheetId="38" r:id="rId30"/>
    <sheet name="30==" sheetId="40" r:id="rId31"/>
    <sheet name="31==" sheetId="39" r:id="rId32"/>
    <sheet name="32==" sheetId="41" r:id="rId33"/>
    <sheet name="33=" sheetId="42" r:id="rId34"/>
    <sheet name="34=" sheetId="43" r:id="rId35"/>
    <sheet name="35=" sheetId="44" r:id="rId36"/>
    <sheet name="36==" sheetId="45" r:id="rId37"/>
    <sheet name="37==" sheetId="46" r:id="rId38"/>
    <sheet name="38=" sheetId="47" r:id="rId39"/>
    <sheet name="39=" sheetId="48" r:id="rId40"/>
    <sheet name="40=" sheetId="49" r:id="rId41"/>
    <sheet name="41==" sheetId="50" r:id="rId42"/>
    <sheet name="42==" sheetId="51" r:id="rId43"/>
    <sheet name="43==" sheetId="52" r:id="rId44"/>
    <sheet name="44==" sheetId="53" r:id="rId45"/>
    <sheet name="45==" sheetId="54" r:id="rId46"/>
    <sheet name="46==" sheetId="55" r:id="rId47"/>
    <sheet name="47==" sheetId="56" r:id="rId48"/>
    <sheet name="48=" sheetId="57" r:id="rId49"/>
    <sheet name="49==" sheetId="58" r:id="rId50"/>
    <sheet name="50==" sheetId="59" r:id="rId51"/>
    <sheet name="51=" sheetId="60" r:id="rId52"/>
    <sheet name="52=" sheetId="61" r:id="rId53"/>
    <sheet name="53=" sheetId="62" r:id="rId54"/>
    <sheet name="54==" sheetId="63" r:id="rId55"/>
    <sheet name="55==" sheetId="64" r:id="rId56"/>
    <sheet name="56==" sheetId="65" r:id="rId57"/>
    <sheet name="57==" sheetId="66" r:id="rId58"/>
    <sheet name="58==" sheetId="67" r:id="rId59"/>
    <sheet name="59==" sheetId="68" r:id="rId60"/>
    <sheet name="60==" sheetId="69" r:id="rId61"/>
    <sheet name="61=" sheetId="70" r:id="rId62"/>
    <sheet name="62==" sheetId="71" r:id="rId63"/>
    <sheet name="63==" sheetId="72" r:id="rId64"/>
    <sheet name="64==" sheetId="73" r:id="rId65"/>
    <sheet name="65=" sheetId="74" r:id="rId66"/>
    <sheet name="66=" sheetId="75" r:id="rId67"/>
    <sheet name="67==" sheetId="76" r:id="rId68"/>
    <sheet name="68=" sheetId="77" r:id="rId69"/>
    <sheet name="69=" sheetId="78" r:id="rId70"/>
    <sheet name="70=" sheetId="79" r:id="rId71"/>
    <sheet name="71=" sheetId="80" r:id="rId72"/>
    <sheet name="72=" sheetId="81" r:id="rId73"/>
    <sheet name="73=" sheetId="82" r:id="rId74"/>
    <sheet name="74=" sheetId="83" r:id="rId75"/>
    <sheet name="75==" sheetId="85" r:id="rId76"/>
    <sheet name="76=" sheetId="86" r:id="rId77"/>
    <sheet name="77=" sheetId="87" r:id="rId78"/>
    <sheet name="78==" sheetId="88" r:id="rId79"/>
    <sheet name="79=" sheetId="89" r:id="rId80"/>
    <sheet name="80=" sheetId="90" r:id="rId81"/>
    <sheet name="81==" sheetId="91" r:id="rId82"/>
    <sheet name="82=" sheetId="92" r:id="rId83"/>
    <sheet name="83==" sheetId="93" r:id="rId84"/>
    <sheet name="84=" sheetId="94" r:id="rId85"/>
    <sheet name="85==" sheetId="95" r:id="rId86"/>
    <sheet name="86=" sheetId="97" r:id="rId87"/>
    <sheet name="87==" sheetId="96" r:id="rId88"/>
    <sheet name="88++" sheetId="98" r:id="rId89"/>
    <sheet name="89==" sheetId="99" r:id="rId90"/>
    <sheet name="90==" sheetId="100" r:id="rId91"/>
    <sheet name="91==" sheetId="101" r:id="rId92"/>
    <sheet name="92==" sheetId="102" r:id="rId93"/>
    <sheet name="93==" sheetId="103" r:id="rId94"/>
    <sheet name="94+" sheetId="104" r:id="rId95"/>
    <sheet name="95==" sheetId="105" r:id="rId96"/>
    <sheet name="96+" sheetId="106" r:id="rId97"/>
    <sheet name="97++" sheetId="107" r:id="rId98"/>
    <sheet name="98=" sheetId="108" r:id="rId99"/>
    <sheet name="99==" sheetId="109" r:id="rId100"/>
    <sheet name="100==" sheetId="110" r:id="rId101"/>
    <sheet name="101==" sheetId="111" r:id="rId102"/>
    <sheet name="102==" sheetId="112" r:id="rId103"/>
    <sheet name="103==" sheetId="214" r:id="rId104"/>
    <sheet name="104==" sheetId="215" r:id="rId105"/>
    <sheet name="105==" sheetId="216" r:id="rId106"/>
    <sheet name="106==" sheetId="217" r:id="rId107"/>
    <sheet name="107==" sheetId="218" r:id="rId108"/>
    <sheet name="108==" sheetId="219" r:id="rId109"/>
    <sheet name="109==" sheetId="220" r:id="rId110"/>
    <sheet name="109-2==" sheetId="221" r:id="rId111"/>
    <sheet name="110=" sheetId="113" r:id="rId112"/>
    <sheet name="111==" sheetId="114" r:id="rId113"/>
    <sheet name="112==" sheetId="115" r:id="rId114"/>
    <sheet name="113==" sheetId="116" r:id="rId115"/>
    <sheet name="114=" sheetId="117" r:id="rId116"/>
    <sheet name="115==" sheetId="118" r:id="rId117"/>
    <sheet name="116==" sheetId="119" r:id="rId118"/>
    <sheet name="117==" sheetId="120" r:id="rId119"/>
    <sheet name="118=" sheetId="121" r:id="rId120"/>
    <sheet name="119=" sheetId="122" r:id="rId121"/>
    <sheet name="120==" sheetId="123" r:id="rId122"/>
    <sheet name="121==" sheetId="124" r:id="rId123"/>
    <sheet name="122=" sheetId="125" r:id="rId124"/>
    <sheet name="123==" sheetId="126" r:id="rId125"/>
    <sheet name="124=" sheetId="127" r:id="rId126"/>
    <sheet name="125==" sheetId="128" r:id="rId127"/>
    <sheet name="126==" sheetId="129" r:id="rId128"/>
    <sheet name="127==" sheetId="130" r:id="rId129"/>
    <sheet name="128==" sheetId="131" r:id="rId130"/>
    <sheet name="129=-" sheetId="132" r:id="rId131"/>
    <sheet name="130=" sheetId="136" r:id="rId132"/>
    <sheet name="131==" sheetId="133" r:id="rId133"/>
    <sheet name="132--" sheetId="134" r:id="rId134"/>
    <sheet name="133==" sheetId="135" r:id="rId135"/>
    <sheet name="134==" sheetId="137" r:id="rId136"/>
    <sheet name="135==" sheetId="138" r:id="rId137"/>
    <sheet name="136==" sheetId="139" r:id="rId138"/>
    <sheet name="137" sheetId="140" r:id="rId139"/>
    <sheet name="138==" sheetId="141" r:id="rId140"/>
    <sheet name="139==" sheetId="142" r:id="rId141"/>
    <sheet name="140=" sheetId="143" r:id="rId142"/>
    <sheet name="141==" sheetId="144" r:id="rId143"/>
    <sheet name="142==" sheetId="145" r:id="rId144"/>
    <sheet name="143=" sheetId="146" r:id="rId145"/>
    <sheet name="144=" sheetId="147" r:id="rId146"/>
    <sheet name="145==" sheetId="148" r:id="rId147"/>
    <sheet name="146=" sheetId="149" r:id="rId148"/>
    <sheet name="147=" sheetId="150" r:id="rId149"/>
    <sheet name="148==" sheetId="151" r:id="rId150"/>
    <sheet name="149==" sheetId="152" r:id="rId151"/>
    <sheet name="150==" sheetId="153" r:id="rId152"/>
    <sheet name="151==" sheetId="154" r:id="rId153"/>
    <sheet name="152==" sheetId="155" r:id="rId154"/>
    <sheet name="153==" sheetId="156" r:id="rId155"/>
    <sheet name="154==" sheetId="157" r:id="rId156"/>
    <sheet name="155=" sheetId="158" r:id="rId157"/>
    <sheet name="156=" sheetId="159" r:id="rId158"/>
    <sheet name="157=" sheetId="160" r:id="rId159"/>
    <sheet name="158=" sheetId="161" r:id="rId160"/>
    <sheet name="159==" sheetId="162" r:id="rId161"/>
    <sheet name="160=" sheetId="163" r:id="rId162"/>
    <sheet name="161==" sheetId="164" r:id="rId163"/>
    <sheet name="162==" sheetId="165" r:id="rId164"/>
    <sheet name="163==" sheetId="166" r:id="rId165"/>
    <sheet name="164==" sheetId="167" r:id="rId166"/>
    <sheet name="165==" sheetId="168" r:id="rId167"/>
    <sheet name="166=" sheetId="169" r:id="rId168"/>
    <sheet name="167==" sheetId="170" r:id="rId169"/>
    <sheet name="168==" sheetId="171" r:id="rId170"/>
    <sheet name="169==" sheetId="172" r:id="rId171"/>
    <sheet name="170==" sheetId="173" r:id="rId172"/>
    <sheet name="171==" sheetId="174" r:id="rId173"/>
    <sheet name="172==" sheetId="175" r:id="rId174"/>
    <sheet name="173==" sheetId="176" r:id="rId175"/>
    <sheet name="174==" sheetId="177" r:id="rId176"/>
    <sheet name="175==" sheetId="178" r:id="rId177"/>
    <sheet name="176==" sheetId="179" r:id="rId178"/>
    <sheet name="177==" sheetId="180" r:id="rId179"/>
    <sheet name="178==" sheetId="181" r:id="rId180"/>
    <sheet name="179=" sheetId="182" r:id="rId181"/>
    <sheet name="180==" sheetId="183" r:id="rId182"/>
    <sheet name="181==" sheetId="184" r:id="rId183"/>
    <sheet name="182==" sheetId="185" r:id="rId184"/>
    <sheet name="183==" sheetId="186" r:id="rId185"/>
    <sheet name="184==" sheetId="187" r:id="rId186"/>
    <sheet name="185=" sheetId="188" r:id="rId187"/>
    <sheet name="186=" sheetId="189" r:id="rId188"/>
    <sheet name="187==" sheetId="190" r:id="rId189"/>
    <sheet name="188==" sheetId="191" r:id="rId190"/>
    <sheet name="189=" sheetId="192" r:id="rId191"/>
    <sheet name="190==" sheetId="193" r:id="rId192"/>
    <sheet name="191==" sheetId="194" r:id="rId193"/>
    <sheet name="192==" sheetId="195" r:id="rId194"/>
    <sheet name="193==" sheetId="196" r:id="rId195"/>
    <sheet name="194==" sheetId="197" r:id="rId196"/>
    <sheet name="195=" sheetId="198" r:id="rId197"/>
    <sheet name="196==" sheetId="199" r:id="rId198"/>
    <sheet name="197=" sheetId="200" r:id="rId199"/>
    <sheet name="198=" sheetId="201" r:id="rId200"/>
    <sheet name="199==" sheetId="202" r:id="rId201"/>
    <sheet name="200==" sheetId="203" r:id="rId202"/>
    <sheet name="201=" sheetId="205" r:id="rId203"/>
    <sheet name="202==" sheetId="204" r:id="rId204"/>
    <sheet name="203==" sheetId="206" r:id="rId205"/>
    <sheet name="204==" sheetId="207" r:id="rId206"/>
    <sheet name="205==" sheetId="208" r:id="rId207"/>
    <sheet name="206=" sheetId="209" r:id="rId208"/>
    <sheet name="207==" sheetId="210" r:id="rId209"/>
    <sheet name="Свод данных" sheetId="212" r:id="rId210"/>
    <sheet name="Лист1" sheetId="222" r:id="rId211"/>
  </sheets>
  <calcPr calcId="162913" refMode="R1C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6" l="1"/>
  <c r="M39" i="6"/>
  <c r="Q39" i="6"/>
  <c r="E39" i="170" l="1"/>
  <c r="G39" i="221" l="1"/>
  <c r="M39" i="221"/>
  <c r="J39" i="221"/>
  <c r="D39" i="221"/>
  <c r="M11" i="221"/>
  <c r="J11" i="221"/>
  <c r="E10" i="221"/>
  <c r="K10" i="221" s="1"/>
  <c r="B10" i="221"/>
  <c r="H10" i="221" s="1"/>
  <c r="A7" i="221"/>
  <c r="G39" i="220"/>
  <c r="G39" i="219"/>
  <c r="A7" i="210" l="1"/>
  <c r="A7" i="209"/>
  <c r="A7" i="208"/>
  <c r="A7" i="207"/>
  <c r="A7" i="206"/>
  <c r="A7" i="204"/>
  <c r="A7" i="205"/>
  <c r="A7" i="203"/>
  <c r="A7" i="202"/>
  <c r="A7" i="201"/>
  <c r="A7" i="200"/>
  <c r="A7" i="199"/>
  <c r="A7" i="198"/>
  <c r="A7" i="197"/>
  <c r="A7" i="196"/>
  <c r="A7" i="195"/>
  <c r="A7" i="194"/>
  <c r="A7" i="193"/>
  <c r="A7" i="192"/>
  <c r="A7" i="191"/>
  <c r="A7" i="190"/>
  <c r="A7" i="189"/>
  <c r="A7" i="188"/>
  <c r="A7" i="187"/>
  <c r="A7" i="186"/>
  <c r="A7" i="185"/>
  <c r="A7" i="184"/>
  <c r="A7" i="183"/>
  <c r="A7" i="182"/>
  <c r="A7" i="181"/>
  <c r="A7" i="180"/>
  <c r="A7" i="179"/>
  <c r="A7" i="178"/>
  <c r="A7" i="177"/>
  <c r="A7" i="176"/>
  <c r="A7" i="175"/>
  <c r="A7" i="174"/>
  <c r="A7" i="173"/>
  <c r="A7" i="172"/>
  <c r="A7" i="171"/>
  <c r="A7" i="170"/>
  <c r="A7" i="169"/>
  <c r="A7" i="168"/>
  <c r="A7" i="167"/>
  <c r="A7" i="166"/>
  <c r="A7" i="165"/>
  <c r="A7" i="164"/>
  <c r="A7" i="163"/>
  <c r="A7" i="162"/>
  <c r="A7" i="161"/>
  <c r="A7" i="160"/>
  <c r="A7" i="159"/>
  <c r="A7" i="158"/>
  <c r="A7" i="157"/>
  <c r="A7" i="156"/>
  <c r="A7" i="155"/>
  <c r="A7" i="154"/>
  <c r="A7" i="153"/>
  <c r="A7" i="152"/>
  <c r="A7" i="151"/>
  <c r="A7" i="150"/>
  <c r="A7" i="149"/>
  <c r="A7" i="148"/>
  <c r="A7" i="147"/>
  <c r="A7" i="146"/>
  <c r="A7" i="145"/>
  <c r="A7" i="144"/>
  <c r="A7" i="143"/>
  <c r="A7" i="142"/>
  <c r="A7" i="141"/>
  <c r="A7" i="140"/>
  <c r="A7" i="139"/>
  <c r="A7" i="138"/>
  <c r="A7" i="137"/>
  <c r="A7" i="135"/>
  <c r="A7" i="134"/>
  <c r="A7" i="133"/>
  <c r="A7" i="136"/>
  <c r="A7" i="132"/>
  <c r="A7" i="131"/>
  <c r="A7" i="130"/>
  <c r="A7" i="129"/>
  <c r="A7" i="128"/>
  <c r="A7" i="127"/>
  <c r="A7" i="126"/>
  <c r="A7" i="125"/>
  <c r="A7" i="124"/>
  <c r="A7" i="123"/>
  <c r="A7" i="122"/>
  <c r="A7" i="121"/>
  <c r="A7" i="120"/>
  <c r="A7" i="119"/>
  <c r="A7" i="118"/>
  <c r="A7" i="117"/>
  <c r="A7" i="116"/>
  <c r="A7" i="115"/>
  <c r="A7" i="114"/>
  <c r="A7" i="113"/>
  <c r="A7" i="220"/>
  <c r="A7" i="219"/>
  <c r="A7" i="218"/>
  <c r="A7" i="217"/>
  <c r="A7" i="216"/>
  <c r="A7" i="215"/>
  <c r="A7" i="214"/>
  <c r="A7" i="112"/>
  <c r="A7" i="111"/>
  <c r="A7" i="110"/>
  <c r="A7" i="108"/>
  <c r="A7" i="107"/>
  <c r="A7" i="106"/>
  <c r="A7" i="105"/>
  <c r="A7" i="104"/>
  <c r="A7" i="109"/>
  <c r="A7" i="103"/>
  <c r="A7" i="102"/>
  <c r="A7" i="101"/>
  <c r="A7" i="100"/>
  <c r="A7" i="99"/>
  <c r="A7" i="98"/>
  <c r="A7" i="96"/>
  <c r="A7" i="97"/>
  <c r="A7" i="95"/>
  <c r="A7" i="94"/>
  <c r="A7" i="93"/>
  <c r="A7" i="92"/>
  <c r="A7" i="91"/>
  <c r="A7" i="90"/>
  <c r="A7" i="89"/>
  <c r="A7" i="88"/>
  <c r="A7" i="87"/>
  <c r="A7" i="86"/>
  <c r="A7" i="85"/>
  <c r="A7" i="83"/>
  <c r="A7" i="82"/>
  <c r="A7" i="81"/>
  <c r="A7" i="80"/>
  <c r="A7" i="79"/>
  <c r="A7" i="78"/>
  <c r="A7" i="77"/>
  <c r="A7" i="76"/>
  <c r="A7" i="75"/>
  <c r="A7" i="74"/>
  <c r="A7" i="73"/>
  <c r="A7" i="72"/>
  <c r="A7" i="71"/>
  <c r="A7" i="70"/>
  <c r="A7" i="69"/>
  <c r="A7" i="68"/>
  <c r="A7" i="67"/>
  <c r="A7" i="66"/>
  <c r="A7" i="65"/>
  <c r="A7" i="64"/>
  <c r="A7" i="63"/>
  <c r="A7" i="62"/>
  <c r="A7" i="61"/>
  <c r="A7" i="60"/>
  <c r="A7" i="59"/>
  <c r="A7" i="58"/>
  <c r="A7" i="57"/>
  <c r="A7" i="56"/>
  <c r="A7" i="55"/>
  <c r="A7" i="54"/>
  <c r="A7" i="53"/>
  <c r="A7" i="52"/>
  <c r="A7" i="51"/>
  <c r="A7" i="50"/>
  <c r="A7" i="49"/>
  <c r="A7" i="48"/>
  <c r="A7" i="47"/>
  <c r="A7" i="46"/>
  <c r="A7" i="45"/>
  <c r="A7" i="44"/>
  <c r="A7" i="43"/>
  <c r="A7" i="42"/>
  <c r="A7" i="41"/>
  <c r="A7" i="39"/>
  <c r="A7" i="40"/>
  <c r="A7" i="38"/>
  <c r="A7" i="37"/>
  <c r="A7" i="36"/>
  <c r="A7" i="35"/>
  <c r="A7" i="34"/>
  <c r="A7" i="33"/>
  <c r="A7" i="32"/>
  <c r="A7" i="31"/>
  <c r="A7" i="30"/>
  <c r="A7" i="29"/>
  <c r="A7" i="28"/>
  <c r="A7" i="27"/>
  <c r="A7" i="26"/>
  <c r="A7" i="25"/>
  <c r="A7" i="24"/>
  <c r="A7" i="23"/>
  <c r="A7" i="14"/>
  <c r="A7" i="13"/>
  <c r="A7" i="12"/>
  <c r="A7" i="11"/>
  <c r="A7" i="10"/>
  <c r="A7" i="9"/>
  <c r="A7" i="8"/>
  <c r="B10" i="214" l="1"/>
  <c r="M39" i="220" l="1"/>
  <c r="J39" i="220"/>
  <c r="D39" i="220"/>
  <c r="M11" i="220"/>
  <c r="J11" i="220"/>
  <c r="E10" i="220"/>
  <c r="K10" i="220" s="1"/>
  <c r="B10" i="220"/>
  <c r="H10" i="220" s="1"/>
  <c r="M39" i="219"/>
  <c r="J39" i="219"/>
  <c r="D39" i="219"/>
  <c r="M11" i="219"/>
  <c r="J11" i="219"/>
  <c r="E10" i="219"/>
  <c r="K10" i="219" s="1"/>
  <c r="B10" i="219"/>
  <c r="H10" i="219" s="1"/>
  <c r="M39" i="218"/>
  <c r="J39" i="218"/>
  <c r="G39" i="218"/>
  <c r="D39" i="218"/>
  <c r="M11" i="218"/>
  <c r="J11" i="218"/>
  <c r="E10" i="218"/>
  <c r="K10" i="218" s="1"/>
  <c r="B10" i="218"/>
  <c r="H10" i="218" s="1"/>
  <c r="M39" i="217"/>
  <c r="J39" i="217"/>
  <c r="G39" i="217"/>
  <c r="D39" i="217"/>
  <c r="M11" i="217"/>
  <c r="J11" i="217"/>
  <c r="E10" i="217"/>
  <c r="K10" i="217" s="1"/>
  <c r="B10" i="217"/>
  <c r="H10" i="217" s="1"/>
  <c r="M39" i="216"/>
  <c r="J39" i="216"/>
  <c r="G39" i="216"/>
  <c r="D39" i="216"/>
  <c r="M11" i="216"/>
  <c r="J11" i="216"/>
  <c r="E10" i="216"/>
  <c r="K10" i="216" s="1"/>
  <c r="B10" i="216"/>
  <c r="H10" i="216" s="1"/>
  <c r="M39" i="215"/>
  <c r="J39" i="215"/>
  <c r="G39" i="215"/>
  <c r="D39" i="215"/>
  <c r="M11" i="215"/>
  <c r="J11" i="215"/>
  <c r="E10" i="215"/>
  <c r="K10" i="215" s="1"/>
  <c r="B10" i="215"/>
  <c r="H10" i="215" s="1"/>
  <c r="M39" i="214"/>
  <c r="J39" i="214"/>
  <c r="G39" i="214"/>
  <c r="D39" i="214"/>
  <c r="M11" i="214"/>
  <c r="J11" i="214"/>
  <c r="E10" i="214"/>
  <c r="K10" i="214" s="1"/>
  <c r="H10" i="214"/>
  <c r="A7" i="7"/>
  <c r="A7" i="6"/>
  <c r="A7" i="5"/>
  <c r="A7" i="4"/>
  <c r="A7" i="3"/>
  <c r="E36" i="212" l="1"/>
  <c r="G36" i="212" s="1"/>
  <c r="E35" i="212"/>
  <c r="G35" i="212" s="1"/>
  <c r="B35" i="212"/>
  <c r="D35" i="212" s="1"/>
  <c r="E34" i="212"/>
  <c r="G34" i="212" s="1"/>
  <c r="B34" i="212"/>
  <c r="D34" i="212" s="1"/>
  <c r="E33" i="212"/>
  <c r="G33" i="212" s="1"/>
  <c r="B33" i="212"/>
  <c r="D33" i="212" s="1"/>
  <c r="E32" i="212"/>
  <c r="G32" i="212" s="1"/>
  <c r="B32" i="212"/>
  <c r="D32" i="212" s="1"/>
  <c r="E31" i="212"/>
  <c r="G31" i="212" s="1"/>
  <c r="B31" i="212"/>
  <c r="D31" i="212" s="1"/>
  <c r="E30" i="212"/>
  <c r="G30" i="212" s="1"/>
  <c r="B30" i="212"/>
  <c r="D30" i="212" s="1"/>
  <c r="E29" i="212"/>
  <c r="G29" i="212" s="1"/>
  <c r="B29" i="212"/>
  <c r="D29" i="212" s="1"/>
  <c r="E28" i="212"/>
  <c r="G28" i="212" s="1"/>
  <c r="B28" i="212"/>
  <c r="D28" i="212" s="1"/>
  <c r="E27" i="212"/>
  <c r="G27" i="212" s="1"/>
  <c r="B27" i="212"/>
  <c r="D27" i="212" s="1"/>
  <c r="E26" i="212"/>
  <c r="G26" i="212" s="1"/>
  <c r="B26" i="212"/>
  <c r="D26" i="212" s="1"/>
  <c r="E25" i="212"/>
  <c r="G25" i="212" s="1"/>
  <c r="B25" i="212"/>
  <c r="D25" i="212" s="1"/>
  <c r="E24" i="212"/>
  <c r="G24" i="212" s="1"/>
  <c r="B24" i="212"/>
  <c r="D24" i="212" s="1"/>
  <c r="E23" i="212"/>
  <c r="G23" i="212" s="1"/>
  <c r="B23" i="212"/>
  <c r="D23" i="212" s="1"/>
  <c r="E22" i="212"/>
  <c r="G22" i="212" s="1"/>
  <c r="B22" i="212"/>
  <c r="D22" i="212" s="1"/>
  <c r="E21" i="212"/>
  <c r="G21" i="212" s="1"/>
  <c r="B21" i="212"/>
  <c r="D21" i="212" s="1"/>
  <c r="E20" i="212"/>
  <c r="G20" i="212" s="1"/>
  <c r="B20" i="212"/>
  <c r="D20" i="212" s="1"/>
  <c r="E19" i="212"/>
  <c r="G19" i="212" s="1"/>
  <c r="B19" i="212"/>
  <c r="D19" i="212" s="1"/>
  <c r="E18" i="212"/>
  <c r="G18" i="212" s="1"/>
  <c r="B18" i="212"/>
  <c r="D18" i="212" s="1"/>
  <c r="E17" i="212"/>
  <c r="G17" i="212" s="1"/>
  <c r="B17" i="212"/>
  <c r="D17" i="212" s="1"/>
  <c r="E16" i="212"/>
  <c r="G16" i="212" s="1"/>
  <c r="B16" i="212"/>
  <c r="D16" i="212" s="1"/>
  <c r="E15" i="212"/>
  <c r="G15" i="212" s="1"/>
  <c r="B15" i="212"/>
  <c r="D15" i="212" s="1"/>
  <c r="E14" i="212"/>
  <c r="G14" i="212" s="1"/>
  <c r="B14" i="212"/>
  <c r="D14" i="212" s="1"/>
  <c r="E13" i="212"/>
  <c r="G13" i="212" s="1"/>
  <c r="B13" i="212"/>
  <c r="D13" i="212" s="1"/>
  <c r="Q39" i="210"/>
  <c r="M39" i="210"/>
  <c r="I39" i="210"/>
  <c r="E39" i="210"/>
  <c r="Q11" i="210"/>
  <c r="M11" i="210"/>
  <c r="N10" i="210"/>
  <c r="J10" i="210"/>
  <c r="F10" i="210"/>
  <c r="B10" i="210"/>
  <c r="Q39" i="209"/>
  <c r="M39" i="209"/>
  <c r="I39" i="209"/>
  <c r="E39" i="209"/>
  <c r="Q11" i="209"/>
  <c r="M11" i="209"/>
  <c r="N10" i="209"/>
  <c r="J10" i="209"/>
  <c r="F10" i="209"/>
  <c r="B10" i="209"/>
  <c r="Q39" i="208"/>
  <c r="M39" i="208"/>
  <c r="I39" i="208"/>
  <c r="E39" i="208"/>
  <c r="Q11" i="208"/>
  <c r="M11" i="208"/>
  <c r="N10" i="208"/>
  <c r="J10" i="208"/>
  <c r="F10" i="208"/>
  <c r="B10" i="208"/>
  <c r="Q39" i="207"/>
  <c r="M39" i="207"/>
  <c r="I39" i="207"/>
  <c r="E39" i="207"/>
  <c r="Q11" i="207"/>
  <c r="M11" i="207"/>
  <c r="N10" i="207"/>
  <c r="J10" i="207"/>
  <c r="F10" i="207"/>
  <c r="B10" i="207"/>
  <c r="Q39" i="206"/>
  <c r="M39" i="206"/>
  <c r="I39" i="206"/>
  <c r="E39" i="206"/>
  <c r="Q11" i="206"/>
  <c r="M11" i="206"/>
  <c r="N10" i="206"/>
  <c r="J10" i="206"/>
  <c r="F10" i="206"/>
  <c r="B10" i="206"/>
  <c r="Q39" i="204"/>
  <c r="M39" i="204"/>
  <c r="I39" i="204"/>
  <c r="E39" i="204"/>
  <c r="Q11" i="204"/>
  <c r="M11" i="204"/>
  <c r="N10" i="204"/>
  <c r="J10" i="204"/>
  <c r="F10" i="204"/>
  <c r="B10" i="204"/>
  <c r="Q39" i="205"/>
  <c r="M39" i="205"/>
  <c r="I39" i="205"/>
  <c r="E39" i="205"/>
  <c r="Q11" i="205"/>
  <c r="M11" i="205"/>
  <c r="N10" i="205"/>
  <c r="J10" i="205"/>
  <c r="F10" i="205"/>
  <c r="B10" i="205"/>
  <c r="Q39" i="203"/>
  <c r="M39" i="203"/>
  <c r="I39" i="203"/>
  <c r="E39" i="203"/>
  <c r="Q11" i="203"/>
  <c r="M11" i="203"/>
  <c r="N10" i="203"/>
  <c r="J10" i="203"/>
  <c r="F10" i="203"/>
  <c r="B10" i="203"/>
  <c r="Q39" i="202"/>
  <c r="M39" i="202"/>
  <c r="I39" i="202"/>
  <c r="E39" i="202"/>
  <c r="Q11" i="202"/>
  <c r="M11" i="202"/>
  <c r="N10" i="202"/>
  <c r="J10" i="202"/>
  <c r="F10" i="202"/>
  <c r="B10" i="202"/>
  <c r="Q39" i="201"/>
  <c r="M39" i="201"/>
  <c r="I39" i="201"/>
  <c r="E39" i="201"/>
  <c r="Q11" i="201"/>
  <c r="M11" i="201"/>
  <c r="N10" i="201"/>
  <c r="J10" i="201"/>
  <c r="F10" i="201"/>
  <c r="B10" i="201"/>
  <c r="Q39" i="200"/>
  <c r="M39" i="200"/>
  <c r="I39" i="200"/>
  <c r="E39" i="200"/>
  <c r="Q11" i="200"/>
  <c r="M11" i="200"/>
  <c r="N10" i="200"/>
  <c r="J10" i="200"/>
  <c r="F10" i="200"/>
  <c r="B10" i="200"/>
  <c r="Q39" i="199"/>
  <c r="M39" i="199"/>
  <c r="I39" i="199"/>
  <c r="E39" i="199"/>
  <c r="Q11" i="199"/>
  <c r="M11" i="199"/>
  <c r="N10" i="199"/>
  <c r="J10" i="199"/>
  <c r="F10" i="199"/>
  <c r="B10" i="199"/>
  <c r="Q39" i="198"/>
  <c r="M39" i="198"/>
  <c r="I39" i="198"/>
  <c r="E39" i="198"/>
  <c r="Q11" i="198"/>
  <c r="M11" i="198"/>
  <c r="N10" i="198"/>
  <c r="J10" i="198"/>
  <c r="F10" i="198"/>
  <c r="B10" i="198"/>
  <c r="Q39" i="197"/>
  <c r="M39" i="197"/>
  <c r="I39" i="197"/>
  <c r="E39" i="197"/>
  <c r="Q11" i="197"/>
  <c r="M11" i="197"/>
  <c r="N10" i="197"/>
  <c r="J10" i="197"/>
  <c r="F10" i="197"/>
  <c r="B10" i="197"/>
  <c r="Q39" i="196"/>
  <c r="M39" i="196"/>
  <c r="I39" i="196"/>
  <c r="E39" i="196"/>
  <c r="Q11" i="196"/>
  <c r="M11" i="196"/>
  <c r="N10" i="196"/>
  <c r="J10" i="196"/>
  <c r="F10" i="196"/>
  <c r="B10" i="196"/>
  <c r="Q39" i="195"/>
  <c r="M39" i="195"/>
  <c r="I39" i="195"/>
  <c r="E39" i="195"/>
  <c r="Q11" i="195"/>
  <c r="M11" i="195"/>
  <c r="N10" i="195"/>
  <c r="J10" i="195"/>
  <c r="F10" i="195"/>
  <c r="B10" i="195"/>
  <c r="Q39" i="194"/>
  <c r="M39" i="194"/>
  <c r="I39" i="194"/>
  <c r="E39" i="194"/>
  <c r="Q11" i="194"/>
  <c r="M11" i="194"/>
  <c r="N10" i="194"/>
  <c r="J10" i="194"/>
  <c r="F10" i="194"/>
  <c r="B10" i="194"/>
  <c r="Q39" i="193"/>
  <c r="M39" i="193"/>
  <c r="I39" i="193"/>
  <c r="E39" i="193"/>
  <c r="Q11" i="193"/>
  <c r="M11" i="193"/>
  <c r="N10" i="193"/>
  <c r="J10" i="193"/>
  <c r="F10" i="193"/>
  <c r="B10" i="193"/>
  <c r="Q39" i="192"/>
  <c r="M39" i="192"/>
  <c r="I39" i="192"/>
  <c r="E39" i="192"/>
  <c r="Q11" i="192"/>
  <c r="M11" i="192"/>
  <c r="N10" i="192"/>
  <c r="J10" i="192"/>
  <c r="F10" i="192"/>
  <c r="B10" i="192"/>
  <c r="Q39" i="191"/>
  <c r="M39" i="191"/>
  <c r="I39" i="191"/>
  <c r="E39" i="191"/>
  <c r="Q11" i="191"/>
  <c r="M11" i="191"/>
  <c r="N10" i="191"/>
  <c r="J10" i="191"/>
  <c r="F10" i="191"/>
  <c r="B10" i="191"/>
  <c r="Q39" i="190"/>
  <c r="M39" i="190"/>
  <c r="I39" i="190"/>
  <c r="E39" i="190"/>
  <c r="Q11" i="190"/>
  <c r="M11" i="190"/>
  <c r="N10" i="190"/>
  <c r="J10" i="190"/>
  <c r="F10" i="190"/>
  <c r="B10" i="190"/>
  <c r="Q39" i="189"/>
  <c r="M39" i="189"/>
  <c r="I39" i="189"/>
  <c r="E39" i="189"/>
  <c r="Q11" i="189"/>
  <c r="M11" i="189"/>
  <c r="N10" i="189"/>
  <c r="J10" i="189"/>
  <c r="F10" i="189"/>
  <c r="B10" i="189"/>
  <c r="Q39" i="188"/>
  <c r="M39" i="188"/>
  <c r="I39" i="188"/>
  <c r="E39" i="188"/>
  <c r="Q11" i="188"/>
  <c r="M11" i="188"/>
  <c r="N10" i="188"/>
  <c r="J10" i="188"/>
  <c r="F10" i="188"/>
  <c r="B10" i="188"/>
  <c r="Q39" i="187"/>
  <c r="M39" i="187"/>
  <c r="I39" i="187"/>
  <c r="E39" i="187"/>
  <c r="Q11" i="187"/>
  <c r="M11" i="187"/>
  <c r="N10" i="187"/>
  <c r="J10" i="187"/>
  <c r="F10" i="187"/>
  <c r="B10" i="187"/>
  <c r="Q39" i="186"/>
  <c r="M39" i="186"/>
  <c r="I39" i="186"/>
  <c r="E39" i="186"/>
  <c r="Q11" i="186"/>
  <c r="M11" i="186"/>
  <c r="N10" i="186"/>
  <c r="J10" i="186"/>
  <c r="F10" i="186"/>
  <c r="B10" i="186"/>
  <c r="Q39" i="185"/>
  <c r="M39" i="185"/>
  <c r="I39" i="185"/>
  <c r="E39" i="185"/>
  <c r="Q11" i="185"/>
  <c r="M11" i="185"/>
  <c r="N10" i="185"/>
  <c r="J10" i="185"/>
  <c r="F10" i="185"/>
  <c r="B10" i="185"/>
  <c r="Q39" i="184"/>
  <c r="M39" i="184"/>
  <c r="I39" i="184"/>
  <c r="E39" i="184"/>
  <c r="Q11" i="184"/>
  <c r="M11" i="184"/>
  <c r="N10" i="184"/>
  <c r="J10" i="184"/>
  <c r="F10" i="184"/>
  <c r="B10" i="184"/>
  <c r="Q39" i="183"/>
  <c r="M39" i="183"/>
  <c r="I39" i="183"/>
  <c r="E39" i="183"/>
  <c r="Q11" i="183"/>
  <c r="M11" i="183"/>
  <c r="N10" i="183"/>
  <c r="J10" i="183"/>
  <c r="F10" i="183"/>
  <c r="B10" i="183"/>
  <c r="Q39" i="182"/>
  <c r="M39" i="182"/>
  <c r="I39" i="182"/>
  <c r="E39" i="182"/>
  <c r="Q11" i="182"/>
  <c r="M11" i="182"/>
  <c r="N10" i="182"/>
  <c r="J10" i="182"/>
  <c r="F10" i="182"/>
  <c r="B10" i="182"/>
  <c r="Q39" i="181"/>
  <c r="M39" i="181"/>
  <c r="I39" i="181"/>
  <c r="E39" i="181"/>
  <c r="Q11" i="181"/>
  <c r="M11" i="181"/>
  <c r="N10" i="181"/>
  <c r="J10" i="181"/>
  <c r="F10" i="181"/>
  <c r="B10" i="181"/>
  <c r="Q39" i="180"/>
  <c r="M39" i="180"/>
  <c r="I39" i="180"/>
  <c r="E39" i="180"/>
  <c r="Q11" i="180"/>
  <c r="M11" i="180"/>
  <c r="N10" i="180"/>
  <c r="J10" i="180"/>
  <c r="F10" i="180"/>
  <c r="B10" i="180"/>
  <c r="Q39" i="179"/>
  <c r="M39" i="179"/>
  <c r="I39" i="179"/>
  <c r="E39" i="179"/>
  <c r="Q11" i="179"/>
  <c r="M11" i="179"/>
  <c r="N10" i="179"/>
  <c r="J10" i="179"/>
  <c r="F10" i="179"/>
  <c r="B10" i="179"/>
  <c r="Q39" i="178"/>
  <c r="M39" i="178"/>
  <c r="I39" i="178"/>
  <c r="E39" i="178"/>
  <c r="Q11" i="178"/>
  <c r="M11" i="178"/>
  <c r="N10" i="178"/>
  <c r="J10" i="178"/>
  <c r="F10" i="178"/>
  <c r="B10" i="178"/>
  <c r="Q39" i="177"/>
  <c r="M39" i="177"/>
  <c r="I39" i="177"/>
  <c r="E39" i="177"/>
  <c r="Q11" i="177"/>
  <c r="M11" i="177"/>
  <c r="N10" i="177"/>
  <c r="J10" i="177"/>
  <c r="F10" i="177"/>
  <c r="B10" i="177"/>
  <c r="Q39" i="176"/>
  <c r="M39" i="176"/>
  <c r="I39" i="176"/>
  <c r="E39" i="176"/>
  <c r="Q11" i="176"/>
  <c r="M11" i="176"/>
  <c r="N10" i="176"/>
  <c r="J10" i="176"/>
  <c r="F10" i="176"/>
  <c r="B10" i="176"/>
  <c r="Q39" i="175"/>
  <c r="M39" i="175"/>
  <c r="I39" i="175"/>
  <c r="E39" i="175"/>
  <c r="Q11" i="175"/>
  <c r="M11" i="175"/>
  <c r="N10" i="175"/>
  <c r="J10" i="175"/>
  <c r="F10" i="175"/>
  <c r="B10" i="175"/>
  <c r="Q39" i="174"/>
  <c r="M39" i="174"/>
  <c r="I39" i="174"/>
  <c r="E39" i="174"/>
  <c r="Q11" i="174"/>
  <c r="M11" i="174"/>
  <c r="N10" i="174"/>
  <c r="J10" i="174"/>
  <c r="F10" i="174"/>
  <c r="B10" i="174"/>
  <c r="Q39" i="173"/>
  <c r="M39" i="173"/>
  <c r="I39" i="173"/>
  <c r="E39" i="173"/>
  <c r="Q11" i="173"/>
  <c r="M11" i="173"/>
  <c r="N10" i="173"/>
  <c r="J10" i="173"/>
  <c r="F10" i="173"/>
  <c r="B10" i="173"/>
  <c r="Q39" i="172"/>
  <c r="M39" i="172"/>
  <c r="I39" i="172"/>
  <c r="E39" i="172"/>
  <c r="Q11" i="172"/>
  <c r="M11" i="172"/>
  <c r="N10" i="172"/>
  <c r="J10" i="172"/>
  <c r="F10" i="172"/>
  <c r="B10" i="172"/>
  <c r="Q39" i="171"/>
  <c r="M39" i="171"/>
  <c r="I39" i="171"/>
  <c r="E39" i="171"/>
  <c r="Q11" i="171"/>
  <c r="M11" i="171"/>
  <c r="N10" i="171"/>
  <c r="J10" i="171"/>
  <c r="F10" i="171"/>
  <c r="B10" i="171"/>
  <c r="Q39" i="170"/>
  <c r="M39" i="170"/>
  <c r="B36" i="212"/>
  <c r="D36" i="212" s="1"/>
  <c r="Q11" i="170"/>
  <c r="M11" i="170"/>
  <c r="N10" i="170"/>
  <c r="J10" i="170"/>
  <c r="F10" i="170"/>
  <c r="B10" i="170"/>
  <c r="Q39" i="169"/>
  <c r="M39" i="169"/>
  <c r="I39" i="169"/>
  <c r="E39" i="169"/>
  <c r="Q11" i="169"/>
  <c r="M11" i="169"/>
  <c r="N10" i="169"/>
  <c r="J10" i="169"/>
  <c r="F10" i="169"/>
  <c r="B10" i="169"/>
  <c r="Q39" i="168"/>
  <c r="M39" i="168"/>
  <c r="I39" i="168"/>
  <c r="E39" i="168"/>
  <c r="Q11" i="168"/>
  <c r="M11" i="168"/>
  <c r="N10" i="168"/>
  <c r="J10" i="168"/>
  <c r="F10" i="168"/>
  <c r="B10" i="168"/>
  <c r="Q39" i="167"/>
  <c r="M39" i="167"/>
  <c r="I39" i="167"/>
  <c r="E39" i="167"/>
  <c r="Q11" i="167"/>
  <c r="M11" i="167"/>
  <c r="N10" i="167"/>
  <c r="J10" i="167"/>
  <c r="F10" i="167"/>
  <c r="B10" i="167"/>
  <c r="Q39" i="166"/>
  <c r="M39" i="166"/>
  <c r="I39" i="166"/>
  <c r="E39" i="166"/>
  <c r="Q11" i="166"/>
  <c r="M11" i="166"/>
  <c r="N10" i="166"/>
  <c r="J10" i="166"/>
  <c r="F10" i="166"/>
  <c r="B10" i="166"/>
  <c r="Q39" i="165"/>
  <c r="M39" i="165"/>
  <c r="I39" i="165"/>
  <c r="E39" i="165"/>
  <c r="Q11" i="165"/>
  <c r="M11" i="165"/>
  <c r="N10" i="165"/>
  <c r="J10" i="165"/>
  <c r="F10" i="165"/>
  <c r="B10" i="165"/>
  <c r="Q39" i="164"/>
  <c r="M39" i="164"/>
  <c r="I39" i="164"/>
  <c r="E39" i="164"/>
  <c r="Q11" i="164"/>
  <c r="M11" i="164"/>
  <c r="N10" i="164"/>
  <c r="J10" i="164"/>
  <c r="F10" i="164"/>
  <c r="B10" i="164"/>
  <c r="Q39" i="163"/>
  <c r="M39" i="163"/>
  <c r="I39" i="163"/>
  <c r="E39" i="163"/>
  <c r="Q11" i="163"/>
  <c r="M11" i="163"/>
  <c r="N10" i="163"/>
  <c r="J10" i="163"/>
  <c r="F10" i="163"/>
  <c r="B10" i="163"/>
  <c r="Q39" i="162"/>
  <c r="M39" i="162"/>
  <c r="I39" i="162"/>
  <c r="E39" i="162"/>
  <c r="Q11" i="162"/>
  <c r="M11" i="162"/>
  <c r="N10" i="162"/>
  <c r="J10" i="162"/>
  <c r="F10" i="162"/>
  <c r="B10" i="162"/>
  <c r="Q39" i="161"/>
  <c r="M39" i="161"/>
  <c r="I39" i="161"/>
  <c r="E39" i="161"/>
  <c r="Q11" i="161"/>
  <c r="M11" i="161"/>
  <c r="N10" i="161"/>
  <c r="J10" i="161"/>
  <c r="F10" i="161"/>
  <c r="B10" i="161"/>
  <c r="Q39" i="160"/>
  <c r="M39" i="160"/>
  <c r="I39" i="160"/>
  <c r="E39" i="160"/>
  <c r="Q11" i="160"/>
  <c r="M11" i="160"/>
  <c r="N10" i="160"/>
  <c r="J10" i="160"/>
  <c r="F10" i="160"/>
  <c r="B10" i="160"/>
  <c r="Q39" i="159"/>
  <c r="M39" i="159"/>
  <c r="I39" i="159"/>
  <c r="E39" i="159"/>
  <c r="Q11" i="159"/>
  <c r="M11" i="159"/>
  <c r="N10" i="159"/>
  <c r="J10" i="159"/>
  <c r="F10" i="159"/>
  <c r="B10" i="159"/>
  <c r="Q39" i="158"/>
  <c r="M39" i="158"/>
  <c r="I39" i="158"/>
  <c r="E39" i="158"/>
  <c r="Q11" i="158"/>
  <c r="M11" i="158"/>
  <c r="N10" i="158"/>
  <c r="J10" i="158"/>
  <c r="F10" i="158"/>
  <c r="B10" i="158"/>
  <c r="Q39" i="157"/>
  <c r="M39" i="157"/>
  <c r="I39" i="157"/>
  <c r="E39" i="157"/>
  <c r="Q11" i="157"/>
  <c r="M11" i="157"/>
  <c r="N10" i="157"/>
  <c r="J10" i="157"/>
  <c r="F10" i="157"/>
  <c r="B10" i="157"/>
  <c r="Q39" i="156"/>
  <c r="M39" i="156"/>
  <c r="I39" i="156"/>
  <c r="E39" i="156"/>
  <c r="Q11" i="156"/>
  <c r="M11" i="156"/>
  <c r="N10" i="156"/>
  <c r="J10" i="156"/>
  <c r="F10" i="156"/>
  <c r="B10" i="156"/>
  <c r="Q39" i="155"/>
  <c r="M39" i="155"/>
  <c r="I39" i="155"/>
  <c r="E39" i="155"/>
  <c r="Q11" i="155"/>
  <c r="M11" i="155"/>
  <c r="N10" i="155"/>
  <c r="J10" i="155"/>
  <c r="F10" i="155"/>
  <c r="B10" i="155"/>
  <c r="Q39" i="154"/>
  <c r="M39" i="154"/>
  <c r="I39" i="154"/>
  <c r="E39" i="154"/>
  <c r="Q11" i="154"/>
  <c r="M11" i="154"/>
  <c r="N10" i="154"/>
  <c r="J10" i="154"/>
  <c r="F10" i="154"/>
  <c r="B10" i="154"/>
  <c r="Q39" i="153"/>
  <c r="M39" i="153"/>
  <c r="I39" i="153"/>
  <c r="E39" i="153"/>
  <c r="Q11" i="153"/>
  <c r="M11" i="153"/>
  <c r="N10" i="153"/>
  <c r="J10" i="153"/>
  <c r="F10" i="153"/>
  <c r="B10" i="153"/>
  <c r="Q39" i="152"/>
  <c r="M39" i="152"/>
  <c r="I39" i="152"/>
  <c r="E39" i="152"/>
  <c r="Q11" i="152"/>
  <c r="M11" i="152"/>
  <c r="N10" i="152"/>
  <c r="J10" i="152"/>
  <c r="F10" i="152"/>
  <c r="B10" i="152"/>
  <c r="Q39" i="151"/>
  <c r="M39" i="151"/>
  <c r="I39" i="151"/>
  <c r="E39" i="151"/>
  <c r="Q11" i="151"/>
  <c r="M11" i="151"/>
  <c r="N10" i="151"/>
  <c r="J10" i="151"/>
  <c r="F10" i="151"/>
  <c r="B10" i="151"/>
  <c r="Q39" i="150"/>
  <c r="M39" i="150"/>
  <c r="I39" i="150"/>
  <c r="E39" i="150"/>
  <c r="Q11" i="150"/>
  <c r="M11" i="150"/>
  <c r="N10" i="150"/>
  <c r="J10" i="150"/>
  <c r="F10" i="150"/>
  <c r="B10" i="150"/>
  <c r="Q39" i="149"/>
  <c r="M39" i="149"/>
  <c r="I39" i="149"/>
  <c r="E39" i="149"/>
  <c r="Q11" i="149"/>
  <c r="M11" i="149"/>
  <c r="N10" i="149"/>
  <c r="J10" i="149"/>
  <c r="F10" i="149"/>
  <c r="B10" i="149"/>
  <c r="Q39" i="148"/>
  <c r="M39" i="148"/>
  <c r="I39" i="148"/>
  <c r="E39" i="148"/>
  <c r="Q11" i="148"/>
  <c r="M11" i="148"/>
  <c r="N10" i="148"/>
  <c r="J10" i="148"/>
  <c r="F10" i="148"/>
  <c r="B10" i="148"/>
  <c r="Q39" i="147"/>
  <c r="M39" i="147"/>
  <c r="I39" i="147"/>
  <c r="E39" i="147"/>
  <c r="Q11" i="147"/>
  <c r="M11" i="147"/>
  <c r="N10" i="147"/>
  <c r="J10" i="147"/>
  <c r="F10" i="147"/>
  <c r="B10" i="147"/>
  <c r="Q39" i="146"/>
  <c r="M39" i="146"/>
  <c r="I39" i="146"/>
  <c r="E39" i="146"/>
  <c r="Q11" i="146"/>
  <c r="M11" i="146"/>
  <c r="N10" i="146"/>
  <c r="J10" i="146"/>
  <c r="F10" i="146"/>
  <c r="B10" i="146"/>
  <c r="Q39" i="145"/>
  <c r="M39" i="145"/>
  <c r="I39" i="145"/>
  <c r="E39" i="145"/>
  <c r="Q11" i="145"/>
  <c r="M11" i="145"/>
  <c r="N10" i="145"/>
  <c r="J10" i="145"/>
  <c r="F10" i="145"/>
  <c r="B10" i="145"/>
  <c r="Q39" i="144"/>
  <c r="M39" i="144"/>
  <c r="I39" i="144"/>
  <c r="E39" i="144"/>
  <c r="Q11" i="144"/>
  <c r="M11" i="144"/>
  <c r="N10" i="144"/>
  <c r="J10" i="144"/>
  <c r="F10" i="144"/>
  <c r="B10" i="144"/>
  <c r="Q39" i="143"/>
  <c r="M39" i="143"/>
  <c r="I39" i="143"/>
  <c r="E39" i="143"/>
  <c r="Q11" i="143"/>
  <c r="M11" i="143"/>
  <c r="N10" i="143"/>
  <c r="J10" i="143"/>
  <c r="F10" i="143"/>
  <c r="B10" i="143"/>
  <c r="Q39" i="142"/>
  <c r="M39" i="142"/>
  <c r="I39" i="142"/>
  <c r="E39" i="142"/>
  <c r="Q11" i="142"/>
  <c r="M11" i="142"/>
  <c r="N10" i="142"/>
  <c r="J10" i="142"/>
  <c r="F10" i="142"/>
  <c r="B10" i="142"/>
  <c r="Q39" i="141"/>
  <c r="M39" i="141"/>
  <c r="I39" i="141"/>
  <c r="E39" i="141"/>
  <c r="Q11" i="141"/>
  <c r="M11" i="141"/>
  <c r="N10" i="141"/>
  <c r="J10" i="141"/>
  <c r="F10" i="141"/>
  <c r="B10" i="141"/>
  <c r="Q39" i="140"/>
  <c r="M39" i="140"/>
  <c r="I39" i="140"/>
  <c r="E39" i="140"/>
  <c r="Q11" i="140"/>
  <c r="M11" i="140"/>
  <c r="N10" i="140"/>
  <c r="J10" i="140"/>
  <c r="F10" i="140"/>
  <c r="B10" i="140"/>
  <c r="Q39" i="139"/>
  <c r="M39" i="139"/>
  <c r="I39" i="139"/>
  <c r="E39" i="139"/>
  <c r="Q11" i="139"/>
  <c r="M11" i="139"/>
  <c r="N10" i="139"/>
  <c r="J10" i="139"/>
  <c r="F10" i="139"/>
  <c r="B10" i="139"/>
  <c r="Q39" i="138"/>
  <c r="M39" i="138"/>
  <c r="I39" i="138"/>
  <c r="E39" i="138"/>
  <c r="Q11" i="138"/>
  <c r="M11" i="138"/>
  <c r="N10" i="138"/>
  <c r="J10" i="138"/>
  <c r="F10" i="138"/>
  <c r="B10" i="138"/>
  <c r="Q39" i="137"/>
  <c r="M39" i="137"/>
  <c r="I39" i="137"/>
  <c r="E39" i="137"/>
  <c r="Q11" i="137"/>
  <c r="M11" i="137"/>
  <c r="N10" i="137"/>
  <c r="J10" i="137"/>
  <c r="F10" i="137"/>
  <c r="B10" i="137"/>
  <c r="Q39" i="135"/>
  <c r="M39" i="135"/>
  <c r="I39" i="135"/>
  <c r="E39" i="135"/>
  <c r="Q11" i="135"/>
  <c r="M11" i="135"/>
  <c r="N10" i="135"/>
  <c r="J10" i="135"/>
  <c r="F10" i="135"/>
  <c r="B10" i="135"/>
  <c r="Q39" i="134"/>
  <c r="M39" i="134"/>
  <c r="I39" i="134"/>
  <c r="E39" i="134"/>
  <c r="Q11" i="134"/>
  <c r="M11" i="134"/>
  <c r="N10" i="134"/>
  <c r="J10" i="134"/>
  <c r="F10" i="134"/>
  <c r="B10" i="134"/>
  <c r="Q39" i="133"/>
  <c r="M39" i="133"/>
  <c r="I39" i="133"/>
  <c r="E39" i="133"/>
  <c r="Q11" i="133"/>
  <c r="M11" i="133"/>
  <c r="N10" i="133"/>
  <c r="J10" i="133"/>
  <c r="F10" i="133"/>
  <c r="B10" i="133"/>
  <c r="Q39" i="136"/>
  <c r="M39" i="136"/>
  <c r="I39" i="136"/>
  <c r="E39" i="136"/>
  <c r="Q11" i="136"/>
  <c r="N10" i="136"/>
  <c r="J10" i="136"/>
  <c r="F10" i="136"/>
  <c r="B10" i="136"/>
  <c r="Q39" i="132"/>
  <c r="M39" i="132"/>
  <c r="I39" i="132"/>
  <c r="E39" i="132"/>
  <c r="Q11" i="132"/>
  <c r="M11" i="132"/>
  <c r="N10" i="132"/>
  <c r="J10" i="132"/>
  <c r="F10" i="132"/>
  <c r="B10" i="132"/>
  <c r="Q39" i="131"/>
  <c r="M39" i="131"/>
  <c r="I39" i="131"/>
  <c r="E39" i="131"/>
  <c r="Q11" i="131"/>
  <c r="M11" i="131"/>
  <c r="N10" i="131"/>
  <c r="J10" i="131"/>
  <c r="F10" i="131"/>
  <c r="B10" i="131"/>
  <c r="Q39" i="130"/>
  <c r="M39" i="130"/>
  <c r="I39" i="130"/>
  <c r="E39" i="130"/>
  <c r="Q11" i="130"/>
  <c r="M11" i="130"/>
  <c r="N10" i="130"/>
  <c r="J10" i="130"/>
  <c r="F10" i="130"/>
  <c r="B10" i="130"/>
  <c r="Q39" i="129"/>
  <c r="M39" i="129"/>
  <c r="I39" i="129"/>
  <c r="E39" i="129"/>
  <c r="Q11" i="129"/>
  <c r="N10" i="129"/>
  <c r="J10" i="129"/>
  <c r="F10" i="129"/>
  <c r="B10" i="129"/>
  <c r="Q39" i="128"/>
  <c r="M39" i="128"/>
  <c r="I39" i="128"/>
  <c r="E39" i="128"/>
  <c r="Q11" i="128"/>
  <c r="M11" i="128"/>
  <c r="N10" i="128"/>
  <c r="J10" i="128"/>
  <c r="F10" i="128"/>
  <c r="B10" i="128"/>
  <c r="Q39" i="127"/>
  <c r="M39" i="127"/>
  <c r="I39" i="127"/>
  <c r="E39" i="127"/>
  <c r="Q11" i="127"/>
  <c r="M11" i="127"/>
  <c r="N10" i="127"/>
  <c r="J10" i="127"/>
  <c r="F10" i="127"/>
  <c r="B10" i="127"/>
  <c r="Q39" i="126"/>
  <c r="M39" i="126"/>
  <c r="I39" i="126"/>
  <c r="E39" i="126"/>
  <c r="Q11" i="126"/>
  <c r="M11" i="126"/>
  <c r="N10" i="126"/>
  <c r="J10" i="126"/>
  <c r="F10" i="126"/>
  <c r="B10" i="126"/>
  <c r="Q39" i="125"/>
  <c r="M39" i="125"/>
  <c r="I39" i="125"/>
  <c r="E39" i="125"/>
  <c r="Q11" i="125"/>
  <c r="M11" i="125"/>
  <c r="N10" i="125"/>
  <c r="J10" i="125"/>
  <c r="F10" i="125"/>
  <c r="B10" i="125"/>
  <c r="Q39" i="124"/>
  <c r="M39" i="124"/>
  <c r="I39" i="124"/>
  <c r="E39" i="124"/>
  <c r="N10" i="124"/>
  <c r="J10" i="124"/>
  <c r="F10" i="124"/>
  <c r="B10" i="124"/>
  <c r="Q39" i="123"/>
  <c r="M39" i="123"/>
  <c r="I39" i="123"/>
  <c r="E39" i="123"/>
  <c r="Q11" i="123"/>
  <c r="M11" i="123"/>
  <c r="N10" i="123"/>
  <c r="J10" i="123"/>
  <c r="F10" i="123"/>
  <c r="B10" i="123"/>
  <c r="Q39" i="122"/>
  <c r="M39" i="122"/>
  <c r="I39" i="122"/>
  <c r="E39" i="122"/>
  <c r="Q11" i="122"/>
  <c r="M11" i="122"/>
  <c r="J10" i="122"/>
  <c r="Q39" i="121"/>
  <c r="M39" i="121"/>
  <c r="I39" i="121"/>
  <c r="E39" i="121"/>
  <c r="Q11" i="121"/>
  <c r="M11" i="121"/>
  <c r="N10" i="121"/>
  <c r="J10" i="121"/>
  <c r="F10" i="121"/>
  <c r="B10" i="121"/>
  <c r="Q39" i="120"/>
  <c r="M39" i="120"/>
  <c r="I39" i="120"/>
  <c r="E39" i="120"/>
  <c r="Q11" i="120"/>
  <c r="M11" i="120"/>
  <c r="N10" i="120"/>
  <c r="J10" i="120"/>
  <c r="F10" i="120"/>
  <c r="B10" i="120"/>
  <c r="Q39" i="119"/>
  <c r="M39" i="119"/>
  <c r="I39" i="119"/>
  <c r="E39" i="119"/>
  <c r="Q11" i="119"/>
  <c r="M11" i="119"/>
  <c r="N10" i="119"/>
  <c r="J10" i="119"/>
  <c r="F10" i="119"/>
  <c r="B10" i="119"/>
  <c r="Q39" i="118"/>
  <c r="M39" i="118"/>
  <c r="I39" i="118"/>
  <c r="E39" i="118"/>
  <c r="Q11" i="118"/>
  <c r="M11" i="118"/>
  <c r="N10" i="118"/>
  <c r="J10" i="118"/>
  <c r="F10" i="118"/>
  <c r="B10" i="118"/>
  <c r="Q39" i="117"/>
  <c r="M39" i="117"/>
  <c r="I39" i="117"/>
  <c r="E39" i="117"/>
  <c r="Q11" i="117"/>
  <c r="M11" i="117"/>
  <c r="N10" i="117"/>
  <c r="J10" i="117"/>
  <c r="F10" i="117"/>
  <c r="B10" i="117"/>
  <c r="Q39" i="116"/>
  <c r="M39" i="116"/>
  <c r="I39" i="116"/>
  <c r="E39" i="116"/>
  <c r="Q11" i="116"/>
  <c r="M11" i="116"/>
  <c r="N10" i="116"/>
  <c r="J10" i="116"/>
  <c r="F10" i="116"/>
  <c r="B10" i="116"/>
  <c r="Q39" i="115"/>
  <c r="M39" i="115"/>
  <c r="I39" i="115"/>
  <c r="E39" i="115"/>
  <c r="Q11" i="115"/>
  <c r="M11" i="115"/>
  <c r="N10" i="115"/>
  <c r="J10" i="115"/>
  <c r="F10" i="115"/>
  <c r="B10" i="115"/>
  <c r="Q39" i="114"/>
  <c r="M39" i="114"/>
  <c r="I39" i="114"/>
  <c r="E39" i="114"/>
  <c r="Q11" i="114"/>
  <c r="M11" i="114"/>
  <c r="N10" i="114"/>
  <c r="J10" i="114"/>
  <c r="F10" i="114"/>
  <c r="B10" i="114"/>
  <c r="Q39" i="113"/>
  <c r="M39" i="113"/>
  <c r="I39" i="113"/>
  <c r="E39" i="113"/>
  <c r="Q11" i="113"/>
  <c r="M11" i="113"/>
  <c r="N10" i="113"/>
  <c r="J10" i="113"/>
  <c r="F10" i="113"/>
  <c r="B10" i="113"/>
  <c r="M39" i="112"/>
  <c r="J39" i="112"/>
  <c r="G39" i="112"/>
  <c r="D39" i="112"/>
  <c r="M11" i="112"/>
  <c r="J11" i="112"/>
  <c r="E10" i="112"/>
  <c r="K10" i="112" s="1"/>
  <c r="B10" i="112"/>
  <c r="H10" i="112" s="1"/>
  <c r="M39" i="111"/>
  <c r="J39" i="111"/>
  <c r="G39" i="111"/>
  <c r="D39" i="111"/>
  <c r="M11" i="111"/>
  <c r="J11" i="111"/>
  <c r="E10" i="111"/>
  <c r="K10" i="111" s="1"/>
  <c r="B10" i="111"/>
  <c r="H10" i="111" s="1"/>
  <c r="M39" i="110"/>
  <c r="J39" i="110"/>
  <c r="G39" i="110"/>
  <c r="D39" i="110"/>
  <c r="M11" i="110"/>
  <c r="J11" i="110"/>
  <c r="E10" i="110"/>
  <c r="K10" i="110" s="1"/>
  <c r="B10" i="110"/>
  <c r="H10" i="110" s="1"/>
  <c r="M39" i="108"/>
  <c r="J39" i="108"/>
  <c r="G39" i="108"/>
  <c r="D39" i="108"/>
  <c r="M11" i="108"/>
  <c r="J11" i="108"/>
  <c r="E10" i="108"/>
  <c r="K10" i="108" s="1"/>
  <c r="B10" i="108"/>
  <c r="H10" i="108" s="1"/>
  <c r="M39" i="107"/>
  <c r="J39" i="107"/>
  <c r="G39" i="107"/>
  <c r="D39" i="107"/>
  <c r="M11" i="107"/>
  <c r="J11" i="107"/>
  <c r="E10" i="107"/>
  <c r="K10" i="107" s="1"/>
  <c r="B10" i="107"/>
  <c r="H10" i="107" s="1"/>
  <c r="M39" i="106"/>
  <c r="J39" i="106"/>
  <c r="G39" i="106"/>
  <c r="D39" i="106"/>
  <c r="M11" i="106"/>
  <c r="J11" i="106"/>
  <c r="E10" i="106"/>
  <c r="K10" i="106" s="1"/>
  <c r="B10" i="106"/>
  <c r="H10" i="106" s="1"/>
  <c r="M39" i="105"/>
  <c r="J39" i="105"/>
  <c r="G39" i="105"/>
  <c r="D39" i="105"/>
  <c r="M11" i="105"/>
  <c r="J11" i="105"/>
  <c r="E10" i="105"/>
  <c r="K10" i="105" s="1"/>
  <c r="B10" i="105"/>
  <c r="H10" i="105" s="1"/>
  <c r="M39" i="104"/>
  <c r="J39" i="104"/>
  <c r="G39" i="104"/>
  <c r="D39" i="104"/>
  <c r="M11" i="104"/>
  <c r="J11" i="104"/>
  <c r="E10" i="104"/>
  <c r="K10" i="104" s="1"/>
  <c r="B10" i="104"/>
  <c r="H10" i="104" s="1"/>
  <c r="M39" i="109"/>
  <c r="J39" i="109"/>
  <c r="G39" i="109"/>
  <c r="D39" i="109"/>
  <c r="M11" i="109"/>
  <c r="J11" i="109"/>
  <c r="E10" i="109"/>
  <c r="K10" i="109" s="1"/>
  <c r="B10" i="109"/>
  <c r="H10" i="109" s="1"/>
  <c r="M39" i="103"/>
  <c r="J39" i="103"/>
  <c r="G39" i="103"/>
  <c r="D39" i="103"/>
  <c r="M11" i="103"/>
  <c r="J11" i="103"/>
  <c r="E10" i="103"/>
  <c r="K10" i="103" s="1"/>
  <c r="B10" i="103"/>
  <c r="H10" i="103" s="1"/>
  <c r="M39" i="102"/>
  <c r="J39" i="102"/>
  <c r="G39" i="102"/>
  <c r="D39" i="102"/>
  <c r="M11" i="102"/>
  <c r="J11" i="102"/>
  <c r="E10" i="102"/>
  <c r="K10" i="102" s="1"/>
  <c r="B10" i="102"/>
  <c r="H10" i="102" s="1"/>
  <c r="M39" i="101"/>
  <c r="J39" i="101"/>
  <c r="G39" i="101"/>
  <c r="D39" i="101"/>
  <c r="M11" i="101"/>
  <c r="J11" i="101"/>
  <c r="E10" i="101"/>
  <c r="K10" i="101" s="1"/>
  <c r="B10" i="101"/>
  <c r="H10" i="101" s="1"/>
  <c r="M39" i="100"/>
  <c r="J39" i="100"/>
  <c r="G39" i="100"/>
  <c r="D39" i="100"/>
  <c r="M11" i="100"/>
  <c r="J11" i="100"/>
  <c r="E10" i="100"/>
  <c r="K10" i="100" s="1"/>
  <c r="B10" i="100"/>
  <c r="H10" i="100" s="1"/>
  <c r="M39" i="99"/>
  <c r="J39" i="99"/>
  <c r="G39" i="99"/>
  <c r="D39" i="99"/>
  <c r="M11" i="99"/>
  <c r="J11" i="99"/>
  <c r="E10" i="99"/>
  <c r="K10" i="99" s="1"/>
  <c r="B10" i="99"/>
  <c r="H10" i="99" s="1"/>
  <c r="M39" i="98"/>
  <c r="J39" i="98"/>
  <c r="G39" i="98"/>
  <c r="D39" i="98"/>
  <c r="M11" i="98"/>
  <c r="J11" i="98"/>
  <c r="E10" i="98"/>
  <c r="K10" i="98" s="1"/>
  <c r="B10" i="98"/>
  <c r="H10" i="98" s="1"/>
  <c r="M39" i="96"/>
  <c r="J39" i="96"/>
  <c r="G39" i="96"/>
  <c r="D39" i="96"/>
  <c r="M11" i="96"/>
  <c r="J11" i="96"/>
  <c r="E10" i="96"/>
  <c r="K10" i="96" s="1"/>
  <c r="B10" i="96"/>
  <c r="H10" i="96" s="1"/>
  <c r="M39" i="97"/>
  <c r="J39" i="97"/>
  <c r="G39" i="97"/>
  <c r="D39" i="97"/>
  <c r="M11" i="97"/>
  <c r="J11" i="97"/>
  <c r="E10" i="97"/>
  <c r="K10" i="97" s="1"/>
  <c r="B10" i="97"/>
  <c r="H10" i="97" s="1"/>
  <c r="M39" i="95"/>
  <c r="J39" i="95"/>
  <c r="G39" i="95"/>
  <c r="D39" i="95"/>
  <c r="M11" i="95"/>
  <c r="J11" i="95"/>
  <c r="E10" i="95"/>
  <c r="K10" i="95" s="1"/>
  <c r="B10" i="95"/>
  <c r="H10" i="95" s="1"/>
  <c r="M39" i="94"/>
  <c r="J39" i="94"/>
  <c r="G39" i="94"/>
  <c r="D39" i="94"/>
  <c r="M11" i="94"/>
  <c r="J11" i="94"/>
  <c r="E10" i="94"/>
  <c r="K10" i="94" s="1"/>
  <c r="B10" i="94"/>
  <c r="H10" i="94" s="1"/>
  <c r="M39" i="93"/>
  <c r="J39" i="93"/>
  <c r="G39" i="93"/>
  <c r="D39" i="93"/>
  <c r="M11" i="93"/>
  <c r="J11" i="93"/>
  <c r="E10" i="93"/>
  <c r="K10" i="93" s="1"/>
  <c r="B10" i="93"/>
  <c r="H10" i="93" s="1"/>
  <c r="M39" i="92"/>
  <c r="J39" i="92"/>
  <c r="G39" i="92"/>
  <c r="D39" i="92"/>
  <c r="M11" i="92"/>
  <c r="J11" i="92"/>
  <c r="E10" i="92"/>
  <c r="K10" i="92" s="1"/>
  <c r="B10" i="92"/>
  <c r="H10" i="92" s="1"/>
  <c r="M39" i="91"/>
  <c r="J39" i="91"/>
  <c r="G39" i="91"/>
  <c r="D39" i="91"/>
  <c r="M11" i="91"/>
  <c r="J11" i="91"/>
  <c r="E10" i="91"/>
  <c r="K10" i="91" s="1"/>
  <c r="B10" i="91"/>
  <c r="H10" i="91" s="1"/>
  <c r="M39" i="90"/>
  <c r="J39" i="90"/>
  <c r="G39" i="90"/>
  <c r="D39" i="90"/>
  <c r="M11" i="90"/>
  <c r="J11" i="90"/>
  <c r="E10" i="90"/>
  <c r="K10" i="90" s="1"/>
  <c r="B10" i="90"/>
  <c r="H10" i="90" s="1"/>
  <c r="M39" i="89"/>
  <c r="J39" i="89"/>
  <c r="G39" i="89"/>
  <c r="D39" i="89"/>
  <c r="M11" i="89"/>
  <c r="J11" i="89"/>
  <c r="E10" i="89"/>
  <c r="K10" i="89" s="1"/>
  <c r="B10" i="89"/>
  <c r="H10" i="89" s="1"/>
  <c r="M39" i="88"/>
  <c r="J39" i="88"/>
  <c r="G39" i="88"/>
  <c r="D39" i="88"/>
  <c r="M11" i="88"/>
  <c r="J11" i="88"/>
  <c r="E10" i="88"/>
  <c r="K10" i="88" s="1"/>
  <c r="B10" i="88"/>
  <c r="H10" i="88" s="1"/>
  <c r="M39" i="87"/>
  <c r="J39" i="87"/>
  <c r="G39" i="87"/>
  <c r="D39" i="87"/>
  <c r="M11" i="87"/>
  <c r="J11" i="87"/>
  <c r="E10" i="87"/>
  <c r="K10" i="87" s="1"/>
  <c r="B10" i="87"/>
  <c r="H10" i="87" s="1"/>
  <c r="M39" i="86"/>
  <c r="J39" i="86"/>
  <c r="G39" i="86"/>
  <c r="D39" i="86"/>
  <c r="M11" i="86"/>
  <c r="J11" i="86"/>
  <c r="E10" i="86"/>
  <c r="K10" i="86" s="1"/>
  <c r="B10" i="86"/>
  <c r="H10" i="86" s="1"/>
  <c r="M39" i="85"/>
  <c r="J39" i="85"/>
  <c r="G39" i="85"/>
  <c r="D39" i="85"/>
  <c r="M11" i="85"/>
  <c r="J11" i="85"/>
  <c r="E10" i="85"/>
  <c r="K10" i="85" s="1"/>
  <c r="B10" i="85"/>
  <c r="H10" i="85" s="1"/>
  <c r="M39" i="83"/>
  <c r="J39" i="83"/>
  <c r="G39" i="83"/>
  <c r="D39" i="83"/>
  <c r="M11" i="83"/>
  <c r="J11" i="83"/>
  <c r="E10" i="83"/>
  <c r="K10" i="83" s="1"/>
  <c r="B10" i="83"/>
  <c r="H10" i="83" s="1"/>
  <c r="M39" i="82"/>
  <c r="J39" i="82"/>
  <c r="G39" i="82"/>
  <c r="D39" i="82"/>
  <c r="M11" i="82"/>
  <c r="J11" i="82"/>
  <c r="E10" i="82"/>
  <c r="K10" i="82" s="1"/>
  <c r="B10" i="82"/>
  <c r="H10" i="82" s="1"/>
  <c r="M39" i="81"/>
  <c r="J39" i="81"/>
  <c r="G39" i="81"/>
  <c r="D39" i="81"/>
  <c r="M11" i="81"/>
  <c r="J11" i="81"/>
  <c r="E10" i="81"/>
  <c r="K10" i="81" s="1"/>
  <c r="B10" i="81"/>
  <c r="H10" i="81" s="1"/>
  <c r="M39" i="80"/>
  <c r="J39" i="80"/>
  <c r="G39" i="80"/>
  <c r="D39" i="80"/>
  <c r="M11" i="80"/>
  <c r="J11" i="80"/>
  <c r="E10" i="80"/>
  <c r="K10" i="80" s="1"/>
  <c r="B10" i="80"/>
  <c r="H10" i="80" s="1"/>
  <c r="M39" i="79"/>
  <c r="J39" i="79"/>
  <c r="G39" i="79"/>
  <c r="D39" i="79"/>
  <c r="M11" i="79"/>
  <c r="J11" i="79"/>
  <c r="E10" i="79"/>
  <c r="K10" i="79" s="1"/>
  <c r="B10" i="79"/>
  <c r="H10" i="79" s="1"/>
  <c r="M39" i="78"/>
  <c r="J39" i="78"/>
  <c r="G39" i="78"/>
  <c r="D39" i="78"/>
  <c r="M11" i="78"/>
  <c r="J11" i="78"/>
  <c r="E10" i="78"/>
  <c r="K10" i="78" s="1"/>
  <c r="B10" i="78"/>
  <c r="H10" i="78" s="1"/>
  <c r="M39" i="77"/>
  <c r="J39" i="77"/>
  <c r="G39" i="77"/>
  <c r="D39" i="77"/>
  <c r="M11" i="77"/>
  <c r="J11" i="77"/>
  <c r="E10" i="77"/>
  <c r="K10" i="77" s="1"/>
  <c r="B10" i="77"/>
  <c r="H10" i="77" s="1"/>
  <c r="M39" i="76"/>
  <c r="J39" i="76"/>
  <c r="G39" i="76"/>
  <c r="D39" i="76"/>
  <c r="M11" i="76"/>
  <c r="J11" i="76"/>
  <c r="E10" i="76"/>
  <c r="K10" i="76" s="1"/>
  <c r="B10" i="76"/>
  <c r="H10" i="76" s="1"/>
  <c r="M39" i="75"/>
  <c r="J39" i="75"/>
  <c r="G39" i="75"/>
  <c r="D39" i="75"/>
  <c r="M11" i="75"/>
  <c r="J11" i="75"/>
  <c r="E10" i="75"/>
  <c r="K10" i="75" s="1"/>
  <c r="B10" i="75"/>
  <c r="H10" i="75" s="1"/>
  <c r="M39" i="74"/>
  <c r="J39" i="74"/>
  <c r="G39" i="74"/>
  <c r="D39" i="74"/>
  <c r="M11" i="74"/>
  <c r="J11" i="74"/>
  <c r="E10" i="74"/>
  <c r="K10" i="74" s="1"/>
  <c r="B10" i="74"/>
  <c r="H10" i="74" s="1"/>
  <c r="M39" i="73"/>
  <c r="J39" i="73"/>
  <c r="G39" i="73"/>
  <c r="D39" i="73"/>
  <c r="M11" i="73"/>
  <c r="J11" i="73"/>
  <c r="E10" i="73"/>
  <c r="K10" i="73" s="1"/>
  <c r="B10" i="73"/>
  <c r="H10" i="73" s="1"/>
  <c r="M39" i="72"/>
  <c r="J39" i="72"/>
  <c r="G39" i="72"/>
  <c r="D39" i="72"/>
  <c r="M11" i="72"/>
  <c r="J11" i="72"/>
  <c r="H10" i="72"/>
  <c r="E10" i="72"/>
  <c r="K10" i="72" s="1"/>
  <c r="B10" i="72"/>
  <c r="M39" i="71"/>
  <c r="J39" i="71"/>
  <c r="G39" i="71"/>
  <c r="D39" i="71"/>
  <c r="M11" i="71"/>
  <c r="J11" i="71"/>
  <c r="E10" i="71"/>
  <c r="K10" i="71" s="1"/>
  <c r="B10" i="71"/>
  <c r="H10" i="71" s="1"/>
  <c r="M39" i="70"/>
  <c r="J39" i="70"/>
  <c r="G39" i="70"/>
  <c r="D39" i="70"/>
  <c r="M11" i="70"/>
  <c r="J11" i="70"/>
  <c r="E10" i="70"/>
  <c r="K10" i="70" s="1"/>
  <c r="B10" i="70"/>
  <c r="H10" i="70" s="1"/>
  <c r="M39" i="69"/>
  <c r="J39" i="69"/>
  <c r="G39" i="69"/>
  <c r="D39" i="69"/>
  <c r="M11" i="69"/>
  <c r="J11" i="69"/>
  <c r="E10" i="69"/>
  <c r="K10" i="69" s="1"/>
  <c r="B10" i="69"/>
  <c r="H10" i="69" s="1"/>
  <c r="N39" i="68"/>
  <c r="K39" i="68"/>
  <c r="H39" i="68"/>
  <c r="D39" i="68"/>
  <c r="N11" i="68"/>
  <c r="K11" i="68"/>
  <c r="E10" i="68"/>
  <c r="L10" i="68" s="1"/>
  <c r="B10" i="68"/>
  <c r="I10" i="68" s="1"/>
  <c r="M39" i="67"/>
  <c r="J39" i="67"/>
  <c r="G39" i="67"/>
  <c r="D39" i="67"/>
  <c r="M11" i="67"/>
  <c r="J11" i="67"/>
  <c r="E10" i="67"/>
  <c r="K10" i="67" s="1"/>
  <c r="B10" i="67"/>
  <c r="H10" i="67" s="1"/>
  <c r="Q39" i="66"/>
  <c r="M39" i="66"/>
  <c r="I39" i="66"/>
  <c r="E39" i="66"/>
  <c r="Q11" i="66"/>
  <c r="M11" i="66"/>
  <c r="F10" i="66"/>
  <c r="N10" i="66" s="1"/>
  <c r="B10" i="66"/>
  <c r="J10" i="66" s="1"/>
  <c r="Q39" i="65"/>
  <c r="M39" i="65"/>
  <c r="I39" i="65"/>
  <c r="E39" i="65"/>
  <c r="Q11" i="65"/>
  <c r="M11" i="65"/>
  <c r="F10" i="65"/>
  <c r="N10" i="65" s="1"/>
  <c r="B10" i="65"/>
  <c r="J10" i="65" s="1"/>
  <c r="Q39" i="64"/>
  <c r="M39" i="64"/>
  <c r="I39" i="64"/>
  <c r="E39" i="64"/>
  <c r="Q11" i="64"/>
  <c r="M11" i="64"/>
  <c r="F10" i="64"/>
  <c r="N10" i="64" s="1"/>
  <c r="B10" i="64"/>
  <c r="J10" i="64" s="1"/>
  <c r="Q39" i="63"/>
  <c r="M39" i="63"/>
  <c r="I39" i="63"/>
  <c r="E39" i="63"/>
  <c r="Q11" i="63"/>
  <c r="M11" i="63"/>
  <c r="F10" i="63"/>
  <c r="N10" i="63" s="1"/>
  <c r="B10" i="63"/>
  <c r="J10" i="63" s="1"/>
  <c r="Q39" i="62"/>
  <c r="M39" i="62"/>
  <c r="I39" i="62"/>
  <c r="E39" i="62"/>
  <c r="Q11" i="62"/>
  <c r="M11" i="62"/>
  <c r="F10" i="62"/>
  <c r="N10" i="62" s="1"/>
  <c r="B10" i="62"/>
  <c r="J10" i="62" s="1"/>
  <c r="Q39" i="61"/>
  <c r="M39" i="61"/>
  <c r="I39" i="61"/>
  <c r="E39" i="61"/>
  <c r="Q11" i="61"/>
  <c r="M11" i="61"/>
  <c r="F10" i="61"/>
  <c r="N10" i="61" s="1"/>
  <c r="B10" i="61"/>
  <c r="J10" i="61" s="1"/>
  <c r="Q39" i="60"/>
  <c r="M39" i="60"/>
  <c r="I39" i="60"/>
  <c r="E39" i="60"/>
  <c r="Q11" i="60"/>
  <c r="M11" i="60"/>
  <c r="F10" i="60"/>
  <c r="N10" i="60" s="1"/>
  <c r="B10" i="60"/>
  <c r="J10" i="60" s="1"/>
  <c r="Q39" i="59"/>
  <c r="M39" i="59"/>
  <c r="I39" i="59"/>
  <c r="E39" i="59"/>
  <c r="Q11" i="59"/>
  <c r="M11" i="59"/>
  <c r="F10" i="59"/>
  <c r="N10" i="59" s="1"/>
  <c r="B10" i="59"/>
  <c r="J10" i="59" s="1"/>
  <c r="Q39" i="58"/>
  <c r="M39" i="58"/>
  <c r="I39" i="58"/>
  <c r="E39" i="58"/>
  <c r="Q11" i="58"/>
  <c r="M11" i="58"/>
  <c r="F10" i="58"/>
  <c r="N10" i="58" s="1"/>
  <c r="B10" i="58"/>
  <c r="J10" i="58" s="1"/>
  <c r="Q39" i="57"/>
  <c r="M39" i="57"/>
  <c r="I39" i="57"/>
  <c r="E39" i="57"/>
  <c r="Q11" i="57"/>
  <c r="M11" i="57"/>
  <c r="F10" i="57"/>
  <c r="N10" i="57" s="1"/>
  <c r="B10" i="57"/>
  <c r="J10" i="57" s="1"/>
  <c r="Q39" i="56"/>
  <c r="M39" i="56"/>
  <c r="I39" i="56"/>
  <c r="E39" i="56"/>
  <c r="Q11" i="56"/>
  <c r="M11" i="56"/>
  <c r="F10" i="56"/>
  <c r="N10" i="56" s="1"/>
  <c r="B10" i="56"/>
  <c r="J10" i="56" s="1"/>
  <c r="Q39" i="55"/>
  <c r="M39" i="55"/>
  <c r="I39" i="55"/>
  <c r="E39" i="55"/>
  <c r="Q11" i="55"/>
  <c r="M11" i="55"/>
  <c r="F10" i="55"/>
  <c r="N10" i="55" s="1"/>
  <c r="B10" i="55"/>
  <c r="J10" i="55" s="1"/>
  <c r="Q39" i="54"/>
  <c r="M39" i="54"/>
  <c r="I39" i="54"/>
  <c r="E39" i="54"/>
  <c r="Q11" i="54"/>
  <c r="M11" i="54"/>
  <c r="F10" i="54"/>
  <c r="N10" i="54" s="1"/>
  <c r="B10" i="54"/>
  <c r="J10" i="54" s="1"/>
  <c r="Q39" i="53"/>
  <c r="M39" i="53"/>
  <c r="E39" i="53"/>
  <c r="Q11" i="53"/>
  <c r="M11" i="53"/>
  <c r="F10" i="53"/>
  <c r="N10" i="53" s="1"/>
  <c r="B10" i="53"/>
  <c r="J10" i="53" s="1"/>
  <c r="Q39" i="52"/>
  <c r="M39" i="52"/>
  <c r="I39" i="52"/>
  <c r="E39" i="52"/>
  <c r="Q11" i="52"/>
  <c r="M11" i="52"/>
  <c r="F10" i="52"/>
  <c r="N10" i="52" s="1"/>
  <c r="B10" i="52"/>
  <c r="J10" i="52" s="1"/>
  <c r="Q39" i="51"/>
  <c r="M39" i="51"/>
  <c r="I39" i="51"/>
  <c r="E39" i="51"/>
  <c r="Q11" i="51"/>
  <c r="M11" i="51"/>
  <c r="F10" i="51"/>
  <c r="N10" i="51" s="1"/>
  <c r="B10" i="51"/>
  <c r="J10" i="51" s="1"/>
  <c r="Q39" i="50"/>
  <c r="M39" i="50"/>
  <c r="I39" i="50"/>
  <c r="E39" i="50"/>
  <c r="Q11" i="50"/>
  <c r="M11" i="50"/>
  <c r="F10" i="50"/>
  <c r="N10" i="50" s="1"/>
  <c r="B10" i="50"/>
  <c r="J10" i="50" s="1"/>
  <c r="Q39" i="49"/>
  <c r="M39" i="49"/>
  <c r="I39" i="49"/>
  <c r="E39" i="49"/>
  <c r="Q11" i="49"/>
  <c r="M11" i="49"/>
  <c r="F10" i="49"/>
  <c r="N10" i="49" s="1"/>
  <c r="B10" i="49"/>
  <c r="J10" i="49" s="1"/>
  <c r="Q39" i="48"/>
  <c r="M39" i="48"/>
  <c r="I39" i="48"/>
  <c r="E39" i="48"/>
  <c r="Q11" i="48"/>
  <c r="M11" i="48"/>
  <c r="F10" i="48"/>
  <c r="N10" i="48" s="1"/>
  <c r="B10" i="48"/>
  <c r="J10" i="48" s="1"/>
  <c r="Q39" i="47"/>
  <c r="M39" i="47"/>
  <c r="I39" i="47"/>
  <c r="E39" i="47"/>
  <c r="Q11" i="47"/>
  <c r="M11" i="47"/>
  <c r="F10" i="47"/>
  <c r="N10" i="47" s="1"/>
  <c r="B10" i="47"/>
  <c r="J10" i="47" s="1"/>
  <c r="Q39" i="46"/>
  <c r="M39" i="46"/>
  <c r="I39" i="46"/>
  <c r="E39" i="46"/>
  <c r="Q11" i="46"/>
  <c r="M11" i="46"/>
  <c r="F10" i="46"/>
  <c r="N10" i="46" s="1"/>
  <c r="B10" i="46"/>
  <c r="J10" i="46" s="1"/>
  <c r="Q39" i="45"/>
  <c r="M39" i="45"/>
  <c r="I39" i="45"/>
  <c r="E39" i="45"/>
  <c r="Q11" i="45"/>
  <c r="M11" i="45"/>
  <c r="F10" i="45"/>
  <c r="N10" i="45" s="1"/>
  <c r="B10" i="45"/>
  <c r="J10" i="45" s="1"/>
  <c r="Q39" i="44"/>
  <c r="M39" i="44"/>
  <c r="I39" i="44"/>
  <c r="E39" i="44"/>
  <c r="Q11" i="44"/>
  <c r="M11" i="44"/>
  <c r="F10" i="44"/>
  <c r="N10" i="44" s="1"/>
  <c r="B10" i="44"/>
  <c r="J10" i="44" s="1"/>
  <c r="Q39" i="43"/>
  <c r="M39" i="43"/>
  <c r="I39" i="43"/>
  <c r="E39" i="43"/>
  <c r="Q11" i="43"/>
  <c r="M11" i="43"/>
  <c r="F10" i="43"/>
  <c r="N10" i="43" s="1"/>
  <c r="B10" i="43"/>
  <c r="J10" i="43" s="1"/>
  <c r="Q39" i="42"/>
  <c r="M39" i="42"/>
  <c r="I39" i="42"/>
  <c r="E39" i="42"/>
  <c r="Q11" i="42"/>
  <c r="M11" i="42"/>
  <c r="F10" i="42"/>
  <c r="N10" i="42" s="1"/>
  <c r="B10" i="42"/>
  <c r="J10" i="42" s="1"/>
  <c r="Q39" i="41"/>
  <c r="M39" i="41"/>
  <c r="I39" i="41"/>
  <c r="E39" i="41"/>
  <c r="Q11" i="41"/>
  <c r="M11" i="41"/>
  <c r="F10" i="41"/>
  <c r="N10" i="41" s="1"/>
  <c r="B10" i="41"/>
  <c r="J10" i="41" s="1"/>
  <c r="Q39" i="39"/>
  <c r="M39" i="39"/>
  <c r="I39" i="39"/>
  <c r="E39" i="39"/>
  <c r="M11" i="39"/>
  <c r="F10" i="39"/>
  <c r="N10" i="39" s="1"/>
  <c r="B10" i="39"/>
  <c r="J10" i="39" s="1"/>
  <c r="Q39" i="40"/>
  <c r="M39" i="40"/>
  <c r="I39" i="40"/>
  <c r="E39" i="40"/>
  <c r="Q11" i="40"/>
  <c r="M11" i="40"/>
  <c r="F10" i="40"/>
  <c r="N10" i="40" s="1"/>
  <c r="B10" i="40"/>
  <c r="J10" i="40" s="1"/>
  <c r="Q39" i="38"/>
  <c r="M39" i="38"/>
  <c r="I39" i="38"/>
  <c r="E39" i="38"/>
  <c r="Q11" i="38"/>
  <c r="M11" i="38"/>
  <c r="F10" i="38"/>
  <c r="N10" i="38" s="1"/>
  <c r="B10" i="38"/>
  <c r="J10" i="38" s="1"/>
  <c r="Q39" i="37"/>
  <c r="M39" i="37"/>
  <c r="I39" i="37"/>
  <c r="E39" i="37"/>
  <c r="Q11" i="37"/>
  <c r="M11" i="37"/>
  <c r="F10" i="37"/>
  <c r="N10" i="37" s="1"/>
  <c r="B10" i="37"/>
  <c r="J10" i="37" s="1"/>
  <c r="Q39" i="36"/>
  <c r="M39" i="36"/>
  <c r="I39" i="36"/>
  <c r="E39" i="36"/>
  <c r="Q11" i="36"/>
  <c r="M11" i="36"/>
  <c r="F10" i="36"/>
  <c r="N10" i="36" s="1"/>
  <c r="B10" i="36"/>
  <c r="J10" i="36" s="1"/>
  <c r="Q39" i="35"/>
  <c r="M39" i="35"/>
  <c r="I39" i="35"/>
  <c r="E39" i="35"/>
  <c r="Q11" i="35"/>
  <c r="M11" i="35"/>
  <c r="F10" i="35"/>
  <c r="N10" i="35" s="1"/>
  <c r="B10" i="35"/>
  <c r="J10" i="35" s="1"/>
  <c r="Q39" i="34"/>
  <c r="M39" i="34"/>
  <c r="I39" i="34"/>
  <c r="E39" i="34"/>
  <c r="Q11" i="34"/>
  <c r="M11" i="34"/>
  <c r="F10" i="34"/>
  <c r="N10" i="34" s="1"/>
  <c r="B10" i="34"/>
  <c r="J10" i="34" s="1"/>
  <c r="Q39" i="33"/>
  <c r="M39" i="33"/>
  <c r="I39" i="33"/>
  <c r="E39" i="33"/>
  <c r="Q11" i="33"/>
  <c r="M11" i="33"/>
  <c r="F10" i="33"/>
  <c r="N10" i="33" s="1"/>
  <c r="B10" i="33"/>
  <c r="J10" i="33" s="1"/>
  <c r="Q39" i="32"/>
  <c r="M39" i="32"/>
  <c r="I39" i="32"/>
  <c r="E39" i="32"/>
  <c r="Q11" i="32"/>
  <c r="M11" i="32"/>
  <c r="F10" i="32"/>
  <c r="N10" i="32" s="1"/>
  <c r="B10" i="32"/>
  <c r="J10" i="32" s="1"/>
  <c r="Q39" i="31"/>
  <c r="M39" i="31"/>
  <c r="I39" i="31"/>
  <c r="E39" i="31"/>
  <c r="Q11" i="31"/>
  <c r="M11" i="31"/>
  <c r="F10" i="31"/>
  <c r="N10" i="31" s="1"/>
  <c r="B10" i="31"/>
  <c r="J10" i="31" s="1"/>
  <c r="Q39" i="30"/>
  <c r="M39" i="30"/>
  <c r="I39" i="30"/>
  <c r="E39" i="30"/>
  <c r="Q11" i="30"/>
  <c r="M11" i="30"/>
  <c r="F10" i="30"/>
  <c r="N10" i="30" s="1"/>
  <c r="B10" i="30"/>
  <c r="J10" i="30" s="1"/>
  <c r="Q39" i="29"/>
  <c r="M39" i="29"/>
  <c r="I39" i="29"/>
  <c r="E39" i="29"/>
  <c r="Q11" i="29"/>
  <c r="M11" i="29"/>
  <c r="F10" i="29"/>
  <c r="N10" i="29" s="1"/>
  <c r="B10" i="29"/>
  <c r="J10" i="29" s="1"/>
  <c r="Q39" i="28"/>
  <c r="M39" i="28"/>
  <c r="I39" i="28"/>
  <c r="E39" i="28"/>
  <c r="Q11" i="28"/>
  <c r="M11" i="28"/>
  <c r="F10" i="28"/>
  <c r="N10" i="28" s="1"/>
  <c r="B10" i="28"/>
  <c r="J10" i="28" s="1"/>
  <c r="Q39" i="27"/>
  <c r="M39" i="27"/>
  <c r="I39" i="27"/>
  <c r="E39" i="27"/>
  <c r="Q11" i="27"/>
  <c r="M11" i="27"/>
  <c r="F10" i="27"/>
  <c r="N10" i="27" s="1"/>
  <c r="B10" i="27"/>
  <c r="J10" i="27" s="1"/>
  <c r="Q39" i="26"/>
  <c r="M39" i="26"/>
  <c r="I39" i="26"/>
  <c r="E39" i="26"/>
  <c r="Q11" i="26"/>
  <c r="M11" i="26"/>
  <c r="F10" i="26"/>
  <c r="N10" i="26" s="1"/>
  <c r="B10" i="26"/>
  <c r="J10" i="26" s="1"/>
  <c r="Q39" i="25"/>
  <c r="M39" i="25"/>
  <c r="I39" i="25"/>
  <c r="E39" i="25"/>
  <c r="Q11" i="25"/>
  <c r="M11" i="25"/>
  <c r="F10" i="25"/>
  <c r="N10" i="25" s="1"/>
  <c r="B10" i="25"/>
  <c r="J10" i="25" s="1"/>
  <c r="Q39" i="24"/>
  <c r="M39" i="24"/>
  <c r="I39" i="24"/>
  <c r="E39" i="24"/>
  <c r="Q11" i="24"/>
  <c r="M11" i="24"/>
  <c r="F10" i="24"/>
  <c r="N10" i="24" s="1"/>
  <c r="B10" i="24"/>
  <c r="J10" i="24" s="1"/>
  <c r="Q39" i="23"/>
  <c r="M39" i="23"/>
  <c r="I39" i="23"/>
  <c r="E39" i="23"/>
  <c r="Q11" i="23"/>
  <c r="M11" i="23"/>
  <c r="F10" i="23"/>
  <c r="N10" i="23" s="1"/>
  <c r="B10" i="23"/>
  <c r="J10" i="23" s="1"/>
  <c r="Q39" i="14"/>
  <c r="M39" i="14"/>
  <c r="I39" i="14"/>
  <c r="E39" i="14"/>
  <c r="Q11" i="14"/>
  <c r="M11" i="14"/>
  <c r="F10" i="14"/>
  <c r="N10" i="14" s="1"/>
  <c r="B10" i="14"/>
  <c r="J10" i="14" s="1"/>
  <c r="Q39" i="13"/>
  <c r="M39" i="13"/>
  <c r="I39" i="13"/>
  <c r="E39" i="13"/>
  <c r="Q11" i="13"/>
  <c r="M11" i="13"/>
  <c r="Q39" i="12"/>
  <c r="M39" i="12"/>
  <c r="I39" i="12"/>
  <c r="E39" i="12"/>
  <c r="Q11" i="12"/>
  <c r="M11" i="12"/>
  <c r="Q39" i="11"/>
  <c r="M39" i="11"/>
  <c r="I39" i="11"/>
  <c r="E39" i="11"/>
  <c r="Q11" i="11"/>
  <c r="M11" i="11"/>
  <c r="Q39" i="10"/>
  <c r="M39" i="10"/>
  <c r="I39" i="10"/>
  <c r="E39" i="10"/>
  <c r="Q11" i="10"/>
  <c r="M11" i="10"/>
  <c r="Q39" i="9"/>
  <c r="M39" i="9"/>
  <c r="I39" i="9"/>
  <c r="E39" i="9"/>
  <c r="Q11" i="9"/>
  <c r="M11" i="9"/>
  <c r="Q39" i="8"/>
  <c r="M39" i="8"/>
  <c r="I39" i="8"/>
  <c r="E39" i="8"/>
  <c r="Q11" i="8"/>
  <c r="M11" i="8"/>
  <c r="Q39" i="7"/>
  <c r="M39" i="7"/>
  <c r="I39" i="7"/>
  <c r="E39" i="7"/>
  <c r="Q11" i="7"/>
  <c r="M11" i="7"/>
  <c r="E39" i="6"/>
  <c r="Q11" i="6"/>
  <c r="M11" i="6"/>
  <c r="Q39" i="5"/>
  <c r="M39" i="5"/>
  <c r="I39" i="5"/>
  <c r="E39" i="5"/>
  <c r="Q11" i="5"/>
  <c r="M11" i="5"/>
  <c r="Q39" i="4"/>
  <c r="M39" i="4"/>
  <c r="I39" i="4"/>
  <c r="E39" i="4"/>
  <c r="Q11" i="4"/>
  <c r="M11" i="4"/>
  <c r="Q39" i="3"/>
  <c r="M39" i="3"/>
  <c r="I39" i="3"/>
  <c r="E39" i="3"/>
  <c r="Q11" i="3"/>
  <c r="M11" i="3"/>
  <c r="Q39" i="1"/>
  <c r="M39" i="1"/>
  <c r="I39" i="1"/>
  <c r="E39" i="1"/>
  <c r="Q11" i="1"/>
  <c r="M11" i="1"/>
  <c r="I39" i="170" l="1"/>
  <c r="G48" i="212"/>
  <c r="B37" i="212"/>
  <c r="D48" i="212"/>
</calcChain>
</file>

<file path=xl/sharedStrings.xml><?xml version="1.0" encoding="utf-8"?>
<sst xmlns="http://schemas.openxmlformats.org/spreadsheetml/2006/main" count="7670" uniqueCount="668">
  <si>
    <t>АО "Вологдаоблэнерго"</t>
  </si>
  <si>
    <t>код  900151</t>
  </si>
  <si>
    <t>наименование предприятия</t>
  </si>
  <si>
    <t xml:space="preserve">               </t>
  </si>
  <si>
    <t>наименование источника питания</t>
  </si>
  <si>
    <t>_________________________________</t>
  </si>
  <si>
    <t>Таблица № 1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</si>
  <si>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</si>
  <si>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</si>
  <si>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</si>
  <si>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</si>
  <si>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</si>
  <si>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показания счетчика</t>
  </si>
  <si>
    <t>разность</t>
  </si>
  <si>
    <t>Итого</t>
  </si>
  <si>
    <t>ТП-1 ЦРП Малечкино</t>
  </si>
  <si>
    <t>ТП-5 АВМ</t>
  </si>
  <si>
    <t>ТП-1 ЦРП Малечкино; ТП-5 АВМ</t>
  </si>
  <si>
    <t>ТП-8 ПС Малечкино В-1; В-2</t>
  </si>
  <si>
    <t>ТП-8 ПС Малечкино В-1</t>
  </si>
  <si>
    <t>ТП-8 ПС Малечкино В-2</t>
  </si>
  <si>
    <t>ТП-105</t>
  </si>
  <si>
    <t>ТП-35; ТП-103</t>
  </si>
  <si>
    <t>ТП-35</t>
  </si>
  <si>
    <t>ТП-103</t>
  </si>
  <si>
    <t>ТП-3 ПС Малечкино; ТП-97</t>
  </si>
  <si>
    <t>ТП-3 ПС Малечкино</t>
  </si>
  <si>
    <t>ТП-97</t>
  </si>
  <si>
    <t>ТП-15 Кормоцех В-1; В-2</t>
  </si>
  <si>
    <t>ТП-15 Кормоцех В-1</t>
  </si>
  <si>
    <t>ТП-15 Кормоцех В-2</t>
  </si>
  <si>
    <t>ЦРП-Парфеново</t>
  </si>
  <si>
    <t>ТП-51; КТП-250 Курилово-ферма</t>
  </si>
  <si>
    <t>ТП-51</t>
  </si>
  <si>
    <t>ТП-33; КТП-400 Пилорама Карат плюс</t>
  </si>
  <si>
    <t>КТП-400 Пилорама Карат плюс</t>
  </si>
  <si>
    <t>ТП-33</t>
  </si>
  <si>
    <t>ЦРП-Парфеново В-1</t>
  </si>
  <si>
    <t>ЦРП-Парфеново В-2</t>
  </si>
  <si>
    <t>ТП-4 очистные В-1; ТП-4 очистные В-2</t>
  </si>
  <si>
    <t>ТП-4 очистные В-1</t>
  </si>
  <si>
    <t>ТП-4 очистные В-2</t>
  </si>
  <si>
    <t>ТП-3 Школа В-1; ТП-3 Школа В-2</t>
  </si>
  <si>
    <t>ТП-3 Школа В-1</t>
  </si>
  <si>
    <t>ТП-3 Школа В-2</t>
  </si>
  <si>
    <t>ТП-5 ПМК-1 В-1</t>
  </si>
  <si>
    <t>ТП-5 ПМК-1 В-2</t>
  </si>
  <si>
    <t>ТП-6 Детский сад В-1</t>
  </si>
  <si>
    <t>ТП-6 Детский сад В-2</t>
  </si>
  <si>
    <t>ТП-2 Поселок</t>
  </si>
  <si>
    <t>ТП-Котельная ПМК-2 В-1</t>
  </si>
  <si>
    <t>ТП-Котельная ПМК-2 В-2</t>
  </si>
  <si>
    <t>ТП-244</t>
  </si>
  <si>
    <t>ТП-250</t>
  </si>
  <si>
    <t>ТП-Поселок</t>
  </si>
  <si>
    <t>ТП-Школа</t>
  </si>
  <si>
    <t>ТП-14 В-1</t>
  </si>
  <si>
    <t>ТП-14 В-2</t>
  </si>
  <si>
    <t>ТП-15 В-1</t>
  </si>
  <si>
    <t>ТП-15 В-2</t>
  </si>
  <si>
    <t>КТП-Ива</t>
  </si>
  <si>
    <t>КТП-1 "Сад-3 ЧМК"</t>
  </si>
  <si>
    <t>КТП-2 "Сад-3 ЧМК"</t>
  </si>
  <si>
    <t>ТП-243</t>
  </si>
  <si>
    <t>КТП-63 Кривец-1</t>
  </si>
  <si>
    <t>КТП общества садоводов "Заря-2"</t>
  </si>
  <si>
    <t>КТП "Дачи"</t>
  </si>
  <si>
    <t>ТП-317</t>
  </si>
  <si>
    <t>ТП-Водозабор (встроен) В-1</t>
  </si>
  <si>
    <t>ТП-Водозабор (встроен) В-2</t>
  </si>
  <si>
    <t>КТП "Очистные" ПС Домозерово</t>
  </si>
  <si>
    <t>ТП-Школа ПС Домозерово В-1</t>
  </si>
  <si>
    <t>ТП-Школа ПС Домозерово В-2</t>
  </si>
  <si>
    <t>ТП "Детский сад" ПС Домозерово</t>
  </si>
  <si>
    <t>КТП-250кВА Зашекснинское</t>
  </si>
  <si>
    <t>КТП-Дачи "Березка"</t>
  </si>
  <si>
    <t>КТП-Пенек</t>
  </si>
  <si>
    <t>КТП-Кацитадзе</t>
  </si>
  <si>
    <t>ТП-75</t>
  </si>
  <si>
    <t>КТП-Коттеджи</t>
  </si>
  <si>
    <t>КТП-118 (Горизонт)</t>
  </si>
  <si>
    <t>ТП-79</t>
  </si>
  <si>
    <t>ТП-72</t>
  </si>
  <si>
    <t>МТП Гоша-2</t>
  </si>
  <si>
    <t>ТП-55</t>
  </si>
  <si>
    <t>ТП-25</t>
  </si>
  <si>
    <t>ТП-80</t>
  </si>
  <si>
    <t>ТП-209 Тепловая</t>
  </si>
  <si>
    <t>КТП-210 Ирдоматка</t>
  </si>
  <si>
    <t>КТП-400 Дачи "Пулово Борисово"</t>
  </si>
  <si>
    <t>ТП-113</t>
  </si>
  <si>
    <t>ТП-3 Общежитие В-1</t>
  </si>
  <si>
    <t>ТП-3 Общежитие В-2</t>
  </si>
  <si>
    <t>ТП-2 Училище В-1</t>
  </si>
  <si>
    <t>ТП-2 Училище В-2</t>
  </si>
  <si>
    <t>ТП-222 В-1</t>
  </si>
  <si>
    <t>ТП-222 В-2</t>
  </si>
  <si>
    <t>ТП-Шухободь Жилзона В-1</t>
  </si>
  <si>
    <t>ТП-Шухободь Жилзона В-2</t>
  </si>
  <si>
    <t>ТП-К-с Шухободь В-1</t>
  </si>
  <si>
    <t>ТП-К-с Шухободь В-2</t>
  </si>
  <si>
    <t>ТП-Поселок (3,4 этажные дома)</t>
  </si>
  <si>
    <t>ТП-211</t>
  </si>
  <si>
    <t>ТП-242</t>
  </si>
  <si>
    <t>ТП-249</t>
  </si>
  <si>
    <t>КТП-Погорелка</t>
  </si>
  <si>
    <t>КТП-Хлебаево</t>
  </si>
  <si>
    <t>ТП-226</t>
  </si>
  <si>
    <t>ТП-257</t>
  </si>
  <si>
    <t>КТП Шухтовское Лесничество</t>
  </si>
  <si>
    <t>ЦРП-Маслово</t>
  </si>
  <si>
    <t>ТП-227</t>
  </si>
  <si>
    <t xml:space="preserve"> </t>
  </si>
  <si>
    <t>КТП-3 Сад №9 "ЧереповецАгроСтрой"</t>
  </si>
  <si>
    <t>КТП-2 Сад №1 "Аммофос"</t>
  </si>
  <si>
    <t>КТП-10 ЧМХС и №2 ЧСПЗ</t>
  </si>
  <si>
    <t>КТП Сад Вера</t>
  </si>
  <si>
    <t>КТП-Льнозавод</t>
  </si>
  <si>
    <t>КТП-Детский сад</t>
  </si>
  <si>
    <t>ТП-23 В-1</t>
  </si>
  <si>
    <t>ТП-23 В-2</t>
  </si>
  <si>
    <t>ТП-15</t>
  </si>
  <si>
    <t>КТП-Очистные</t>
  </si>
  <si>
    <t>ТП-74</t>
  </si>
  <si>
    <t>ТП-Ферма Фенево В-1</t>
  </si>
  <si>
    <t>ТП-Ферма Фенево В-2</t>
  </si>
  <si>
    <t>ТП-376</t>
  </si>
  <si>
    <t>КТП-ЭСПА</t>
  </si>
  <si>
    <t>КТП-Ново-Дубровка</t>
  </si>
  <si>
    <t>КТП-Козлово-2</t>
  </si>
  <si>
    <t>ТП-319</t>
  </si>
  <si>
    <t>КТП-Броды</t>
  </si>
  <si>
    <t>КТП-100 дачи "Водник"</t>
  </si>
  <si>
    <t>КТП-Сад№11 ЧМХС</t>
  </si>
  <si>
    <t>КТП-КЗС-2</t>
  </si>
  <si>
    <t>КТПН-400 Животноводческий комплекс</t>
  </si>
  <si>
    <t>КТП-Деревня</t>
  </si>
  <si>
    <t>ТП-323</t>
  </si>
  <si>
    <t>КТП-Поселок Поповка</t>
  </si>
  <si>
    <t>ТП-69 (КТПН-23)</t>
  </si>
  <si>
    <t>ТП-Мастерские Шулма</t>
  </si>
  <si>
    <t>КТП-Бомк</t>
  </si>
  <si>
    <t>КТП-ДНТ Ульяновский</t>
  </si>
  <si>
    <t>КТП-250 Курилово-ферма</t>
  </si>
  <si>
    <t>ТП-47 В-1</t>
  </si>
  <si>
    <t>ТП-47 В-2</t>
  </si>
  <si>
    <t>ТП-9 В-2</t>
  </si>
  <si>
    <t>ТП-9 В-1</t>
  </si>
  <si>
    <t>КТП- Мелиоводстрой</t>
  </si>
  <si>
    <t>КТП-100 Детский дом</t>
  </si>
  <si>
    <t>ТП-325</t>
  </si>
  <si>
    <t>ТП-Новое Ботово</t>
  </si>
  <si>
    <t>КТП-100 АЗС №43</t>
  </si>
  <si>
    <t>КТП-63 "ЧЭТС"</t>
  </si>
  <si>
    <t>ТП- "Освещение дороги" (Аэропорт)</t>
  </si>
  <si>
    <t>ТП-321</t>
  </si>
  <si>
    <t>ПС Ирдоматка</t>
  </si>
  <si>
    <t>ПС Енюково</t>
  </si>
  <si>
    <t>ПС Вишняки</t>
  </si>
  <si>
    <t>ПС Искра</t>
  </si>
  <si>
    <t>ПС Климовская</t>
  </si>
  <si>
    <t>ПС Новые Углы</t>
  </si>
  <si>
    <t>ПС Нелазкое</t>
  </si>
  <si>
    <t>ПС Суда</t>
  </si>
  <si>
    <t>ПС Зашекснинская</t>
  </si>
  <si>
    <t>РПП-1</t>
  </si>
  <si>
    <t>ТП-107 база (МУП Электросеть)</t>
  </si>
  <si>
    <t>ТП-107 офис (МУП Электросеть)</t>
  </si>
  <si>
    <t>ПС Первомайская</t>
  </si>
  <si>
    <t>ТП-451 (МУП Электросеть) В-1</t>
  </si>
  <si>
    <t>ТП-451 (МУП Электросеть) В-2</t>
  </si>
  <si>
    <t>ТП-59</t>
  </si>
  <si>
    <t>ТП-108-1 В-1</t>
  </si>
  <si>
    <t>ТП-108-1 В-2</t>
  </si>
  <si>
    <t>КТП-62 Новая</t>
  </si>
  <si>
    <t>КТП-62</t>
  </si>
  <si>
    <t>ТП-56</t>
  </si>
  <si>
    <t>ТП-49</t>
  </si>
  <si>
    <t>ТП-17</t>
  </si>
  <si>
    <t>ТП-18</t>
  </si>
  <si>
    <t>ПС Борисово-Суда</t>
  </si>
  <si>
    <t>ПС Пяжелка</t>
  </si>
  <si>
    <t>ПС Бабаево</t>
  </si>
  <si>
    <t xml:space="preserve">ТП-18 </t>
  </si>
  <si>
    <t xml:space="preserve">ТП-59 </t>
  </si>
  <si>
    <t>ТП-57</t>
  </si>
  <si>
    <t>ТП-Грищи</t>
  </si>
  <si>
    <t>КТП-Плоское</t>
  </si>
  <si>
    <t xml:space="preserve">КТП-2 б/о Заозерье </t>
  </si>
  <si>
    <t xml:space="preserve">КТП-1 б/о Заозерье </t>
  </si>
  <si>
    <t>ТП-34</t>
  </si>
  <si>
    <t xml:space="preserve">ТП-12 </t>
  </si>
  <si>
    <t>ТП к-с Чуприно  В-2</t>
  </si>
  <si>
    <t>ТП к-с Чуприно В-1</t>
  </si>
  <si>
    <t xml:space="preserve">КТП Курс </t>
  </si>
  <si>
    <t>ТП-3</t>
  </si>
  <si>
    <t>ТП-11</t>
  </si>
  <si>
    <t xml:space="preserve">КТП-2 Молокозавод </t>
  </si>
  <si>
    <t xml:space="preserve">КТП-1 Молокозавод </t>
  </si>
  <si>
    <t>ТП к-с Никольское В-2</t>
  </si>
  <si>
    <t>ТП к-с Никольское В-1</t>
  </si>
  <si>
    <t>ТП-65</t>
  </si>
  <si>
    <t>КТП-Ферма Соловьева</t>
  </si>
  <si>
    <t>КТП-Свиноферма Коротово</t>
  </si>
  <si>
    <t>ЦРП-Сосновка В-2</t>
  </si>
  <si>
    <t>ЦРП-Сосновка В-1</t>
  </si>
  <si>
    <t>КТП-Лесничество-2</t>
  </si>
  <si>
    <t>КТП-Маслозавод</t>
  </si>
  <si>
    <t>ТП-404</t>
  </si>
  <si>
    <t>Котельная Коротово резервный ввод</t>
  </si>
  <si>
    <t>КТП-Лесничество-1</t>
  </si>
  <si>
    <t>РП-Жилая Зона В-2</t>
  </si>
  <si>
    <t>РП-Жилая Зона В-1</t>
  </si>
  <si>
    <t>КТПН-Свинокомплекс Кисово</t>
  </si>
  <si>
    <t>КТП- РСП Дачник</t>
  </si>
  <si>
    <t>КТП-Паршин</t>
  </si>
  <si>
    <t>КТП-Борок-2</t>
  </si>
  <si>
    <t>КТП-Борок</t>
  </si>
  <si>
    <t>КТП-Вауч</t>
  </si>
  <si>
    <t>КТП-Новая Ягница</t>
  </si>
  <si>
    <t>ПС Поселковая</t>
  </si>
  <si>
    <t>ПС Андога</t>
  </si>
  <si>
    <t>ПС Кадуй</t>
  </si>
  <si>
    <t>ПС Хохлово</t>
  </si>
  <si>
    <t>ТП-23</t>
  </si>
  <si>
    <t>ТП-43</t>
  </si>
  <si>
    <t>ТП-62</t>
  </si>
  <si>
    <t>ТП-66</t>
  </si>
  <si>
    <t>ТП-63</t>
  </si>
  <si>
    <t>ПС Сазоново</t>
  </si>
  <si>
    <t>ПС Стеклозавод</t>
  </si>
  <si>
    <t>ПС Чагода</t>
  </si>
  <si>
    <t>ТП-68</t>
  </si>
  <si>
    <t>ТП-70</t>
  </si>
  <si>
    <t>ТП-69</t>
  </si>
  <si>
    <t>ТП-76</t>
  </si>
  <si>
    <t>ТП-67</t>
  </si>
  <si>
    <t>ТП-61</t>
  </si>
  <si>
    <t>ТП-102</t>
  </si>
  <si>
    <t>ТП-133</t>
  </si>
  <si>
    <t>ТП-107 В-1</t>
  </si>
  <si>
    <t>ТП-118</t>
  </si>
  <si>
    <t>ТП-107 В-2</t>
  </si>
  <si>
    <t>ТП-106</t>
  </si>
  <si>
    <t>ТП-124</t>
  </si>
  <si>
    <t>ТП-123</t>
  </si>
  <si>
    <t>ТП-119</t>
  </si>
  <si>
    <t>ТП-130</t>
  </si>
  <si>
    <t>ТП-129 В-1</t>
  </si>
  <si>
    <t>ТП-108 В-1</t>
  </si>
  <si>
    <t>ТП-129 В-2</t>
  </si>
  <si>
    <t>ТП-120</t>
  </si>
  <si>
    <t>ТП-101</t>
  </si>
  <si>
    <t>ТП-95</t>
  </si>
  <si>
    <t>ТП-125</t>
  </si>
  <si>
    <t>ТП-112 В-1</t>
  </si>
  <si>
    <t>ТП-112 В-2</t>
  </si>
  <si>
    <t>ТП-54</t>
  </si>
  <si>
    <t>ТП-53</t>
  </si>
  <si>
    <t>ТП-131</t>
  </si>
  <si>
    <t>ТП-111</t>
  </si>
  <si>
    <t>ТП-126</t>
  </si>
  <si>
    <t>ТП-127</t>
  </si>
  <si>
    <t>ТП-116</t>
  </si>
  <si>
    <t>ТП-115</t>
  </si>
  <si>
    <t>ТП-128 В-1</t>
  </si>
  <si>
    <t>ТП-132</t>
  </si>
  <si>
    <t>ТП-128 В-2</t>
  </si>
  <si>
    <t>ТП-135</t>
  </si>
  <si>
    <t>ТП-134</t>
  </si>
  <si>
    <t>ТП-136</t>
  </si>
  <si>
    <t>ТП-109</t>
  </si>
  <si>
    <t>ПС Шексна</t>
  </si>
  <si>
    <t>ПС Нифантово</t>
  </si>
  <si>
    <t>Шекснинская ГЭС, РП-ШРГС</t>
  </si>
  <si>
    <t>ПС Тяговая</t>
  </si>
  <si>
    <t xml:space="preserve">Содержание </t>
  </si>
  <si>
    <t>№ листа</t>
  </si>
  <si>
    <t>Электросетевой участок</t>
  </si>
  <si>
    <t>Центр питания</t>
  </si>
  <si>
    <t>1 а</t>
  </si>
  <si>
    <t>ОАО "БМЗ"</t>
  </si>
  <si>
    <t>ПС "АНАНЬИНО"</t>
  </si>
  <si>
    <t>ПС "МАЕГА"</t>
  </si>
  <si>
    <t xml:space="preserve"> 5,6, 7, 8, 9</t>
  </si>
  <si>
    <t>ПС "ЗАПАДНАЯ</t>
  </si>
  <si>
    <t>ПС "СЕВЕРНАЯ 35/6 кВ</t>
  </si>
  <si>
    <t>РТП "ТЕПЛИЧНОГО ХОЗ - ВА"</t>
  </si>
  <si>
    <t>12,13, 14</t>
  </si>
  <si>
    <t>ГПП   110/10 кВ  "ВОМЗ"</t>
  </si>
  <si>
    <t>ПС ВОЛОГДА-ЮЖНАЯ РУ - 6 -10 кВ</t>
  </si>
  <si>
    <t>ГПП ВОЛОГДА - ТЯГОВАЯ  110/27,5/6 кВ</t>
  </si>
  <si>
    <t>25,26,27,28,29</t>
  </si>
  <si>
    <t>ТГК- 2  ВТЭЦ РП 6 кВ</t>
  </si>
  <si>
    <t>30,31,32,33,34,34-1</t>
  </si>
  <si>
    <t>ПС "ЦЕНТРАЛЬНАЯ" 110/6 кВ</t>
  </si>
  <si>
    <t>35, 36</t>
  </si>
  <si>
    <t xml:space="preserve">ПС "ГОРОДСКАЯ"  35/6 кВ </t>
  </si>
  <si>
    <t>ПС "ВОСТОЧНАЯ" 110/35/10 кВ</t>
  </si>
  <si>
    <t>ПС "ЛУГОВАЯ"</t>
  </si>
  <si>
    <t>РП "ГОРКА"</t>
  </si>
  <si>
    <t>43, 44</t>
  </si>
  <si>
    <t>ГПП 2  ЗАО ВПЗ</t>
  </si>
  <si>
    <t>ГПП 1  ЗАО ВПЗ</t>
  </si>
  <si>
    <t>ЭСУ "Кубенское"</t>
  </si>
  <si>
    <t>ПС "Кубенское"</t>
  </si>
  <si>
    <t>ПС "Молочное" 35/10 кВ</t>
  </si>
  <si>
    <t>ЭСУ "Устье-Кубенское"</t>
  </si>
  <si>
    <t>РТП "КОРНИЛОВО" 35/10 кВ</t>
  </si>
  <si>
    <t>51, 52, 53</t>
  </si>
  <si>
    <t>ЭСУ "Шуйское"</t>
  </si>
  <si>
    <t>ПС  "ШУЙСКОЕ"  35/ 10 кВ</t>
  </si>
  <si>
    <t xml:space="preserve"> ПС "ГДЗ" 110/6 кВ </t>
  </si>
  <si>
    <t xml:space="preserve">56, 57, 58, </t>
  </si>
  <si>
    <t xml:space="preserve">ОАО "Сокольский" ЦБК" ГПП 35/6 кВ </t>
  </si>
  <si>
    <t xml:space="preserve">ОАО "Сокольский" ЦБК" ГПП  110/6 кВ </t>
  </si>
  <si>
    <t>60, 61, 62, 63</t>
  </si>
  <si>
    <t xml:space="preserve">ООО "Сухонский ЦБК" ГПП 110/6 кВ </t>
  </si>
  <si>
    <t>ЭСУ "Белозерск"</t>
  </si>
  <si>
    <t>ЭСУ "Вытегра"</t>
  </si>
  <si>
    <t xml:space="preserve"> 1, 2</t>
  </si>
  <si>
    <t>ПС "ИСКРА"</t>
  </si>
  <si>
    <t>Т1 - РП5ф3 ввод №1, Т2 - РП5ф17 ввод №2</t>
  </si>
  <si>
    <t>15,16,17,18,19,20, 21</t>
  </si>
  <si>
    <t>ТП 10 СЖД ОАО РЖД</t>
  </si>
  <si>
    <t>ТП 34 СЖД ОАО РЖД</t>
  </si>
  <si>
    <t xml:space="preserve"> 37, 38, 39</t>
  </si>
  <si>
    <t>40, 41</t>
  </si>
  <si>
    <t>47, 48</t>
  </si>
  <si>
    <t>49, 50</t>
  </si>
  <si>
    <t xml:space="preserve">ОАО "СОКОЛРЕММАШ" </t>
  </si>
  <si>
    <t>РУ-1 яч 1 - ТП 3, РУ-1 яч 14 - ЛЭП 3</t>
  </si>
  <si>
    <t>64, 65, 66</t>
  </si>
  <si>
    <t>ПС "Белозерск"</t>
  </si>
  <si>
    <t>67, 68, 69, 70, 71, 72,</t>
  </si>
  <si>
    <t>ПС "Белоусово"</t>
  </si>
  <si>
    <t>73, 74, 75</t>
  </si>
  <si>
    <t>ВЛ-6кВ Ф-9 Погрузка, Ф-7 ЛПХ</t>
  </si>
  <si>
    <t>ПС "Ольховская"</t>
  </si>
  <si>
    <t>ВЛ-10 кВ Ф-2 ЛПХ, Ф-3 Мирный</t>
  </si>
  <si>
    <t>ПС "Восточная"</t>
  </si>
  <si>
    <t>ВЛ-10 кВ Центр, Воинская часть</t>
  </si>
  <si>
    <t>ВЛ-10 кВ Шестово</t>
  </si>
  <si>
    <t>ПС "Мегра"</t>
  </si>
  <si>
    <t>ПС "Вытегра"</t>
  </si>
  <si>
    <t>ВЛ-6 кВ Ф-13 Заречье</t>
  </si>
  <si>
    <t>ПС "Анненская"</t>
  </si>
  <si>
    <t>ВЛ-6 кВ Ф-5 Леспромхоз</t>
  </si>
  <si>
    <t>ЭСУ "Череповец"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</si>
  <si>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</si>
  <si>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</si>
  <si>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</si>
  <si>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ПО "Череповецкое"</t>
  </si>
  <si>
    <t>ГПП-5 Фосагро</t>
  </si>
  <si>
    <t>КТП-Шайма</t>
  </si>
  <si>
    <t>ТП-17 (МУП ЭС)</t>
  </si>
  <si>
    <t>г, Вологда</t>
  </si>
  <si>
    <t>яч, Т1, яч, Т2</t>
  </si>
  <si>
    <t>яч,7 - ф,"Город-7"</t>
  </si>
  <si>
    <t>яч,8 - ф,"Городской", яч,2 - ф,"Овощехранилище"</t>
  </si>
  <si>
    <t>яч,18 - ф,"РУБЦОВО"- СВ - ВЛ№2</t>
  </si>
  <si>
    <t>яч,13 - ф,"НИКИТИНО"-СВ - ВЛ№27</t>
  </si>
  <si>
    <t>яч,19 - "РМЗ-1", яч,24 - "РМЗ-2"</t>
  </si>
  <si>
    <t>яч,15 -"ОЧИСТНЫЕ-1", яч,9 -"ГОРОД-1"</t>
  </si>
  <si>
    <t>яч,21- "П/я-1", яч,20 - "П/я-2"</t>
  </si>
  <si>
    <t>яч,33 - "РП-35", яч,35 - "РП-37"</t>
  </si>
  <si>
    <t>яч,11 - "ГОРОД-2", яч,18 - "ОЧИСТНЫЕ-2"</t>
  </si>
  <si>
    <t xml:space="preserve">яч, 3 - ф,"Микрорайон-1" ввод № 1, яч,13 - ф,"Микрорайон-2" ввод № 2 </t>
  </si>
  <si>
    <t xml:space="preserve">яч,47 - РП 29 ввод № 1, яч,31 - РП 29 ввод № 2 </t>
  </si>
  <si>
    <t xml:space="preserve">яч,5 - РП 14 ввод № 1, яч,22 - РП 14 ввод № 2 </t>
  </si>
  <si>
    <t xml:space="preserve">яч,44 - РП 2 ввод № 1, яч,26в - РП 2 ввод № 2 </t>
  </si>
  <si>
    <t>яч,15 - "ГОРОД-15", яч,24 - "ТУБДИСПАНСЕР"</t>
  </si>
  <si>
    <t>яч,10 - "ГОРОД-10", яч,14 - "ГОРОД-14"</t>
  </si>
  <si>
    <t>яч,20 - "ГОРОД 20"</t>
  </si>
  <si>
    <t xml:space="preserve">яч, 7- ф,"ГОРОД 7", яч,17 - ф,"ГОРОД 17" </t>
  </si>
  <si>
    <t>яч,3 - "ГОРОД-3", яч,5 - "ГОРОД-5"</t>
  </si>
  <si>
    <t>яч,  1 - "ГОРОД -1", яч, 20 - "РП 27"</t>
  </si>
  <si>
    <t>яч, 4 ф,"РОДИОНЦЕВО" - ПКУ</t>
  </si>
  <si>
    <t>яч, 307, 409 ф,"Охмыльцево"</t>
  </si>
  <si>
    <t>яч, 1 - ТП 450</t>
  </si>
  <si>
    <t xml:space="preserve">яч,5 - ТП 238, яч,7 - ТП 651 </t>
  </si>
  <si>
    <t>яч,2 - ТП 660, яч,6 - ТП 662</t>
  </si>
  <si>
    <t xml:space="preserve">яч,10 - РП 3 ввод № 1, яч, 115 - РП 3  ввод № 2 </t>
  </si>
  <si>
    <t xml:space="preserve">яч, 114 - РП 23 ввод № 1, яч, 107 - РП 23 ввод № 2 </t>
  </si>
  <si>
    <t>яч, 3 - ТП 217</t>
  </si>
  <si>
    <t xml:space="preserve">яч, 5 - РП 1 ввод № 1, яч, 12 - РП 1 ввод № 2 </t>
  </si>
  <si>
    <t>яч, 4 - РП 20 ввод № 1, яч, 7 - РП 20 ввод № 2</t>
  </si>
  <si>
    <t xml:space="preserve">яч,4 - ТП 54 -Ι  ввод № 1, яч, 30 - ТП 54 - ΙΙ  ввод № 2 </t>
  </si>
  <si>
    <t xml:space="preserve">яч, 14 - РП 13- Ι , яч, 22 - РП 13- ΙΙ  </t>
  </si>
  <si>
    <t xml:space="preserve">яч,12 - РП 4 -Ι  , яч, 24 - РП 4 -ΙΙ  </t>
  </si>
  <si>
    <t>яч, 2 - РП 8 яч, 11</t>
  </si>
  <si>
    <t>яч,28 - ТП 11 -ΙΙ</t>
  </si>
  <si>
    <t>яч,22 - РП 21-I, яч,7 - РП 21-II</t>
  </si>
  <si>
    <t>Т-1 - ЗРУ ф,1 ввод № 1, Т-3 - ЗРУ ф,20 ввод № 2 ,</t>
  </si>
  <si>
    <t xml:space="preserve">Т-2 - РП 9 ф, 11  </t>
  </si>
  <si>
    <t>яч,2 - "РП 39-1", яч, 21 - "РП 39-2"</t>
  </si>
  <si>
    <t>яч,15 - "РМЗ-1", яч,32 - "РМЗ-2"</t>
  </si>
  <si>
    <t>яч,  11- "ГОРОД-1", яч,  28- "ГОРОД-2"</t>
  </si>
  <si>
    <t xml:space="preserve">яч, 23 - ф,"ГОРОД-2  , яч, 2 - ф,"ГОРОД-3" </t>
  </si>
  <si>
    <t xml:space="preserve">яч,10 - ф,"ГОРОД-1"  , яч,25 - ф,"ГОРОД-4"  </t>
  </si>
  <si>
    <t>яч, 4 - ф,"ЛОСТА-1", яч, 8 - ф,"ЛОСТА-2"</t>
  </si>
  <si>
    <t>яч, 53 - ВЛ № 8</t>
  </si>
  <si>
    <t>яч, 6 - ТП 535, яч, 24 - ТП 536</t>
  </si>
  <si>
    <t>яч, 10 - ТП 463, яч, 34 - ТП 463</t>
  </si>
  <si>
    <t>ф, СПТУ</t>
  </si>
  <si>
    <t>ЭСУ п, Молочное</t>
  </si>
  <si>
    <t xml:space="preserve"> яч,,17 - ф,Молочное-1,  яч 12 - ф,Молочное-2</t>
  </si>
  <si>
    <t xml:space="preserve">яч 18  - ф,Молочное-3 , яч 10, - ф,Очистные </t>
  </si>
  <si>
    <t>ф, "КОММУНАЛЬНЫЙ"</t>
  </si>
  <si>
    <t>ф, "УСТЬЕ", ф, "СХТ"</t>
  </si>
  <si>
    <t>ф,7 - КТП-21, ф,7 - КТП-16</t>
  </si>
  <si>
    <t>ф,7 - КТП-4, ф,14 - КТП-24</t>
  </si>
  <si>
    <t>яч, 16 - ф, "Биокомплекс"</t>
  </si>
  <si>
    <t>яч, 14 - ф,"Райцентр"</t>
  </si>
  <si>
    <t>яч, 14 - ф, "Школа"</t>
  </si>
  <si>
    <t>ЭСУ г, Сокол</t>
  </si>
  <si>
    <t>яч, 7 - ГДЗ-1 -РТП 6, яч, 17 - ГДЗ-2 - РТП 6</t>
  </si>
  <si>
    <t>яч, 14 - ГДЗ - ЛПК-1</t>
  </si>
  <si>
    <t>ЗРУ 6 кВ ф,3 - ТП 27,  РУ -0,4 кВ ф,17</t>
  </si>
  <si>
    <t>яч,4 - РП 5,  яч, 6 - РУ 3</t>
  </si>
  <si>
    <t>яч,2 - РТП 2, яч, 3 - РТП 2</t>
  </si>
  <si>
    <t>Освещение города 2-3 РУ-4 яч, 5, РУ-1 яч,9 - ТП 70</t>
  </si>
  <si>
    <t>яч, 14  - Михайлево</t>
  </si>
  <si>
    <t>РУ-3 яч 4 - ТП 7, ЗРУ  яч, 59 - КТП 35</t>
  </si>
  <si>
    <t>ЗРУ  яч, 2- КТП 34</t>
  </si>
  <si>
    <t xml:space="preserve"> яч 7 - ТП 1,   яч, 4 - ТП 2</t>
  </si>
  <si>
    <t>яч, 7 - РП1 (ввод 1), яч, 20 - РП 1 (ввод 2)</t>
  </si>
  <si>
    <t>яч, 13 - ТП 31 (ф, Оптика), яч 18 - РП 1 (резерв)</t>
  </si>
  <si>
    <t>ВЛ-10 кВ Н, Склад</t>
  </si>
  <si>
    <t>ВЛ-6 кВ Ф-8 пр, Победы, Ф-1 Военкомат</t>
  </si>
  <si>
    <t>ВЛ-6 кВ Ф-2 пр, Больница, ВЛ-6 кВ Город</t>
  </si>
  <si>
    <t>ПС "Малечкино" ф,Птицефабрика</t>
  </si>
  <si>
    <t>ул, Горького, 99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</si>
  <si>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</si>
  <si>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</si>
  <si>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</si>
  <si>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</si>
  <si>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</si>
  <si>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</si>
  <si>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ПС Малечкино, ф, Поселок</t>
  </si>
  <si>
    <t>ТП-105; КТП-Дачи п,Малечкино</t>
  </si>
  <si>
    <t>КТП-Дачи п,Малечкино</t>
  </si>
  <si>
    <t>ПС Малечкино, ф, Парфеново-1</t>
  </si>
  <si>
    <t>ПС Малечкино, ф, Киселево</t>
  </si>
  <si>
    <t>ЦРП-Парфеново В ф,Киселево</t>
  </si>
  <si>
    <t>ПС Малечкино, ф, Тепл, комбинат</t>
  </si>
  <si>
    <t>ПС Загородная, ф, Тоншалово-2</t>
  </si>
  <si>
    <t>ПС Загородная, ф, Солманское</t>
  </si>
  <si>
    <t>ПС Нелазское, ф, Шулма</t>
  </si>
  <si>
    <t>ПС Нелазское, ф, К-с Нелазское-2</t>
  </si>
  <si>
    <t>ПС Нелазское, ф, Шулма очистные</t>
  </si>
  <si>
    <t>ПС Нелазское, ф, Крутец</t>
  </si>
  <si>
    <t>ПС Суда, ф,  Андога</t>
  </si>
  <si>
    <t>ПС Суда, ф,  Сойволовское</t>
  </si>
  <si>
    <t>ПС Петринево, ф, Романово</t>
  </si>
  <si>
    <t>ПС Домозерово, ф,Дом-2</t>
  </si>
  <si>
    <t>ПС Нелазское, ф, Цыково</t>
  </si>
  <si>
    <t>ПС Нелазское, ф, Починок</t>
  </si>
  <si>
    <t>ПС Домозерово, ф, Жары</t>
  </si>
  <si>
    <t>ПС Батран, ф, Гоша</t>
  </si>
  <si>
    <t>ПС Южная, ф, Матинга</t>
  </si>
  <si>
    <t>ПС Ирдоматка, ф, Ирдоматка-1</t>
  </si>
  <si>
    <t>ПС Ирдоматка ф,Даргун</t>
  </si>
  <si>
    <t>ПС Абакаеово ф, Осеевская</t>
  </si>
  <si>
    <t>ТП-Лесопильных цех (д,Заручьевье)</t>
  </si>
  <si>
    <t>ПС Новые Углы ф, Кораблево</t>
  </si>
  <si>
    <t>ПС Абаканово, ф, Алексино</t>
  </si>
  <si>
    <t>КТП "Мастерские" с, Абаканово</t>
  </si>
  <si>
    <t>ПС Абаканово, ф, Слабеево</t>
  </si>
  <si>
    <t>ПС Поповка, ф, Привалино</t>
  </si>
  <si>
    <t>ПС Абаканово ф, Покров</t>
  </si>
  <si>
    <t>ПС Абаканово, ф, Маслово</t>
  </si>
  <si>
    <t>ПС Абаканово, ф,Шухободь</t>
  </si>
  <si>
    <t>ПС Искра, ф, Оросительная</t>
  </si>
  <si>
    <t>ПС Батран, ф,Льнозавод</t>
  </si>
  <si>
    <t>ПС Аксеново ф, Шалимово</t>
  </si>
  <si>
    <t>ПС Юрочкино, ф, Фоминское</t>
  </si>
  <si>
    <t>ПС Домозерово, ф, Дом-2</t>
  </si>
  <si>
    <t>ПС Енюково, ф,Борисово</t>
  </si>
  <si>
    <t>ПС Поповка, ф, Аннино</t>
  </si>
  <si>
    <t>ПС Поповка, ф, Красково</t>
  </si>
  <si>
    <t>ПС Петринево, ф,Надпорожье</t>
  </si>
  <si>
    <t>ПС Енюково, ф, Яганово</t>
  </si>
  <si>
    <t>ПС Климовская, ф,Лохта</t>
  </si>
  <si>
    <t>ПС Енюково ф, Соболево</t>
  </si>
  <si>
    <t>ПС Поповка, ф,Привалино</t>
  </si>
  <si>
    <t>ПС Загородная, ф,Парфеново</t>
  </si>
  <si>
    <t>ПС Нелазское, ф, к-сНелазское-1</t>
  </si>
  <si>
    <t>КТП-Шулма, ул,Олимпийская</t>
  </si>
  <si>
    <t>ПС Домозерово, ф, Починок</t>
  </si>
  <si>
    <t>ПС Батран, ф,Гоша</t>
  </si>
  <si>
    <t>ПС Малечкино, ф,Котельная</t>
  </si>
  <si>
    <t>ПС Малечкино, ф,Птицефабрика</t>
  </si>
  <si>
    <t>ПС Загородная, ф,Солнаское</t>
  </si>
  <si>
    <t>ТП Северо-Западный т,д,</t>
  </si>
  <si>
    <t>ПС Суда, ф, Андога</t>
  </si>
  <si>
    <t>ПС Климовская, ф, Лохта</t>
  </si>
  <si>
    <t>ПС Енюково, ф, Ботово</t>
  </si>
  <si>
    <t>КТП- д,Ботово</t>
  </si>
  <si>
    <t>ПС Енюково, ф, Борисово</t>
  </si>
  <si>
    <t>ПС РПП-1, ф, Шубацкое</t>
  </si>
  <si>
    <t>ф, КУФ-3</t>
  </si>
  <si>
    <t>ф, Промкомбинат</t>
  </si>
  <si>
    <t>ф, Романда</t>
  </si>
  <si>
    <t>ф, Парус-1</t>
  </si>
  <si>
    <t>ф, Садовая</t>
  </si>
  <si>
    <t>ф, Газовая-1</t>
  </si>
  <si>
    <t>ф, КУФ-1</t>
  </si>
  <si>
    <t>ф, КУФ-2</t>
  </si>
  <si>
    <t>ф, Поселок</t>
  </si>
  <si>
    <t>ф, ПТФ-2</t>
  </si>
  <si>
    <t>ф, ПТФ-3</t>
  </si>
  <si>
    <t>ф, ПТФ-4</t>
  </si>
  <si>
    <t>ф, Подсобное хоз,-1</t>
  </si>
  <si>
    <t>ф, Подсобное хоз,-2</t>
  </si>
  <si>
    <t>ф, Нелазкое-2</t>
  </si>
  <si>
    <t>ф, Котельная</t>
  </si>
  <si>
    <t>ф, Межное</t>
  </si>
  <si>
    <t>ф, ЛПБ</t>
  </si>
  <si>
    <t>ф, Берег</t>
  </si>
  <si>
    <t>ф, Городище</t>
  </si>
  <si>
    <t>ф,10кВ Шайма (ОборнЭнерго)</t>
  </si>
  <si>
    <t>ПС Южная, ф,Матурино</t>
  </si>
  <si>
    <t>ПС Бабаево, ф,Володино</t>
  </si>
  <si>
    <t>ПС Бабаево, ф,Тимошкино</t>
  </si>
  <si>
    <t>ПС Борисово-Суда, ф,Порошино</t>
  </si>
  <si>
    <t>ф,10кВ Льнозавод-1</t>
  </si>
  <si>
    <t>ф,10кВ Льнозавод-2</t>
  </si>
  <si>
    <t>ф,10кВ Поселок</t>
  </si>
  <si>
    <t>ф,10кВ Пяжелка</t>
  </si>
  <si>
    <t>ф,10кВ Колошма</t>
  </si>
  <si>
    <t>ф,10кВ Горсеть-1</t>
  </si>
  <si>
    <t>ф,10кВ Горсеть-3</t>
  </si>
  <si>
    <t>ф,10кВ Горсеть-4</t>
  </si>
  <si>
    <t>ф,10кВ Горсеть-6</t>
  </si>
  <si>
    <t>ф,10кВ Горсеть-2 (РЖД) ТП-66, ТП-31</t>
  </si>
  <si>
    <t>ПС Поселковая ф,Уйта</t>
  </si>
  <si>
    <t>Отп, ВЛ-10кВ на ТП д,Нижнее</t>
  </si>
  <si>
    <t>ПС Поселковая, ф, Ретранслятор</t>
  </si>
  <si>
    <t>ПС Никольское, ф, Село Никольское</t>
  </si>
  <si>
    <t>ПС Никольское, ф, Смешково</t>
  </si>
  <si>
    <t>ПС Великое, ф, Марыгино</t>
  </si>
  <si>
    <t>ПС Великое, ф, Данилково</t>
  </si>
  <si>
    <t>ПС Кадуй, ф, Вершина</t>
  </si>
  <si>
    <t>ПС Кадуй, ф, Селище</t>
  </si>
  <si>
    <t>ПС Кадуй, ф, Руковицкая</t>
  </si>
  <si>
    <t>ПС Кадуй, ф, к-с Никольское</t>
  </si>
  <si>
    <t>ПС Коротово, ф,Сосновка</t>
  </si>
  <si>
    <t>ПС Коротово, ф,Кисово</t>
  </si>
  <si>
    <t>ПС Коротово, ф,Улома</t>
  </si>
  <si>
    <t>ПС Вешняки, ф, Бор</t>
  </si>
  <si>
    <t>ПС Ягница, ф,Заповедник</t>
  </si>
  <si>
    <t>ПС Ягница, ф,Пленишник</t>
  </si>
  <si>
    <t>ф,10кВ База ГРЭС</t>
  </si>
  <si>
    <t>ф,10кВ Поселок-6</t>
  </si>
  <si>
    <t>ф,10кВ Поселок-1</t>
  </si>
  <si>
    <t>ф,10кВ ДОЗ-1</t>
  </si>
  <si>
    <t>ф,10кВ ДОЗ-2</t>
  </si>
  <si>
    <t>ф,10кВ МКР-1</t>
  </si>
  <si>
    <t>ф,10кВ МКР-2</t>
  </si>
  <si>
    <t>ф,10кВ Котельная-1</t>
  </si>
  <si>
    <t>ф,10кВ Котельная-2</t>
  </si>
  <si>
    <t>ф,10кВ Поселок-3</t>
  </si>
  <si>
    <t>ф,10кВ Поселок-5</t>
  </si>
  <si>
    <t>ф,10кВ Торф-1</t>
  </si>
  <si>
    <t>ф,10кВ Фабрика</t>
  </si>
  <si>
    <t>ф,10кВ Газовая</t>
  </si>
  <si>
    <t>ПС Чагода, ф,Огарево</t>
  </si>
  <si>
    <t>ПС Чагода, ф,Промзона</t>
  </si>
  <si>
    <t>ПС Чагода, ф,Ретранслятор</t>
  </si>
  <si>
    <t>ПС Чагода, ф,Мегрино</t>
  </si>
  <si>
    <t>ПС Анисимово, ф, Стулово</t>
  </si>
  <si>
    <t>ф,10кВ Агрострой</t>
  </si>
  <si>
    <t>ф,10кВ Завод-1</t>
  </si>
  <si>
    <t>ф,10кВ Центральная</t>
  </si>
  <si>
    <t>ф,10кВ ЭСУ-1</t>
  </si>
  <si>
    <t>ф,10кВ ЭСУ-2</t>
  </si>
  <si>
    <t>ф,10кВ Дедово Поле</t>
  </si>
  <si>
    <t>ф,10кВ Котельная</t>
  </si>
  <si>
    <t>ф,10кВ ЛПХ</t>
  </si>
  <si>
    <t>ф,10кВ Сазоново</t>
  </si>
  <si>
    <t>ф,10кВ ЭТС-1</t>
  </si>
  <si>
    <t>ф,10кВ ЭТС-2</t>
  </si>
  <si>
    <t>ф,10кВ ЭТС-3</t>
  </si>
  <si>
    <t>ф,10кВ ЭТС-4</t>
  </si>
  <si>
    <t>ф,10кВ Ретранслятор (ПКУ)</t>
  </si>
  <si>
    <t>ПС Чебсара, ф, Поселок</t>
  </si>
  <si>
    <t>ПС Чебсара, ф, Покровское</t>
  </si>
  <si>
    <t>РП-Ершово, ф,Киргоды</t>
  </si>
  <si>
    <t>РП-Пача, ф,Демидово</t>
  </si>
  <si>
    <t>д,Оношево</t>
  </si>
  <si>
    <t>РП-Пача, ф,Полежайка</t>
  </si>
  <si>
    <t>ПС Поток, ф, Потеряево</t>
  </si>
  <si>
    <t>РП-Пача, ф,Дурасово</t>
  </si>
  <si>
    <t>РП-Пача, ф,Соколье</t>
  </si>
  <si>
    <t>ПС Газ, ф,Подолец</t>
  </si>
  <si>
    <t>ПС Шексна, ф,Лютчик</t>
  </si>
  <si>
    <t>ПС Чаромская, ф,Искра</t>
  </si>
  <si>
    <t>ПС Чаромское, ф,Комплекс</t>
  </si>
  <si>
    <t>ПС Чаромское, ф,Квасюнино-2</t>
  </si>
  <si>
    <t>ПС Нифантово, ф,Тырканово</t>
  </si>
  <si>
    <t>ПС Нифантово, ф,Ершово</t>
  </si>
  <si>
    <t>ПС Нестерово, ф,Чернеево</t>
  </si>
  <si>
    <t>ПС Чуровское, ф,СХТ</t>
  </si>
  <si>
    <t>ПС Чуровское, ф,Малинуха-1</t>
  </si>
  <si>
    <t>ПС Чуровское, ф,им,Кирова</t>
  </si>
  <si>
    <t>ПС Чуровское, ф,Келбуй</t>
  </si>
  <si>
    <t>ПС Чебсара, ф, Думино</t>
  </si>
  <si>
    <t>ф,6кВ Битумная</t>
  </si>
  <si>
    <t>ф,6кВ Горсеть-1</t>
  </si>
  <si>
    <t>ф,10кВ ПМК-22</t>
  </si>
  <si>
    <t>ф,10кВ АБЗ</t>
  </si>
  <si>
    <t>ф,6кВ Горсеть-4</t>
  </si>
  <si>
    <t>ф,6кВ Горсеть-2</t>
  </si>
  <si>
    <t>ф,6кВ Горсеть-3</t>
  </si>
  <si>
    <t>ф,10кВ Льнозавод</t>
  </si>
  <si>
    <t>ф,Парк-1</t>
  </si>
  <si>
    <t>ф,Парк-2</t>
  </si>
  <si>
    <t>ф,6кВ Водозабор-1</t>
  </si>
  <si>
    <t>ф,6кВ Водозабор-2</t>
  </si>
  <si>
    <t>ф,6кВ Производственный</t>
  </si>
  <si>
    <t>ф,10кВ КНС</t>
  </si>
  <si>
    <t>ф,Пищекомбинат</t>
  </si>
  <si>
    <t>Суммарный расход эл,энергии по всем вводам</t>
  </si>
  <si>
    <t>Суммарный расход эл,энергии всеми сторонними потребителями</t>
  </si>
  <si>
    <t>Расход эл,энергии предприятием    (2-3)</t>
  </si>
  <si>
    <t>Расход эл,энергии предприятием    (5-6)</t>
  </si>
  <si>
    <t>ПС Кадуй, ф, Рукавицкая</t>
  </si>
  <si>
    <t xml:space="preserve">КТП- Газ, котельная </t>
  </si>
  <si>
    <t>ТП-СЗМК-2(не баланс)</t>
  </si>
  <si>
    <t>ТП-64</t>
  </si>
  <si>
    <t>ТП-117 В-2</t>
  </si>
  <si>
    <t>ф, Парус-2</t>
  </si>
  <si>
    <t>1-109</t>
  </si>
  <si>
    <t>110-118</t>
  </si>
  <si>
    <t>119-153</t>
  </si>
  <si>
    <t>154-166</t>
  </si>
  <si>
    <t>167-207</t>
  </si>
  <si>
    <t>ТП-101.1 В-1</t>
  </si>
  <si>
    <t>ТП-101.1  В-2</t>
  </si>
  <si>
    <t>РП-33 В-1</t>
  </si>
  <si>
    <t>РП-33 В-2</t>
  </si>
  <si>
    <t>ТП-105.14 В-1</t>
  </si>
  <si>
    <t>ТП-105.14 В-2</t>
  </si>
  <si>
    <t>ТП-144.3 В-1</t>
  </si>
  <si>
    <t>ТП-144.3 В-2</t>
  </si>
  <si>
    <t>ПС Зашекснинская ф.ЗЖР-2, ф.ЗЖР-5</t>
  </si>
  <si>
    <t>ПС Первомайская ф.ЖР-13 ПС Заягорба ф.ЖР-10</t>
  </si>
  <si>
    <t>ПС Зашекснинская ф.ЗЖР-6 ГПП-9 яч. 109</t>
  </si>
  <si>
    <t>ПС Зашекснинская ф. УСК-2 ПС Южная ф. ЮЖР-4</t>
  </si>
  <si>
    <t>сводных данных режимного дня 21 декабря 2022 г,</t>
  </si>
  <si>
    <t>ТП-356 В-1</t>
  </si>
  <si>
    <t>ТП-356 В-2</t>
  </si>
  <si>
    <t>ТП-602 В-1</t>
  </si>
  <si>
    <t>ТП-602 В-2</t>
  </si>
  <si>
    <t>ТП-102.1 В-2</t>
  </si>
  <si>
    <t>ТП-102.1 В-1</t>
  </si>
  <si>
    <t>ТП-102.1 В-4</t>
  </si>
  <si>
    <t>ТП-102.1 В-3</t>
  </si>
  <si>
    <t>ГПП-6, яч. 106</t>
  </si>
  <si>
    <t>ГПП-9, яч. 203                            ГПП-4 яч.33</t>
  </si>
  <si>
    <t>ПС Зашекснинская, ф. ЗЖР-5</t>
  </si>
  <si>
    <t>Главный инженер                                                                                  А.В. Чурляев</t>
  </si>
  <si>
    <t>ЭСУ "Бабаево"</t>
  </si>
  <si>
    <t>ЭСУ "Кадуй"</t>
  </si>
  <si>
    <t>ЭСУ "Чагода"</t>
  </si>
  <si>
    <t>ЭСУ "Шексна"</t>
  </si>
  <si>
    <t>в режимный день 20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</si>
</sst>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Verdan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u/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u/>
      <sz val="10"/>
      <color theme="1"/>
      <name val="Arial"/>
      <family val="2"/>
      <charset val="204"/>
    </font>
    <font>
      <u/>
      <sz val="11"/>
      <name val="Times New Roman"/>
      <family val="1"/>
      <charset val="204"/>
    </font>
    <font>
      <sz val="8"/>
      <name val="Arial Cyr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1"/>
      <name val="Verdana"/>
      <family val="2"/>
      <charset val="204"/>
    </font>
    <font>
      <b/>
      <sz val="10"/>
      <name val="Arial Cyr"/>
      <charset val="204"/>
    </font>
    <font>
      <sz val="10"/>
      <name val="Arial"/>
    </font>
    <font>
      <sz val="6"/>
      <color indexed="8"/>
      <name val="Arial"/>
      <family val="2"/>
      <charset val="204"/>
    </font>
    <font>
      <sz val="6"/>
      <color rgb="FF000000"/>
      <name val="Arial"/>
      <family val="2"/>
      <charset val="204"/>
    </font>
    <font>
      <sz val="10"/>
      <name val="Arial Narrow"/>
      <family val="2"/>
      <charset val="204"/>
    </font>
    <font>
      <sz val="8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FBFF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7" fillId="0" borderId="0"/>
    <xf numFmtId="0" fontId="39" fillId="4" borderId="0">
      <alignment horizontal="right" vertical="center"/>
    </xf>
    <xf numFmtId="0" fontId="38" fillId="0" borderId="0">
      <alignment horizontal="right" vertical="center"/>
    </xf>
  </cellStyleXfs>
  <cellXfs count="328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/>
    </xf>
    <xf numFmtId="0" fontId="2" fillId="0" borderId="0" xfId="1" applyFont="1" applyAlignment="1"/>
    <xf numFmtId="0" fontId="2" fillId="0" borderId="0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right"/>
    </xf>
    <xf numFmtId="2" fontId="2" fillId="2" borderId="8" xfId="1" applyNumberFormat="1" applyFont="1" applyFill="1" applyBorder="1" applyAlignment="1">
      <alignment horizontal="right" vertical="center"/>
    </xf>
    <xf numFmtId="0" fontId="11" fillId="2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</xf>
    <xf numFmtId="0" fontId="1" fillId="0" borderId="0" xfId="1" applyAlignment="1">
      <alignment horizontal="center" vertical="center"/>
    </xf>
    <xf numFmtId="164" fontId="10" fillId="0" borderId="7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0" fontId="1" fillId="0" borderId="0" xfId="1"/>
    <xf numFmtId="0" fontId="1" fillId="0" borderId="0" xfId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right" vertical="center"/>
    </xf>
    <xf numFmtId="0" fontId="1" fillId="2" borderId="0" xfId="1" applyFill="1"/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0" fillId="2" borderId="0" xfId="0" applyFill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/>
    <xf numFmtId="2" fontId="1" fillId="2" borderId="0" xfId="1" applyNumberFormat="1" applyFill="1"/>
    <xf numFmtId="0" fontId="1" fillId="2" borderId="0" xfId="1" applyNumberFormat="1" applyFill="1"/>
    <xf numFmtId="2" fontId="2" fillId="2" borderId="0" xfId="1" applyNumberFormat="1" applyFont="1" applyFill="1"/>
    <xf numFmtId="0" fontId="2" fillId="2" borderId="0" xfId="1" applyNumberFormat="1" applyFont="1" applyFill="1"/>
    <xf numFmtId="2" fontId="9" fillId="2" borderId="8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/>
    <xf numFmtId="2" fontId="2" fillId="2" borderId="0" xfId="1" applyNumberFormat="1" applyFont="1" applyFill="1" applyAlignment="1"/>
    <xf numFmtId="2" fontId="1" fillId="0" borderId="0" xfId="1" applyNumberFormat="1"/>
    <xf numFmtId="2" fontId="2" fillId="0" borderId="0" xfId="1" applyNumberFormat="1" applyFont="1"/>
    <xf numFmtId="2" fontId="9" fillId="0" borderId="8" xfId="1" applyNumberFormat="1" applyFont="1" applyBorder="1" applyAlignment="1">
      <alignment horizontal="center" vertical="center" wrapText="1"/>
    </xf>
    <xf numFmtId="2" fontId="8" fillId="0" borderId="0" xfId="1" applyNumberFormat="1" applyFont="1"/>
    <xf numFmtId="0" fontId="2" fillId="0" borderId="0" xfId="1" applyFont="1" applyAlignment="1">
      <alignment horizontal="left"/>
    </xf>
    <xf numFmtId="0" fontId="8" fillId="2" borderId="0" xfId="1" applyFont="1" applyFill="1"/>
    <xf numFmtId="1" fontId="2" fillId="0" borderId="5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2" fontId="8" fillId="2" borderId="0" xfId="1" applyNumberFormat="1" applyFont="1" applyFill="1"/>
    <xf numFmtId="0" fontId="2" fillId="2" borderId="0" xfId="1" applyNumberFormat="1" applyFont="1" applyFill="1" applyAlignment="1"/>
    <xf numFmtId="0" fontId="14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left"/>
    </xf>
    <xf numFmtId="0" fontId="15" fillId="0" borderId="8" xfId="0" applyFont="1" applyBorder="1"/>
    <xf numFmtId="0" fontId="14" fillId="0" borderId="3" xfId="0" applyFont="1" applyBorder="1" applyAlignment="1">
      <alignment horizontal="left"/>
    </xf>
    <xf numFmtId="0" fontId="15" fillId="0" borderId="5" xfId="0" applyFont="1" applyBorder="1"/>
    <xf numFmtId="0" fontId="14" fillId="0" borderId="3" xfId="4" applyFont="1" applyBorder="1" applyAlignment="1"/>
    <xf numFmtId="0" fontId="16" fillId="0" borderId="5" xfId="4" applyFont="1" applyBorder="1" applyAlignment="1"/>
    <xf numFmtId="0" fontId="5" fillId="0" borderId="0" xfId="4" applyFont="1" applyAlignment="1"/>
    <xf numFmtId="0" fontId="14" fillId="0" borderId="3" xfId="5" applyFont="1" applyBorder="1" applyAlignment="1"/>
    <xf numFmtId="0" fontId="16" fillId="0" borderId="5" xfId="6" applyFont="1" applyBorder="1" applyAlignment="1"/>
    <xf numFmtId="0" fontId="5" fillId="0" borderId="0" xfId="6" applyFont="1" applyAlignment="1"/>
    <xf numFmtId="0" fontId="14" fillId="0" borderId="8" xfId="0" applyFont="1" applyBorder="1"/>
    <xf numFmtId="0" fontId="14" fillId="0" borderId="3" xfId="7" applyFont="1" applyBorder="1" applyAlignment="1"/>
    <xf numFmtId="0" fontId="15" fillId="0" borderId="5" xfId="7" applyFont="1" applyBorder="1" applyAlignment="1"/>
    <xf numFmtId="0" fontId="4" fillId="0" borderId="0" xfId="7" applyFont="1" applyAlignment="1"/>
    <xf numFmtId="2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Border="1"/>
    <xf numFmtId="0" fontId="17" fillId="0" borderId="9" xfId="0" applyFont="1" applyBorder="1" applyAlignment="1">
      <alignment horizontal="center"/>
    </xf>
    <xf numFmtId="0" fontId="17" fillId="0" borderId="9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0" fillId="0" borderId="15" xfId="0" applyBorder="1"/>
    <xf numFmtId="0" fontId="11" fillId="0" borderId="16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1" fillId="0" borderId="0" xfId="27" applyFont="1" applyBorder="1" applyAlignment="1" applyProtection="1"/>
    <xf numFmtId="0" fontId="22" fillId="0" borderId="0" xfId="0" applyFont="1" applyBorder="1"/>
    <xf numFmtId="0" fontId="11" fillId="0" borderId="16" xfId="0" applyFont="1" applyBorder="1"/>
    <xf numFmtId="0" fontId="23" fillId="0" borderId="17" xfId="0" applyFont="1" applyBorder="1" applyAlignment="1">
      <alignment horizontal="left"/>
    </xf>
    <xf numFmtId="0" fontId="23" fillId="0" borderId="0" xfId="0" applyFont="1" applyBorder="1"/>
    <xf numFmtId="0" fontId="19" fillId="0" borderId="0" xfId="5" applyFont="1" applyBorder="1" applyAlignment="1"/>
    <xf numFmtId="0" fontId="19" fillId="0" borderId="0" xfId="7" applyFont="1" applyBorder="1" applyAlignment="1"/>
    <xf numFmtId="0" fontId="19" fillId="0" borderId="0" xfId="8" applyFont="1" applyBorder="1" applyAlignment="1"/>
    <xf numFmtId="0" fontId="18" fillId="0" borderId="17" xfId="0" applyFont="1" applyBorder="1" applyAlignment="1">
      <alignment horizontal="left"/>
    </xf>
    <xf numFmtId="0" fontId="18" fillId="0" borderId="0" xfId="0" applyFont="1" applyBorder="1" applyAlignment="1"/>
    <xf numFmtId="0" fontId="18" fillId="0" borderId="0" xfId="9" applyFont="1" applyBorder="1" applyAlignment="1"/>
    <xf numFmtId="0" fontId="18" fillId="0" borderId="0" xfId="10" applyFont="1" applyBorder="1" applyAlignment="1"/>
    <xf numFmtId="0" fontId="11" fillId="0" borderId="17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1" fillId="0" borderId="0" xfId="27" applyFont="1" applyBorder="1" applyAlignment="1" applyProtection="1">
      <alignment horizontal="left"/>
    </xf>
    <xf numFmtId="0" fontId="24" fillId="0" borderId="0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9" fillId="0" borderId="0" xfId="10" applyFont="1" applyBorder="1" applyAlignment="1"/>
    <xf numFmtId="0" fontId="25" fillId="0" borderId="0" xfId="27" applyFont="1" applyBorder="1" applyAlignment="1" applyProtection="1"/>
    <xf numFmtId="0" fontId="19" fillId="0" borderId="0" xfId="11" applyFont="1" applyBorder="1" applyAlignment="1"/>
    <xf numFmtId="0" fontId="19" fillId="0" borderId="0" xfId="0" applyFont="1" applyBorder="1" applyAlignment="1"/>
    <xf numFmtId="0" fontId="19" fillId="0" borderId="0" xfId="12" applyFont="1" applyBorder="1" applyAlignment="1"/>
    <xf numFmtId="0" fontId="19" fillId="0" borderId="0" xfId="13" applyFont="1" applyBorder="1" applyAlignment="1"/>
    <xf numFmtId="0" fontId="26" fillId="0" borderId="0" xfId="27" applyFont="1" applyBorder="1" applyAlignment="1" applyProtection="1"/>
    <xf numFmtId="0" fontId="19" fillId="0" borderId="0" xfId="14" applyFont="1" applyBorder="1" applyAlignment="1"/>
    <xf numFmtId="0" fontId="19" fillId="0" borderId="0" xfId="15" applyFont="1" applyBorder="1" applyAlignment="1"/>
    <xf numFmtId="0" fontId="19" fillId="0" borderId="0" xfId="16" applyFont="1" applyBorder="1" applyAlignment="1"/>
    <xf numFmtId="0" fontId="19" fillId="0" borderId="0" xfId="17" applyFont="1" applyBorder="1" applyAlignment="1"/>
    <xf numFmtId="0" fontId="19" fillId="0" borderId="0" xfId="6" applyFont="1" applyBorder="1" applyAlignment="1"/>
    <xf numFmtId="0" fontId="18" fillId="0" borderId="17" xfId="18" applyFont="1" applyBorder="1" applyAlignment="1">
      <alignment horizontal="left"/>
    </xf>
    <xf numFmtId="0" fontId="19" fillId="0" borderId="0" xfId="18" applyFont="1" applyBorder="1" applyAlignment="1"/>
    <xf numFmtId="0" fontId="18" fillId="0" borderId="17" xfId="19" applyFont="1" applyBorder="1" applyAlignment="1">
      <alignment horizontal="left"/>
    </xf>
    <xf numFmtId="0" fontId="19" fillId="0" borderId="0" xfId="19" applyFont="1" applyBorder="1" applyAlignment="1"/>
    <xf numFmtId="0" fontId="18" fillId="0" borderId="17" xfId="20" applyFont="1" applyBorder="1" applyAlignment="1">
      <alignment horizontal="left"/>
    </xf>
    <xf numFmtId="0" fontId="19" fillId="0" borderId="0" xfId="20" applyFont="1" applyBorder="1" applyAlignment="1"/>
    <xf numFmtId="0" fontId="18" fillId="0" borderId="17" xfId="21" applyFont="1" applyBorder="1" applyAlignment="1">
      <alignment horizontal="left"/>
    </xf>
    <xf numFmtId="0" fontId="19" fillId="0" borderId="0" xfId="21" applyFont="1" applyBorder="1" applyAlignment="1"/>
    <xf numFmtId="0" fontId="18" fillId="0" borderId="17" xfId="22" applyFont="1" applyBorder="1" applyAlignment="1">
      <alignment horizontal="left"/>
    </xf>
    <xf numFmtId="0" fontId="19" fillId="0" borderId="0" xfId="22" applyFont="1" applyBorder="1" applyAlignment="1"/>
    <xf numFmtId="0" fontId="19" fillId="0" borderId="0" xfId="23" applyFont="1" applyBorder="1" applyAlignment="1"/>
    <xf numFmtId="0" fontId="19" fillId="0" borderId="0" xfId="24" applyFont="1" applyBorder="1" applyAlignment="1"/>
    <xf numFmtId="0" fontId="19" fillId="0" borderId="0" xfId="25" applyFont="1" applyBorder="1" applyAlignment="1"/>
    <xf numFmtId="0" fontId="19" fillId="0" borderId="0" xfId="26" applyFont="1" applyBorder="1" applyAlignment="1"/>
    <xf numFmtId="0" fontId="18" fillId="0" borderId="17" xfId="22" applyFont="1" applyFill="1" applyBorder="1" applyAlignment="1">
      <alignment horizontal="left"/>
    </xf>
    <xf numFmtId="0" fontId="19" fillId="0" borderId="0" xfId="26" applyFont="1" applyFill="1" applyBorder="1" applyAlignment="1"/>
    <xf numFmtId="0" fontId="11" fillId="0" borderId="17" xfId="0" applyFont="1" applyBorder="1"/>
    <xf numFmtId="0" fontId="18" fillId="0" borderId="17" xfId="0" applyFont="1" applyBorder="1"/>
    <xf numFmtId="0" fontId="11" fillId="0" borderId="0" xfId="0" applyFont="1" applyBorder="1"/>
    <xf numFmtId="0" fontId="18" fillId="0" borderId="16" xfId="0" applyFont="1" applyBorder="1"/>
    <xf numFmtId="0" fontId="18" fillId="0" borderId="0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26" fillId="0" borderId="21" xfId="27" applyFont="1" applyBorder="1" applyAlignment="1" applyProtection="1"/>
    <xf numFmtId="0" fontId="0" fillId="0" borderId="21" xfId="0" applyBorder="1"/>
    <xf numFmtId="0" fontId="0" fillId="0" borderId="22" xfId="0" applyBorder="1"/>
    <xf numFmtId="0" fontId="11" fillId="0" borderId="0" xfId="0" applyFont="1"/>
    <xf numFmtId="0" fontId="2" fillId="0" borderId="0" xfId="2" applyFont="1" applyAlignment="1">
      <alignment horizontal="center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7" fillId="0" borderId="0" xfId="2" applyFont="1" applyAlignment="1"/>
    <xf numFmtId="0" fontId="14" fillId="0" borderId="0" xfId="0" applyFont="1" applyAlignment="1"/>
    <xf numFmtId="0" fontId="2" fillId="0" borderId="0" xfId="2" applyFont="1" applyAlignment="1"/>
    <xf numFmtId="0" fontId="9" fillId="0" borderId="8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27" fillId="0" borderId="0" xfId="2" applyFont="1" applyAlignment="1">
      <alignment horizontal="center"/>
    </xf>
    <xf numFmtId="0" fontId="10" fillId="0" borderId="8" xfId="2" applyFont="1" applyBorder="1" applyAlignment="1">
      <alignment horizontal="center"/>
    </xf>
    <xf numFmtId="1" fontId="10" fillId="0" borderId="8" xfId="2" applyNumberFormat="1" applyFont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" fillId="0" borderId="0" xfId="2" applyFill="1"/>
    <xf numFmtId="0" fontId="28" fillId="3" borderId="8" xfId="2" applyFont="1" applyFill="1" applyBorder="1" applyAlignment="1">
      <alignment horizontal="center"/>
    </xf>
    <xf numFmtId="0" fontId="29" fillId="3" borderId="8" xfId="2" applyFont="1" applyFill="1" applyBorder="1" applyAlignment="1">
      <alignment horizontal="center"/>
    </xf>
    <xf numFmtId="0" fontId="30" fillId="0" borderId="8" xfId="2" applyFont="1" applyBorder="1" applyAlignment="1">
      <alignment horizontal="center"/>
    </xf>
    <xf numFmtId="1" fontId="31" fillId="0" borderId="8" xfId="2" applyNumberFormat="1" applyFont="1" applyBorder="1" applyAlignment="1">
      <alignment horizontal="center"/>
    </xf>
    <xf numFmtId="3" fontId="31" fillId="0" borderId="8" xfId="2" applyNumberFormat="1" applyFont="1" applyBorder="1" applyAlignment="1">
      <alignment horizontal="center"/>
    </xf>
    <xf numFmtId="0" fontId="2" fillId="0" borderId="0" xfId="2" applyFont="1"/>
    <xf numFmtId="3" fontId="31" fillId="0" borderId="0" xfId="2" applyNumberFormat="1" applyFont="1" applyAlignment="1">
      <alignment horizontal="center"/>
    </xf>
    <xf numFmtId="0" fontId="30" fillId="0" borderId="0" xfId="2" applyFont="1" applyBorder="1" applyAlignment="1">
      <alignment horizontal="center"/>
    </xf>
    <xf numFmtId="1" fontId="31" fillId="0" borderId="0" xfId="2" applyNumberFormat="1" applyFont="1" applyBorder="1" applyAlignment="1">
      <alignment horizontal="center"/>
    </xf>
    <xf numFmtId="0" fontId="31" fillId="0" borderId="0" xfId="2" applyFont="1" applyBorder="1" applyAlignment="1">
      <alignment horizontal="center"/>
    </xf>
    <xf numFmtId="0" fontId="3" fillId="0" borderId="0" xfId="2" applyFont="1" applyAlignment="1"/>
    <xf numFmtId="0" fontId="32" fillId="0" borderId="0" xfId="2" applyFont="1"/>
    <xf numFmtId="1" fontId="2" fillId="0" borderId="0" xfId="2" applyNumberFormat="1" applyFont="1"/>
    <xf numFmtId="1" fontId="35" fillId="0" borderId="8" xfId="2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2" fontId="40" fillId="2" borderId="23" xfId="3" applyNumberFormat="1" applyFont="1" applyFill="1" applyBorder="1" applyAlignment="1">
      <alignment horizontal="right" vertical="center" wrapText="1"/>
    </xf>
    <xf numFmtId="2" fontId="40" fillId="2" borderId="23" xfId="0" applyNumberFormat="1" applyFont="1" applyFill="1" applyBorder="1"/>
    <xf numFmtId="0" fontId="2" fillId="0" borderId="8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8" xfId="1" applyFont="1" applyFill="1" applyBorder="1" applyAlignment="1">
      <alignment horizontal="right" vertical="center"/>
    </xf>
    <xf numFmtId="0" fontId="2" fillId="0" borderId="0" xfId="1" applyFont="1" applyFill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42" fillId="0" borderId="0" xfId="0" applyFont="1" applyAlignment="1">
      <alignment horizontal="right"/>
    </xf>
    <xf numFmtId="0" fontId="42" fillId="0" borderId="0" xfId="0" applyFont="1" applyBorder="1" applyAlignment="1">
      <alignment horizontal="right"/>
    </xf>
    <xf numFmtId="2" fontId="42" fillId="0" borderId="23" xfId="0" applyNumberFormat="1" applyFont="1" applyBorder="1" applyAlignment="1">
      <alignment horizontal="right"/>
    </xf>
    <xf numFmtId="0" fontId="10" fillId="2" borderId="7" xfId="1" applyNumberFormat="1" applyFont="1" applyFill="1" applyBorder="1" applyAlignment="1">
      <alignment horizontal="right" vertical="center"/>
    </xf>
    <xf numFmtId="0" fontId="11" fillId="2" borderId="7" xfId="0" applyFont="1" applyFill="1" applyBorder="1"/>
    <xf numFmtId="2" fontId="10" fillId="2" borderId="7" xfId="1" applyNumberFormat="1" applyFont="1" applyFill="1" applyBorder="1" applyAlignment="1">
      <alignment horizontal="right" vertical="center"/>
    </xf>
    <xf numFmtId="164" fontId="10" fillId="2" borderId="7" xfId="1" applyNumberFormat="1" applyFont="1" applyFill="1" applyBorder="1" applyAlignment="1">
      <alignment horizontal="right" vertical="center"/>
    </xf>
    <xf numFmtId="2" fontId="10" fillId="0" borderId="7" xfId="1" applyNumberFormat="1" applyFont="1" applyBorder="1" applyAlignment="1">
      <alignment horizontal="right" vertical="center"/>
    </xf>
    <xf numFmtId="2" fontId="10" fillId="2" borderId="23" xfId="1" applyNumberFormat="1" applyFont="1" applyFill="1" applyBorder="1" applyAlignment="1">
      <alignment horizontal="right" vertical="center"/>
    </xf>
    <xf numFmtId="2" fontId="2" fillId="2" borderId="23" xfId="0" applyNumberFormat="1" applyFont="1" applyFill="1" applyBorder="1" applyAlignment="1">
      <alignment horizontal="right"/>
    </xf>
    <xf numFmtId="2" fontId="2" fillId="2" borderId="23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2" fontId="2" fillId="2" borderId="23" xfId="0" applyNumberFormat="1" applyFont="1" applyFill="1" applyBorder="1" applyAlignment="1" applyProtection="1">
      <alignment horizontal="right"/>
    </xf>
    <xf numFmtId="2" fontId="40" fillId="0" borderId="23" xfId="3" applyNumberFormat="1" applyFont="1" applyFill="1" applyBorder="1" applyAlignment="1">
      <alignment horizontal="right" vertical="center" wrapText="1"/>
    </xf>
    <xf numFmtId="2" fontId="2" fillId="0" borderId="23" xfId="1" applyNumberFormat="1" applyFont="1" applyBorder="1" applyAlignment="1">
      <alignment horizontal="right" vertical="center"/>
    </xf>
    <xf numFmtId="2" fontId="2" fillId="0" borderId="23" xfId="29" applyNumberFormat="1" applyFont="1" applyFill="1" applyBorder="1" applyAlignment="1">
      <alignment horizontal="right" vertical="center"/>
    </xf>
    <xf numFmtId="2" fontId="2" fillId="0" borderId="23" xfId="0" applyNumberFormat="1" applyFont="1" applyFill="1" applyBorder="1" applyAlignment="1">
      <alignment horizontal="right"/>
    </xf>
    <xf numFmtId="2" fontId="2" fillId="0" borderId="23" xfId="3" applyNumberFormat="1" applyFont="1" applyFill="1" applyBorder="1" applyAlignment="1">
      <alignment horizontal="right" vertical="center" wrapText="1"/>
    </xf>
    <xf numFmtId="0" fontId="6" fillId="0" borderId="24" xfId="1" applyFont="1" applyBorder="1" applyAlignment="1">
      <alignment horizontal="center" vertical="center"/>
    </xf>
    <xf numFmtId="0" fontId="6" fillId="2" borderId="24" xfId="1" applyNumberFormat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1" fontId="6" fillId="0" borderId="24" xfId="1" applyNumberFormat="1" applyFont="1" applyBorder="1" applyAlignment="1">
      <alignment horizontal="center" vertical="center"/>
    </xf>
    <xf numFmtId="0" fontId="6" fillId="0" borderId="24" xfId="1" applyNumberFormat="1" applyFont="1" applyBorder="1" applyAlignment="1">
      <alignment horizontal="center" vertical="center"/>
    </xf>
    <xf numFmtId="2" fontId="2" fillId="0" borderId="23" xfId="0" applyNumberFormat="1" applyFont="1" applyBorder="1" applyAlignment="1" applyProtection="1">
      <alignment horizontal="right"/>
    </xf>
    <xf numFmtId="2" fontId="43" fillId="0" borderId="23" xfId="0" applyNumberFormat="1" applyFont="1" applyBorder="1" applyAlignment="1">
      <alignment horizontal="right"/>
    </xf>
    <xf numFmtId="2" fontId="2" fillId="2" borderId="23" xfId="3" applyNumberFormat="1" applyFont="1" applyFill="1" applyBorder="1" applyAlignment="1">
      <alignment horizontal="right" vertical="center" wrapText="1"/>
    </xf>
    <xf numFmtId="2" fontId="2" fillId="0" borderId="23" xfId="3" applyNumberFormat="1" applyFont="1" applyFill="1" applyBorder="1" applyAlignment="1">
      <alignment horizontal="right" vertical="center" wrapText="1" indent="1"/>
    </xf>
    <xf numFmtId="2" fontId="44" fillId="0" borderId="23" xfId="0" applyNumberFormat="1" applyFont="1" applyFill="1" applyBorder="1" applyAlignment="1">
      <alignment horizontal="right" vertical="top"/>
    </xf>
    <xf numFmtId="0" fontId="2" fillId="2" borderId="23" xfId="1" applyNumberFormat="1" applyFont="1" applyFill="1" applyBorder="1" applyAlignment="1">
      <alignment horizontal="right" vertical="center"/>
    </xf>
    <xf numFmtId="164" fontId="4" fillId="0" borderId="23" xfId="1" applyNumberFormat="1" applyFont="1" applyBorder="1" applyAlignment="1">
      <alignment horizontal="right" vertical="center"/>
    </xf>
    <xf numFmtId="164" fontId="2" fillId="0" borderId="23" xfId="1" applyNumberFormat="1" applyFont="1" applyBorder="1" applyAlignment="1">
      <alignment horizontal="right" vertical="center"/>
    </xf>
    <xf numFmtId="2" fontId="4" fillId="0" borderId="23" xfId="1" applyNumberFormat="1" applyFont="1" applyBorder="1" applyAlignment="1">
      <alignment horizontal="right" vertical="center"/>
    </xf>
    <xf numFmtId="164" fontId="4" fillId="0" borderId="23" xfId="1" applyNumberFormat="1" applyFont="1" applyFill="1" applyBorder="1" applyAlignment="1">
      <alignment horizontal="right" vertical="center"/>
    </xf>
    <xf numFmtId="0" fontId="11" fillId="2" borderId="23" xfId="0" applyFont="1" applyFill="1" applyBorder="1"/>
    <xf numFmtId="2" fontId="36" fillId="0" borderId="23" xfId="1" applyNumberFormat="1" applyFont="1" applyBorder="1" applyAlignment="1">
      <alignment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4" fillId="2" borderId="23" xfId="1" applyNumberFormat="1" applyFont="1" applyFill="1" applyBorder="1" applyAlignment="1">
      <alignment horizontal="right" vertical="center"/>
    </xf>
    <xf numFmtId="0" fontId="41" fillId="5" borderId="23" xfId="0" applyFont="1" applyFill="1" applyBorder="1" applyAlignment="1">
      <alignment horizontal="right"/>
    </xf>
    <xf numFmtId="2" fontId="11" fillId="2" borderId="23" xfId="0" applyNumberFormat="1" applyFont="1" applyFill="1" applyBorder="1"/>
    <xf numFmtId="2" fontId="1" fillId="0" borderId="23" xfId="1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/>
    </xf>
    <xf numFmtId="2" fontId="2" fillId="0" borderId="23" xfId="29" applyNumberFormat="1" applyFont="1" applyBorder="1" applyAlignment="1">
      <alignment horizontal="right"/>
    </xf>
    <xf numFmtId="2" fontId="2" fillId="0" borderId="23" xfId="28" applyNumberFormat="1" applyFont="1" applyBorder="1" applyAlignment="1">
      <alignment horizontal="right"/>
    </xf>
    <xf numFmtId="2" fontId="43" fillId="0" borderId="0" xfId="0" applyNumberFormat="1" applyFont="1" applyBorder="1" applyAlignment="1">
      <alignment horizontal="right"/>
    </xf>
    <xf numFmtId="0" fontId="19" fillId="0" borderId="0" xfId="4" applyFont="1" applyBorder="1" applyAlignment="1"/>
    <xf numFmtId="0" fontId="23" fillId="0" borderId="0" xfId="0" applyFont="1" applyBorder="1" applyAlignment="1"/>
    <xf numFmtId="0" fontId="13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15" fillId="0" borderId="8" xfId="0" applyFont="1" applyBorder="1" applyAlignment="1"/>
    <xf numFmtId="0" fontId="17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1" fillId="0" borderId="0" xfId="0" applyFont="1" applyBorder="1" applyAlignment="1"/>
    <xf numFmtId="0" fontId="19" fillId="0" borderId="0" xfId="13" applyFont="1" applyBorder="1" applyAlignment="1"/>
    <xf numFmtId="0" fontId="19" fillId="0" borderId="0" xfId="5" applyFont="1" applyBorder="1" applyAlignment="1"/>
    <xf numFmtId="0" fontId="19" fillId="0" borderId="0" xfId="7" applyFont="1" applyBorder="1" applyAlignment="1"/>
    <xf numFmtId="0" fontId="19" fillId="0" borderId="0" xfId="8" applyFont="1" applyBorder="1" applyAlignment="1"/>
    <xf numFmtId="0" fontId="18" fillId="0" borderId="0" xfId="0" applyFont="1" applyBorder="1" applyAlignment="1"/>
    <xf numFmtId="0" fontId="18" fillId="0" borderId="0" xfId="9" applyFont="1" applyBorder="1" applyAlignment="1"/>
    <xf numFmtId="0" fontId="18" fillId="0" borderId="0" xfId="10" applyFont="1" applyBorder="1" applyAlignment="1"/>
    <xf numFmtId="0" fontId="19" fillId="0" borderId="0" xfId="11" applyFont="1" applyBorder="1" applyAlignment="1"/>
    <xf numFmtId="0" fontId="19" fillId="0" borderId="0" xfId="0" applyFont="1" applyBorder="1" applyAlignment="1"/>
    <xf numFmtId="0" fontId="19" fillId="0" borderId="0" xfId="12" applyFont="1" applyBorder="1" applyAlignment="1"/>
    <xf numFmtId="0" fontId="19" fillId="0" borderId="0" xfId="23" applyFont="1" applyBorder="1" applyAlignment="1"/>
    <xf numFmtId="0" fontId="19" fillId="0" borderId="0" xfId="14" applyFont="1" applyBorder="1" applyAlignment="1"/>
    <xf numFmtId="0" fontId="19" fillId="0" borderId="0" xfId="15" applyFont="1" applyBorder="1" applyAlignment="1"/>
    <xf numFmtId="0" fontId="19" fillId="0" borderId="0" xfId="16" applyFont="1" applyBorder="1" applyAlignment="1"/>
    <xf numFmtId="0" fontId="19" fillId="0" borderId="0" xfId="17" applyFont="1" applyBorder="1" applyAlignment="1"/>
    <xf numFmtId="0" fontId="19" fillId="0" borderId="0" xfId="6" applyFont="1" applyBorder="1" applyAlignment="1"/>
    <xf numFmtId="0" fontId="19" fillId="0" borderId="0" xfId="18" applyFont="1" applyBorder="1" applyAlignment="1"/>
    <xf numFmtId="0" fontId="19" fillId="0" borderId="0" xfId="19" applyFont="1" applyBorder="1" applyAlignment="1"/>
    <xf numFmtId="0" fontId="19" fillId="0" borderId="0" xfId="20" applyFont="1" applyBorder="1" applyAlignment="1"/>
    <xf numFmtId="0" fontId="19" fillId="0" borderId="0" xfId="21" applyFont="1" applyBorder="1" applyAlignment="1"/>
    <xf numFmtId="0" fontId="19" fillId="0" borderId="0" xfId="22" applyFont="1" applyBorder="1" applyAlignment="1"/>
    <xf numFmtId="0" fontId="19" fillId="0" borderId="0" xfId="24" applyFont="1" applyBorder="1" applyAlignment="1"/>
    <xf numFmtId="0" fontId="19" fillId="0" borderId="0" xfId="25" applyFont="1" applyBorder="1" applyAlignment="1"/>
    <xf numFmtId="0" fontId="19" fillId="0" borderId="0" xfId="26" applyFont="1" applyBorder="1" applyAlignment="1"/>
    <xf numFmtId="0" fontId="19" fillId="0" borderId="0" xfId="26" applyFont="1" applyFill="1" applyBorder="1" applyAlignment="1"/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0" borderId="0" xfId="0" applyAlignment="1"/>
    <xf numFmtId="0" fontId="7" fillId="0" borderId="0" xfId="1" applyNumberFormat="1" applyFont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0" fillId="0" borderId="0" xfId="0" applyBorder="1" applyAlignment="1"/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49" fontId="2" fillId="0" borderId="8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2" fillId="0" borderId="0" xfId="1" applyNumberFormat="1" applyFont="1" applyAlignment="1">
      <alignment horizontal="center"/>
    </xf>
    <xf numFmtId="0" fontId="33" fillId="0" borderId="0" xfId="2" applyNumberFormat="1" applyFont="1" applyAlignment="1">
      <alignment horizontal="left"/>
    </xf>
    <xf numFmtId="0" fontId="34" fillId="0" borderId="0" xfId="2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4" fillId="0" borderId="0" xfId="0" applyFont="1" applyAlignment="1"/>
    <xf numFmtId="0" fontId="3" fillId="0" borderId="0" xfId="2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3" fillId="0" borderId="0" xfId="2" applyFont="1" applyAlignment="1">
      <alignment horizontal="left"/>
    </xf>
  </cellXfs>
  <cellStyles count="32">
    <cellStyle name="Normal" xfId="3"/>
    <cellStyle name="S10" xfId="30"/>
    <cellStyle name="S8" xfId="31"/>
    <cellStyle name="Гиперссылка" xfId="27" builtinId="8"/>
    <cellStyle name="Обычный" xfId="0" builtinId="0"/>
    <cellStyle name="Обычный 2" xfId="29"/>
    <cellStyle name="Обычный 3" xfId="28"/>
    <cellStyle name="Обычный_ГДЗ (РП 6)" xfId="22"/>
    <cellStyle name="Обычный_Мол1,2" xfId="19"/>
    <cellStyle name="Обычный_Соколреммаш" xfId="23"/>
    <cellStyle name="Обычный_Сокольский ЦБК 1" xfId="24"/>
    <cellStyle name="Обычный_Сокольский ЦБК 110" xfId="25"/>
    <cellStyle name="Обычный_Сухонский ЦБК 1" xfId="26"/>
    <cellStyle name="Обычный_Т1(ЗРУФ1), Т3 (ЗРУФ 20)" xfId="14"/>
    <cellStyle name="Обычный_Т1(РП 5 Ф3)Т2 (РП 5 Ф17)" xfId="8"/>
    <cellStyle name="Обычный_Табл.1" xfId="18"/>
    <cellStyle name="Обычный_Табл.1 ф Биокомплекс" xfId="21"/>
    <cellStyle name="Обычный_Ф. РУБЦОВО" xfId="5"/>
    <cellStyle name="Обычный_ф.Коммунальный" xfId="20"/>
    <cellStyle name="Обычный_Ф.НИКИТИНО" xfId="2"/>
    <cellStyle name="Обычный_ЯЧ 10, 115 (РП 3)" xfId="12"/>
    <cellStyle name="Обычный_ЯЧ. 1" xfId="11"/>
    <cellStyle name="Обычный_ЯЧ. 15" xfId="10"/>
    <cellStyle name="Обычный_ЯЧ. 2(РП 36), 8(ТП 360)" xfId="1"/>
    <cellStyle name="Обычный_ЯЧ. 53 (ВЛ 8)" xfId="6"/>
    <cellStyle name="Обычный_ЯЧ. 7 (вл №31)" xfId="4"/>
    <cellStyle name="Обычный_ЯЧ.11. 28 (РП 31)" xfId="15"/>
    <cellStyle name="Обычный_ЯЧ.14. ЯЧ 22 (РП 13)" xfId="13"/>
    <cellStyle name="Обычный_ЯЧ.2, 23 (РП 19)" xfId="16"/>
    <cellStyle name="Обычный_ЯЧ.33, 39 (РП 14)" xfId="9"/>
    <cellStyle name="Обычный_ЯЧ.4, 8" xfId="17"/>
    <cellStyle name="Обычный_ЯЧ.9 (ТП 182)" xfId="7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theme" Target="theme/theme1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calcChain" Target="calcChain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V147"/>
  <sheetViews>
    <sheetView zoomScaleNormal="100" workbookViewId="0">
      <selection activeCell="D29" sqref="D29"/>
    </sheetView>
  </sheetViews>
  <sheetFormatPr defaultRowHeight="15" x14ac:dyDescent="0.25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243" t="s">
        <v>276</v>
      </c>
      <c r="B1" s="243"/>
      <c r="C1" s="243"/>
    </row>
    <row r="4" spans="1:9" ht="15.75" x14ac:dyDescent="0.25">
      <c r="A4" s="62" t="s">
        <v>277</v>
      </c>
      <c r="B4" s="63" t="s">
        <v>278</v>
      </c>
      <c r="C4" s="244" t="s">
        <v>279</v>
      </c>
      <c r="D4" s="245"/>
    </row>
    <row r="5" spans="1:9" ht="15.75" x14ac:dyDescent="0.25">
      <c r="A5" s="64" t="s">
        <v>633</v>
      </c>
      <c r="B5" s="65" t="s">
        <v>348</v>
      </c>
      <c r="C5" s="66"/>
      <c r="D5" s="67"/>
    </row>
    <row r="6" spans="1:9" ht="15.75" x14ac:dyDescent="0.25">
      <c r="A6" s="64" t="s">
        <v>634</v>
      </c>
      <c r="B6" s="65" t="s">
        <v>663</v>
      </c>
      <c r="C6" s="68"/>
      <c r="D6" s="69"/>
      <c r="E6" s="70"/>
      <c r="F6" s="70"/>
    </row>
    <row r="7" spans="1:9" ht="15.75" x14ac:dyDescent="0.25">
      <c r="A7" s="64" t="s">
        <v>635</v>
      </c>
      <c r="B7" s="65" t="s">
        <v>664</v>
      </c>
      <c r="C7" s="71"/>
      <c r="D7" s="72"/>
      <c r="E7" s="73"/>
      <c r="F7" s="73"/>
    </row>
    <row r="8" spans="1:9" ht="15.75" x14ac:dyDescent="0.25">
      <c r="A8" s="64" t="s">
        <v>636</v>
      </c>
      <c r="B8" s="65" t="s">
        <v>665</v>
      </c>
      <c r="C8" s="71"/>
      <c r="D8" s="72"/>
      <c r="E8" s="73"/>
      <c r="F8" s="73"/>
    </row>
    <row r="9" spans="1:9" ht="15.75" x14ac:dyDescent="0.25">
      <c r="A9" s="74" t="s">
        <v>637</v>
      </c>
      <c r="B9" s="65" t="s">
        <v>666</v>
      </c>
      <c r="C9" s="75"/>
      <c r="D9" s="76"/>
      <c r="E9" s="77"/>
      <c r="F9" s="77"/>
    </row>
    <row r="10" spans="1:9" x14ac:dyDescent="0.25">
      <c r="A10" s="79"/>
      <c r="B10" s="80"/>
      <c r="C10" s="80"/>
      <c r="I10" s="78"/>
    </row>
    <row r="11" spans="1:9" ht="20.25" hidden="1" x14ac:dyDescent="0.3">
      <c r="A11" s="243" t="s">
        <v>276</v>
      </c>
      <c r="B11" s="243"/>
      <c r="C11" s="243"/>
      <c r="D11" s="80"/>
      <c r="I11" s="78"/>
    </row>
    <row r="12" spans="1:9" hidden="1" x14ac:dyDescent="0.25">
      <c r="D12" s="80"/>
      <c r="I12" s="78"/>
    </row>
    <row r="13" spans="1:9" hidden="1" x14ac:dyDescent="0.25">
      <c r="A13" s="80"/>
      <c r="B13" s="80"/>
      <c r="C13" s="80"/>
      <c r="D13" s="80"/>
      <c r="G13" s="80"/>
      <c r="H13" s="80"/>
    </row>
    <row r="14" spans="1:9" ht="16.5" hidden="1" thickBot="1" x14ac:dyDescent="0.3">
      <c r="A14" s="81" t="s">
        <v>277</v>
      </c>
      <c r="B14" s="82" t="s">
        <v>278</v>
      </c>
      <c r="C14" s="246" t="s">
        <v>279</v>
      </c>
      <c r="D14" s="247"/>
      <c r="E14" s="83"/>
      <c r="F14" s="84"/>
      <c r="G14" s="85"/>
    </row>
    <row r="15" spans="1:9" hidden="1" x14ac:dyDescent="0.25">
      <c r="A15" s="86" t="s">
        <v>280</v>
      </c>
      <c r="B15" s="87" t="s">
        <v>356</v>
      </c>
      <c r="C15" s="248" t="s">
        <v>281</v>
      </c>
      <c r="D15" s="249"/>
      <c r="E15" s="80"/>
      <c r="F15" s="88"/>
      <c r="G15" s="85"/>
    </row>
    <row r="16" spans="1:9" hidden="1" x14ac:dyDescent="0.25">
      <c r="A16" s="89"/>
      <c r="B16" s="90"/>
      <c r="C16" s="91"/>
      <c r="D16" s="92" t="s">
        <v>357</v>
      </c>
      <c r="E16" s="93"/>
      <c r="F16" s="88"/>
      <c r="G16" s="85"/>
    </row>
    <row r="17" spans="1:7" hidden="1" x14ac:dyDescent="0.25">
      <c r="A17" s="89" t="s">
        <v>320</v>
      </c>
      <c r="B17" s="90" t="s">
        <v>356</v>
      </c>
      <c r="C17" s="241" t="s">
        <v>282</v>
      </c>
      <c r="D17" s="242"/>
      <c r="E17" s="93"/>
      <c r="F17" s="88"/>
      <c r="G17" s="85"/>
    </row>
    <row r="18" spans="1:7" hidden="1" x14ac:dyDescent="0.25">
      <c r="A18" s="94"/>
      <c r="B18" s="95"/>
      <c r="C18" s="96"/>
      <c r="D18" s="92" t="s">
        <v>358</v>
      </c>
      <c r="E18" s="93"/>
      <c r="F18" s="88"/>
      <c r="G18" s="85"/>
    </row>
    <row r="19" spans="1:7" hidden="1" x14ac:dyDescent="0.25">
      <c r="A19" s="94"/>
      <c r="B19" s="95"/>
      <c r="C19" s="96"/>
      <c r="D19" s="92" t="s">
        <v>359</v>
      </c>
      <c r="E19" s="93"/>
      <c r="F19" s="88"/>
      <c r="G19" s="85"/>
    </row>
    <row r="20" spans="1:7" hidden="1" x14ac:dyDescent="0.25">
      <c r="A20" s="89">
        <v>3</v>
      </c>
      <c r="B20" s="90" t="s">
        <v>356</v>
      </c>
      <c r="C20" s="251" t="s">
        <v>321</v>
      </c>
      <c r="D20" s="242"/>
      <c r="E20" s="93"/>
      <c r="F20" s="88"/>
      <c r="G20" s="85"/>
    </row>
    <row r="21" spans="1:7" hidden="1" x14ac:dyDescent="0.25">
      <c r="A21" s="89"/>
      <c r="B21" s="90"/>
      <c r="C21" s="97"/>
      <c r="D21" s="92" t="s">
        <v>360</v>
      </c>
      <c r="E21" s="93"/>
      <c r="F21" s="88"/>
      <c r="G21" s="85"/>
    </row>
    <row r="22" spans="1:7" hidden="1" x14ac:dyDescent="0.25">
      <c r="A22" s="89">
        <v>4</v>
      </c>
      <c r="B22" s="90" t="s">
        <v>356</v>
      </c>
      <c r="C22" s="251" t="s">
        <v>283</v>
      </c>
      <c r="D22" s="242"/>
      <c r="E22" s="93"/>
      <c r="F22" s="88"/>
      <c r="G22" s="85"/>
    </row>
    <row r="23" spans="1:7" hidden="1" x14ac:dyDescent="0.25">
      <c r="A23" s="89"/>
      <c r="B23" s="90"/>
      <c r="C23" s="97"/>
      <c r="D23" s="92" t="s">
        <v>361</v>
      </c>
      <c r="E23" s="93"/>
      <c r="F23" s="88"/>
      <c r="G23" s="85"/>
    </row>
    <row r="24" spans="1:7" hidden="1" x14ac:dyDescent="0.25">
      <c r="A24" s="94" t="s">
        <v>284</v>
      </c>
      <c r="B24" s="90" t="s">
        <v>356</v>
      </c>
      <c r="C24" s="252" t="s">
        <v>285</v>
      </c>
      <c r="D24" s="242"/>
      <c r="E24" s="93"/>
      <c r="F24" s="88"/>
      <c r="G24" s="85"/>
    </row>
    <row r="25" spans="1:7" hidden="1" x14ac:dyDescent="0.25">
      <c r="A25" s="94"/>
      <c r="B25" s="90"/>
      <c r="C25" s="98"/>
      <c r="D25" s="92" t="s">
        <v>362</v>
      </c>
      <c r="E25" s="93"/>
      <c r="F25" s="88"/>
      <c r="G25" s="85"/>
    </row>
    <row r="26" spans="1:7" hidden="1" x14ac:dyDescent="0.25">
      <c r="A26" s="94"/>
      <c r="B26" s="90"/>
      <c r="C26" s="98"/>
      <c r="D26" s="92" t="s">
        <v>363</v>
      </c>
      <c r="E26" s="93"/>
      <c r="F26" s="88"/>
      <c r="G26" s="85"/>
    </row>
    <row r="27" spans="1:7" hidden="1" x14ac:dyDescent="0.25">
      <c r="A27" s="94"/>
      <c r="B27" s="90"/>
      <c r="C27" s="98"/>
      <c r="D27" s="92" t="s">
        <v>364</v>
      </c>
      <c r="E27" s="93"/>
      <c r="F27" s="88"/>
      <c r="G27" s="85"/>
    </row>
    <row r="28" spans="1:7" hidden="1" x14ac:dyDescent="0.25">
      <c r="A28" s="94"/>
      <c r="B28" s="90"/>
      <c r="C28" s="98"/>
      <c r="D28" s="92" t="s">
        <v>365</v>
      </c>
      <c r="E28" s="93"/>
      <c r="F28" s="88"/>
      <c r="G28" s="85"/>
    </row>
    <row r="29" spans="1:7" hidden="1" x14ac:dyDescent="0.25">
      <c r="A29" s="94"/>
      <c r="B29" s="90"/>
      <c r="C29" s="98"/>
      <c r="D29" s="92" t="s">
        <v>366</v>
      </c>
      <c r="E29" s="93"/>
      <c r="F29" s="88"/>
      <c r="G29" s="85"/>
    </row>
    <row r="30" spans="1:7" hidden="1" x14ac:dyDescent="0.25">
      <c r="A30" s="89">
        <v>10</v>
      </c>
      <c r="B30" s="90" t="s">
        <v>356</v>
      </c>
      <c r="C30" s="253" t="s">
        <v>286</v>
      </c>
      <c r="D30" s="242"/>
      <c r="E30" s="93"/>
      <c r="F30" s="88"/>
      <c r="G30" s="85"/>
    </row>
    <row r="31" spans="1:7" hidden="1" x14ac:dyDescent="0.25">
      <c r="A31" s="89"/>
      <c r="B31" s="90"/>
      <c r="C31" s="99"/>
      <c r="D31" s="92" t="s">
        <v>322</v>
      </c>
      <c r="E31" s="93"/>
      <c r="F31" s="88"/>
      <c r="G31" s="85"/>
    </row>
    <row r="32" spans="1:7" hidden="1" x14ac:dyDescent="0.25">
      <c r="A32" s="89">
        <v>11</v>
      </c>
      <c r="B32" s="100" t="s">
        <v>356</v>
      </c>
      <c r="C32" s="254" t="s">
        <v>287</v>
      </c>
      <c r="D32" s="254"/>
      <c r="E32" s="80"/>
      <c r="F32" s="88"/>
      <c r="G32" s="85"/>
    </row>
    <row r="33" spans="1:256" hidden="1" x14ac:dyDescent="0.25">
      <c r="A33" s="89"/>
      <c r="B33" s="100"/>
      <c r="C33" s="101"/>
      <c r="D33" s="92" t="s">
        <v>367</v>
      </c>
      <c r="E33" s="80"/>
      <c r="F33" s="88"/>
      <c r="G33" s="85"/>
    </row>
    <row r="34" spans="1:256" hidden="1" x14ac:dyDescent="0.25">
      <c r="A34" s="89" t="s">
        <v>288</v>
      </c>
      <c r="B34" s="100" t="s">
        <v>356</v>
      </c>
      <c r="C34" s="255" t="s">
        <v>289</v>
      </c>
      <c r="D34" s="249"/>
      <c r="E34" s="80"/>
      <c r="F34" s="88"/>
      <c r="G34" s="85"/>
    </row>
    <row r="35" spans="1:256" hidden="1" x14ac:dyDescent="0.25">
      <c r="A35" s="89"/>
      <c r="B35" s="100"/>
      <c r="C35" s="102"/>
      <c r="D35" s="92" t="s">
        <v>368</v>
      </c>
      <c r="E35" s="93"/>
      <c r="F35" s="88"/>
      <c r="G35" s="85"/>
    </row>
    <row r="36" spans="1:256" hidden="1" x14ac:dyDescent="0.25">
      <c r="A36" s="89"/>
      <c r="B36" s="100"/>
      <c r="C36" s="102"/>
      <c r="D36" s="92" t="s">
        <v>369</v>
      </c>
      <c r="E36" s="93"/>
      <c r="F36" s="88"/>
      <c r="G36" s="85"/>
    </row>
    <row r="37" spans="1:256" hidden="1" x14ac:dyDescent="0.25">
      <c r="A37" s="89"/>
      <c r="B37" s="100"/>
      <c r="C37" s="102"/>
      <c r="D37" s="92" t="s">
        <v>370</v>
      </c>
      <c r="E37" s="93"/>
      <c r="F37" s="88"/>
      <c r="G37" s="85"/>
    </row>
    <row r="38" spans="1:256" hidden="1" x14ac:dyDescent="0.25">
      <c r="A38" s="89" t="s">
        <v>323</v>
      </c>
      <c r="B38" s="100" t="s">
        <v>356</v>
      </c>
      <c r="C38" s="256" t="s">
        <v>290</v>
      </c>
      <c r="D38" s="249"/>
      <c r="E38" s="80"/>
      <c r="F38" s="88"/>
      <c r="G38" s="85"/>
    </row>
    <row r="39" spans="1:256" hidden="1" x14ac:dyDescent="0.25">
      <c r="A39" s="89"/>
      <c r="B39" s="100"/>
      <c r="C39" s="103"/>
      <c r="D39" s="92" t="s">
        <v>371</v>
      </c>
      <c r="E39" s="93"/>
      <c r="F39" s="88"/>
      <c r="G39" s="85"/>
    </row>
    <row r="40" spans="1:256" hidden="1" x14ac:dyDescent="0.25">
      <c r="A40" s="89"/>
      <c r="B40" s="100"/>
      <c r="C40" s="103"/>
      <c r="D40" s="92" t="s">
        <v>372</v>
      </c>
      <c r="E40" s="93"/>
      <c r="F40" s="88"/>
      <c r="G40" s="85"/>
    </row>
    <row r="41" spans="1:256" s="80" customFormat="1" hidden="1" x14ac:dyDescent="0.25">
      <c r="A41" s="89"/>
      <c r="B41" s="100"/>
      <c r="C41" s="103"/>
      <c r="D41" s="92" t="s">
        <v>373</v>
      </c>
      <c r="E41" s="93"/>
      <c r="F41" s="88"/>
      <c r="G41" s="85"/>
    </row>
    <row r="42" spans="1:256" s="80" customFormat="1" ht="15.75" hidden="1" x14ac:dyDescent="0.25">
      <c r="A42" s="89"/>
      <c r="B42" s="104"/>
      <c r="C42" s="105"/>
      <c r="D42" s="106" t="s">
        <v>374</v>
      </c>
      <c r="E42" s="107"/>
      <c r="F42" s="108"/>
      <c r="G42" s="109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0"/>
      <c r="EC42" s="110"/>
      <c r="ED42" s="110"/>
      <c r="EE42" s="110"/>
      <c r="EF42" s="110"/>
      <c r="EG42" s="110"/>
      <c r="EH42" s="110"/>
      <c r="EI42" s="110"/>
      <c r="EJ42" s="110"/>
      <c r="EK42" s="110"/>
      <c r="EL42" s="110"/>
      <c r="EM42" s="110"/>
      <c r="EN42" s="110"/>
      <c r="EO42" s="110"/>
      <c r="EP42" s="110"/>
      <c r="EQ42" s="110"/>
      <c r="ER42" s="110"/>
      <c r="ES42" s="110"/>
      <c r="ET42" s="110"/>
      <c r="EU42" s="110"/>
      <c r="EV42" s="110"/>
      <c r="EW42" s="110"/>
      <c r="EX42" s="110"/>
      <c r="EY42" s="110"/>
      <c r="EZ42" s="110"/>
      <c r="FA42" s="110"/>
      <c r="FB42" s="110"/>
      <c r="FC42" s="110"/>
      <c r="FD42" s="110"/>
      <c r="FE42" s="110"/>
      <c r="FF42" s="110"/>
      <c r="FG42" s="110"/>
      <c r="FH42" s="110"/>
      <c r="FI42" s="110"/>
      <c r="FJ42" s="110"/>
      <c r="FK42" s="110"/>
      <c r="FL42" s="110"/>
      <c r="FM42" s="110"/>
      <c r="FN42" s="110"/>
      <c r="FO42" s="110"/>
      <c r="FP42" s="110"/>
      <c r="FQ42" s="110"/>
      <c r="FR42" s="110"/>
      <c r="FS42" s="110"/>
      <c r="FT42" s="110"/>
      <c r="FU42" s="110"/>
      <c r="FV42" s="110"/>
      <c r="FW42" s="110"/>
      <c r="FX42" s="110"/>
      <c r="FY42" s="110"/>
      <c r="FZ42" s="110"/>
      <c r="GA42" s="110"/>
      <c r="GB42" s="110"/>
      <c r="GC42" s="110"/>
      <c r="GD42" s="110"/>
      <c r="GE42" s="110"/>
      <c r="GF42" s="110"/>
      <c r="GG42" s="110"/>
      <c r="GH42" s="110"/>
      <c r="GI42" s="110"/>
      <c r="GJ42" s="110"/>
      <c r="GK42" s="110"/>
      <c r="GL42" s="110"/>
      <c r="GM42" s="110"/>
      <c r="GN42" s="110"/>
      <c r="GO42" s="110"/>
      <c r="GP42" s="110"/>
      <c r="GQ42" s="110"/>
      <c r="GR42" s="110"/>
      <c r="GS42" s="110"/>
      <c r="GT42" s="110"/>
      <c r="GU42" s="110"/>
      <c r="GV42" s="110"/>
      <c r="GW42" s="110"/>
      <c r="GX42" s="110"/>
      <c r="GY42" s="110"/>
      <c r="GZ42" s="110"/>
      <c r="HA42" s="110"/>
      <c r="HB42" s="110"/>
      <c r="HC42" s="110"/>
      <c r="HD42" s="110"/>
      <c r="HE42" s="110"/>
      <c r="HF42" s="110"/>
      <c r="HG42" s="110"/>
      <c r="HH42" s="110"/>
      <c r="HI42" s="110"/>
      <c r="HJ42" s="110"/>
      <c r="HK42" s="110"/>
      <c r="HL42" s="110"/>
      <c r="HM42" s="110"/>
      <c r="HN42" s="110"/>
      <c r="HO42" s="110"/>
      <c r="HP42" s="110"/>
      <c r="HQ42" s="110"/>
      <c r="HR42" s="110"/>
      <c r="HS42" s="110"/>
      <c r="HT42" s="110"/>
      <c r="HU42" s="110"/>
      <c r="HV42" s="110"/>
      <c r="HW42" s="110"/>
      <c r="HX42" s="110"/>
      <c r="HY42" s="110"/>
      <c r="HZ42" s="110"/>
      <c r="IA42" s="110"/>
      <c r="IB42" s="110"/>
      <c r="IC42" s="110"/>
      <c r="ID42" s="110"/>
      <c r="IE42" s="110"/>
      <c r="IF42" s="110"/>
      <c r="IG42" s="110"/>
      <c r="IH42" s="110"/>
      <c r="II42" s="110"/>
      <c r="IJ42" s="110"/>
      <c r="IK42" s="110"/>
      <c r="IL42" s="110"/>
      <c r="IM42" s="110"/>
      <c r="IN42" s="110"/>
      <c r="IO42" s="110"/>
      <c r="IP42" s="110"/>
      <c r="IQ42" s="110"/>
      <c r="IR42" s="110"/>
      <c r="IS42" s="110"/>
      <c r="IT42" s="110"/>
      <c r="IU42" s="110"/>
      <c r="IV42" s="110"/>
    </row>
    <row r="43" spans="1:256" s="80" customFormat="1" hidden="1" x14ac:dyDescent="0.25">
      <c r="A43" s="89"/>
      <c r="B43" s="100"/>
      <c r="C43" s="111"/>
      <c r="D43" s="92" t="s">
        <v>375</v>
      </c>
      <c r="E43" s="93"/>
      <c r="F43" s="88"/>
      <c r="G43" s="85"/>
    </row>
    <row r="44" spans="1:256" s="80" customFormat="1" hidden="1" x14ac:dyDescent="0.25">
      <c r="A44" s="89"/>
      <c r="B44" s="100"/>
      <c r="C44" s="111"/>
      <c r="D44" s="92" t="s">
        <v>376</v>
      </c>
      <c r="E44" s="93"/>
      <c r="F44" s="88"/>
      <c r="G44" s="85"/>
    </row>
    <row r="45" spans="1:256" s="80" customFormat="1" hidden="1" x14ac:dyDescent="0.25">
      <c r="A45" s="89"/>
      <c r="B45" s="100"/>
      <c r="C45" s="111"/>
      <c r="D45" s="92" t="s">
        <v>377</v>
      </c>
      <c r="E45" s="93"/>
      <c r="F45" s="88"/>
      <c r="G45" s="85"/>
    </row>
    <row r="46" spans="1:256" s="80" customFormat="1" hidden="1" x14ac:dyDescent="0.25">
      <c r="A46" s="89"/>
      <c r="B46" s="100"/>
      <c r="C46" s="111"/>
      <c r="D46" s="112" t="s">
        <v>378</v>
      </c>
      <c r="E46" s="93"/>
      <c r="F46" s="88"/>
      <c r="G46" s="85"/>
    </row>
    <row r="47" spans="1:256" hidden="1" x14ac:dyDescent="0.25">
      <c r="A47" s="89">
        <v>22</v>
      </c>
      <c r="B47" s="100" t="s">
        <v>356</v>
      </c>
      <c r="C47" s="257" t="s">
        <v>291</v>
      </c>
      <c r="D47" s="242"/>
      <c r="E47" s="80"/>
      <c r="F47" s="88"/>
      <c r="G47" s="85"/>
    </row>
    <row r="48" spans="1:256" hidden="1" x14ac:dyDescent="0.25">
      <c r="A48" s="89"/>
      <c r="B48" s="100"/>
      <c r="C48" s="113"/>
      <c r="D48" s="92" t="s">
        <v>379</v>
      </c>
      <c r="E48" s="93"/>
      <c r="F48" s="88"/>
      <c r="G48" s="85"/>
    </row>
    <row r="49" spans="1:7" hidden="1" x14ac:dyDescent="0.25">
      <c r="A49" s="89">
        <v>23</v>
      </c>
      <c r="B49" s="100" t="s">
        <v>356</v>
      </c>
      <c r="C49" s="258" t="s">
        <v>324</v>
      </c>
      <c r="D49" s="242"/>
      <c r="E49" s="93"/>
      <c r="F49" s="88"/>
      <c r="G49" s="85"/>
    </row>
    <row r="50" spans="1:7" hidden="1" x14ac:dyDescent="0.25">
      <c r="A50" s="89"/>
      <c r="B50" s="100"/>
      <c r="C50" s="114"/>
      <c r="D50" s="92" t="s">
        <v>380</v>
      </c>
      <c r="E50" s="93"/>
      <c r="F50" s="88"/>
      <c r="G50" s="85"/>
    </row>
    <row r="51" spans="1:7" hidden="1" x14ac:dyDescent="0.25">
      <c r="A51" s="89">
        <v>24</v>
      </c>
      <c r="B51" s="100" t="s">
        <v>356</v>
      </c>
      <c r="C51" s="258" t="s">
        <v>325</v>
      </c>
      <c r="D51" s="242"/>
      <c r="E51" s="93"/>
      <c r="F51" s="88"/>
      <c r="G51" s="85"/>
    </row>
    <row r="52" spans="1:7" hidden="1" x14ac:dyDescent="0.25">
      <c r="A52" s="89"/>
      <c r="B52" s="100"/>
      <c r="C52" s="114"/>
      <c r="D52" s="92" t="s">
        <v>381</v>
      </c>
      <c r="E52" s="93"/>
      <c r="F52" s="88"/>
      <c r="G52" s="85"/>
    </row>
    <row r="53" spans="1:7" hidden="1" x14ac:dyDescent="0.25">
      <c r="A53" s="94" t="s">
        <v>292</v>
      </c>
      <c r="B53" s="100" t="s">
        <v>356</v>
      </c>
      <c r="C53" s="259" t="s">
        <v>293</v>
      </c>
      <c r="D53" s="242"/>
      <c r="E53" s="93"/>
      <c r="F53" s="88"/>
      <c r="G53" s="85"/>
    </row>
    <row r="54" spans="1:7" hidden="1" x14ac:dyDescent="0.25">
      <c r="A54" s="94"/>
      <c r="B54" s="100"/>
      <c r="C54" s="115"/>
      <c r="D54" s="92" t="s">
        <v>382</v>
      </c>
      <c r="E54" s="93"/>
      <c r="F54" s="88"/>
      <c r="G54" s="85"/>
    </row>
    <row r="55" spans="1:7" hidden="1" x14ac:dyDescent="0.25">
      <c r="A55" s="94"/>
      <c r="B55" s="100"/>
      <c r="C55" s="115"/>
      <c r="D55" s="92" t="s">
        <v>383</v>
      </c>
      <c r="E55" s="93"/>
      <c r="F55" s="88"/>
      <c r="G55" s="85"/>
    </row>
    <row r="56" spans="1:7" hidden="1" x14ac:dyDescent="0.25">
      <c r="A56" s="94"/>
      <c r="B56" s="100"/>
      <c r="C56" s="115"/>
      <c r="D56" s="92" t="s">
        <v>384</v>
      </c>
      <c r="E56" s="93"/>
      <c r="F56" s="88"/>
      <c r="G56" s="85"/>
    </row>
    <row r="57" spans="1:7" hidden="1" x14ac:dyDescent="0.25">
      <c r="A57" s="94"/>
      <c r="B57" s="100"/>
      <c r="C57" s="115"/>
      <c r="D57" s="92" t="s">
        <v>385</v>
      </c>
      <c r="E57" s="93"/>
      <c r="F57" s="88"/>
      <c r="G57" s="85"/>
    </row>
    <row r="58" spans="1:7" hidden="1" x14ac:dyDescent="0.25">
      <c r="A58" s="94"/>
      <c r="B58" s="100"/>
      <c r="C58" s="115"/>
      <c r="D58" s="92" t="s">
        <v>386</v>
      </c>
      <c r="E58" s="93"/>
      <c r="F58" s="88"/>
      <c r="G58" s="85"/>
    </row>
    <row r="59" spans="1:7" hidden="1" x14ac:dyDescent="0.25">
      <c r="A59" s="94" t="s">
        <v>294</v>
      </c>
      <c r="B59" s="100" t="s">
        <v>356</v>
      </c>
      <c r="C59" s="250" t="s">
        <v>295</v>
      </c>
      <c r="D59" s="242"/>
      <c r="E59" s="80"/>
      <c r="F59" s="88"/>
      <c r="G59" s="85"/>
    </row>
    <row r="60" spans="1:7" hidden="1" x14ac:dyDescent="0.25">
      <c r="A60" s="94"/>
      <c r="B60" s="100"/>
      <c r="C60" s="116"/>
      <c r="D60" s="92" t="s">
        <v>387</v>
      </c>
      <c r="E60" s="93"/>
      <c r="F60" s="88"/>
      <c r="G60" s="85"/>
    </row>
    <row r="61" spans="1:7" hidden="1" x14ac:dyDescent="0.25">
      <c r="A61" s="94"/>
      <c r="B61" s="100"/>
      <c r="C61" s="116"/>
      <c r="D61" s="92" t="s">
        <v>388</v>
      </c>
      <c r="E61" s="93"/>
      <c r="F61" s="88"/>
      <c r="G61" s="85"/>
    </row>
    <row r="62" spans="1:7" hidden="1" x14ac:dyDescent="0.25">
      <c r="A62" s="94"/>
      <c r="B62" s="100"/>
      <c r="C62" s="116"/>
      <c r="D62" s="92" t="s">
        <v>389</v>
      </c>
      <c r="E62" s="93"/>
      <c r="F62" s="88"/>
      <c r="G62" s="85"/>
    </row>
    <row r="63" spans="1:7" hidden="1" x14ac:dyDescent="0.25">
      <c r="A63" s="94"/>
      <c r="B63" s="100"/>
      <c r="C63" s="116"/>
      <c r="D63" s="117" t="s">
        <v>390</v>
      </c>
      <c r="E63" s="93"/>
      <c r="F63" s="88"/>
      <c r="G63" s="85"/>
    </row>
    <row r="64" spans="1:7" hidden="1" x14ac:dyDescent="0.25">
      <c r="A64" s="94"/>
      <c r="B64" s="100"/>
      <c r="C64" s="116"/>
      <c r="D64" s="92" t="s">
        <v>391</v>
      </c>
      <c r="E64" s="93"/>
      <c r="F64" s="88"/>
      <c r="G64" s="85"/>
    </row>
    <row r="65" spans="1:7" hidden="1" x14ac:dyDescent="0.25">
      <c r="A65" s="94"/>
      <c r="B65" s="100"/>
      <c r="C65" s="116"/>
      <c r="D65" s="92" t="s">
        <v>392</v>
      </c>
      <c r="E65" s="93"/>
      <c r="F65" s="88"/>
      <c r="G65" s="85"/>
    </row>
    <row r="66" spans="1:7" hidden="1" x14ac:dyDescent="0.25">
      <c r="A66" s="89" t="s">
        <v>296</v>
      </c>
      <c r="B66" s="100" t="s">
        <v>356</v>
      </c>
      <c r="C66" s="261" t="s">
        <v>297</v>
      </c>
      <c r="D66" s="242"/>
      <c r="E66" s="93"/>
      <c r="F66" s="88"/>
      <c r="G66" s="85"/>
    </row>
    <row r="67" spans="1:7" hidden="1" x14ac:dyDescent="0.25">
      <c r="A67" s="89"/>
      <c r="B67" s="100"/>
      <c r="C67" s="118"/>
      <c r="D67" s="92" t="s">
        <v>393</v>
      </c>
      <c r="E67" s="93"/>
      <c r="F67" s="88"/>
      <c r="G67" s="85"/>
    </row>
    <row r="68" spans="1:7" hidden="1" x14ac:dyDescent="0.25">
      <c r="A68" s="89"/>
      <c r="B68" s="100"/>
      <c r="C68" s="118"/>
      <c r="D68" s="92" t="s">
        <v>394</v>
      </c>
      <c r="E68" s="93"/>
      <c r="F68" s="88"/>
      <c r="G68" s="85"/>
    </row>
    <row r="69" spans="1:7" hidden="1" x14ac:dyDescent="0.25">
      <c r="A69" s="89" t="s">
        <v>326</v>
      </c>
      <c r="B69" s="100" t="s">
        <v>356</v>
      </c>
      <c r="C69" s="262" t="s">
        <v>298</v>
      </c>
      <c r="D69" s="242"/>
      <c r="E69" s="80"/>
      <c r="F69" s="88"/>
      <c r="G69" s="85"/>
    </row>
    <row r="70" spans="1:7" hidden="1" x14ac:dyDescent="0.25">
      <c r="A70" s="89"/>
      <c r="B70" s="100"/>
      <c r="C70" s="119"/>
      <c r="D70" s="92" t="s">
        <v>395</v>
      </c>
      <c r="E70" s="93"/>
      <c r="F70" s="88"/>
      <c r="G70" s="85"/>
    </row>
    <row r="71" spans="1:7" hidden="1" x14ac:dyDescent="0.25">
      <c r="A71" s="89"/>
      <c r="B71" s="100"/>
      <c r="C71" s="119"/>
      <c r="D71" s="92" t="s">
        <v>396</v>
      </c>
      <c r="E71" s="93"/>
      <c r="F71" s="88"/>
      <c r="G71" s="85"/>
    </row>
    <row r="72" spans="1:7" hidden="1" x14ac:dyDescent="0.25">
      <c r="A72" s="89"/>
      <c r="B72" s="100"/>
      <c r="C72" s="119"/>
      <c r="D72" s="92" t="s">
        <v>397</v>
      </c>
      <c r="E72" s="93"/>
      <c r="F72" s="88"/>
      <c r="G72" s="85"/>
    </row>
    <row r="73" spans="1:7" hidden="1" x14ac:dyDescent="0.25">
      <c r="A73" s="89" t="s">
        <v>327</v>
      </c>
      <c r="B73" s="100" t="s">
        <v>356</v>
      </c>
      <c r="C73" s="263" t="s">
        <v>299</v>
      </c>
      <c r="D73" s="242"/>
      <c r="E73" s="80"/>
      <c r="F73" s="88"/>
      <c r="G73" s="85"/>
    </row>
    <row r="74" spans="1:7" hidden="1" x14ac:dyDescent="0.25">
      <c r="A74" s="89"/>
      <c r="B74" s="100"/>
      <c r="C74" s="120"/>
      <c r="D74" s="92" t="s">
        <v>398</v>
      </c>
      <c r="E74" s="93"/>
      <c r="F74" s="88"/>
      <c r="G74" s="85"/>
    </row>
    <row r="75" spans="1:7" hidden="1" x14ac:dyDescent="0.25">
      <c r="A75" s="89"/>
      <c r="B75" s="100"/>
      <c r="C75" s="120"/>
      <c r="D75" s="92" t="s">
        <v>399</v>
      </c>
      <c r="E75" s="93"/>
      <c r="F75" s="88"/>
      <c r="G75" s="85"/>
    </row>
    <row r="76" spans="1:7" hidden="1" x14ac:dyDescent="0.25">
      <c r="A76" s="89">
        <v>42</v>
      </c>
      <c r="B76" s="100" t="s">
        <v>356</v>
      </c>
      <c r="C76" s="264" t="s">
        <v>300</v>
      </c>
      <c r="D76" s="242"/>
      <c r="E76" s="93"/>
      <c r="F76" s="88"/>
      <c r="G76" s="85"/>
    </row>
    <row r="77" spans="1:7" hidden="1" x14ac:dyDescent="0.25">
      <c r="A77" s="89"/>
      <c r="B77" s="100"/>
      <c r="C77" s="121"/>
      <c r="D77" s="92" t="s">
        <v>400</v>
      </c>
      <c r="E77" s="93"/>
      <c r="F77" s="88"/>
      <c r="G77" s="85"/>
    </row>
    <row r="78" spans="1:7" hidden="1" x14ac:dyDescent="0.25">
      <c r="A78" s="89" t="s">
        <v>301</v>
      </c>
      <c r="B78" s="100" t="s">
        <v>356</v>
      </c>
      <c r="C78" s="265" t="s">
        <v>302</v>
      </c>
      <c r="D78" s="242"/>
      <c r="E78" s="93"/>
      <c r="F78" s="88"/>
      <c r="G78" s="85"/>
    </row>
    <row r="79" spans="1:7" hidden="1" x14ac:dyDescent="0.25">
      <c r="A79" s="89"/>
      <c r="B79" s="100"/>
      <c r="C79" s="122"/>
      <c r="D79" s="92" t="s">
        <v>401</v>
      </c>
      <c r="E79" s="93"/>
      <c r="F79" s="88"/>
      <c r="G79" s="85"/>
    </row>
    <row r="80" spans="1:7" hidden="1" x14ac:dyDescent="0.25">
      <c r="A80" s="89"/>
      <c r="B80" s="100"/>
      <c r="C80" s="122"/>
      <c r="D80" s="92" t="s">
        <v>402</v>
      </c>
      <c r="E80" s="93"/>
      <c r="F80" s="88"/>
      <c r="G80" s="85"/>
    </row>
    <row r="81" spans="1:7" hidden="1" x14ac:dyDescent="0.25">
      <c r="A81" s="89">
        <v>45</v>
      </c>
      <c r="B81" s="100" t="s">
        <v>356</v>
      </c>
      <c r="C81" s="265" t="s">
        <v>303</v>
      </c>
      <c r="D81" s="242"/>
      <c r="E81" s="93"/>
      <c r="F81" s="88"/>
      <c r="G81" s="85"/>
    </row>
    <row r="82" spans="1:7" hidden="1" x14ac:dyDescent="0.25">
      <c r="A82" s="89"/>
      <c r="B82" s="100"/>
      <c r="C82" s="122"/>
      <c r="D82" s="92" t="s">
        <v>403</v>
      </c>
      <c r="E82" s="93"/>
      <c r="F82" s="88"/>
      <c r="G82" s="85"/>
    </row>
    <row r="83" spans="1:7" hidden="1" x14ac:dyDescent="0.25">
      <c r="A83" s="89">
        <v>46</v>
      </c>
      <c r="B83" s="123" t="s">
        <v>304</v>
      </c>
      <c r="C83" s="266" t="s">
        <v>305</v>
      </c>
      <c r="D83" s="242"/>
      <c r="E83" s="93"/>
      <c r="F83" s="88"/>
      <c r="G83" s="85"/>
    </row>
    <row r="84" spans="1:7" hidden="1" x14ac:dyDescent="0.25">
      <c r="A84" s="89"/>
      <c r="B84" s="123"/>
      <c r="C84" s="124"/>
      <c r="D84" s="92" t="s">
        <v>404</v>
      </c>
      <c r="E84" s="93"/>
      <c r="F84" s="88"/>
      <c r="G84" s="85"/>
    </row>
    <row r="85" spans="1:7" hidden="1" x14ac:dyDescent="0.25">
      <c r="A85" s="89" t="s">
        <v>328</v>
      </c>
      <c r="B85" s="125" t="s">
        <v>405</v>
      </c>
      <c r="C85" s="267" t="s">
        <v>306</v>
      </c>
      <c r="D85" s="242"/>
      <c r="E85" s="93"/>
      <c r="F85" s="88"/>
      <c r="G85" s="85"/>
    </row>
    <row r="86" spans="1:7" hidden="1" x14ac:dyDescent="0.25">
      <c r="A86" s="89"/>
      <c r="B86" s="125"/>
      <c r="C86" s="126"/>
      <c r="D86" s="92" t="s">
        <v>406</v>
      </c>
      <c r="E86" s="93"/>
      <c r="F86" s="88"/>
      <c r="G86" s="85"/>
    </row>
    <row r="87" spans="1:7" hidden="1" x14ac:dyDescent="0.25">
      <c r="A87" s="89"/>
      <c r="B87" s="125"/>
      <c r="C87" s="126"/>
      <c r="D87" s="92" t="s">
        <v>407</v>
      </c>
      <c r="E87" s="93"/>
      <c r="F87" s="88"/>
      <c r="G87" s="85"/>
    </row>
    <row r="88" spans="1:7" hidden="1" x14ac:dyDescent="0.25">
      <c r="A88" s="89" t="s">
        <v>329</v>
      </c>
      <c r="B88" s="127" t="s">
        <v>307</v>
      </c>
      <c r="C88" s="268" t="s">
        <v>308</v>
      </c>
      <c r="D88" s="242"/>
      <c r="E88" s="93"/>
      <c r="F88" s="88"/>
      <c r="G88" s="85"/>
    </row>
    <row r="89" spans="1:7" hidden="1" x14ac:dyDescent="0.25">
      <c r="A89" s="89"/>
      <c r="B89" s="127"/>
      <c r="C89" s="128"/>
      <c r="D89" s="92" t="s">
        <v>408</v>
      </c>
      <c r="E89" s="93"/>
      <c r="F89" s="88"/>
      <c r="G89" s="85"/>
    </row>
    <row r="90" spans="1:7" hidden="1" x14ac:dyDescent="0.25">
      <c r="A90" s="89"/>
      <c r="B90" s="127"/>
      <c r="C90" s="128"/>
      <c r="D90" s="92" t="s">
        <v>409</v>
      </c>
      <c r="E90" s="93"/>
      <c r="F90" s="88"/>
      <c r="G90" s="85"/>
    </row>
    <row r="91" spans="1:7" hidden="1" x14ac:dyDescent="0.25">
      <c r="A91" s="89"/>
      <c r="B91" s="127"/>
      <c r="C91" s="128"/>
      <c r="D91" s="92" t="s">
        <v>410</v>
      </c>
      <c r="E91" s="93"/>
      <c r="F91" s="88"/>
      <c r="G91" s="85"/>
    </row>
    <row r="92" spans="1:7" hidden="1" x14ac:dyDescent="0.25">
      <c r="A92" s="89"/>
      <c r="B92" s="127"/>
      <c r="C92" s="128"/>
      <c r="D92" s="92" t="s">
        <v>411</v>
      </c>
      <c r="E92" s="93"/>
      <c r="F92" s="88"/>
      <c r="G92" s="85"/>
    </row>
    <row r="93" spans="1:7" hidden="1" x14ac:dyDescent="0.25">
      <c r="A93" s="89" t="s">
        <v>309</v>
      </c>
      <c r="B93" s="129" t="s">
        <v>310</v>
      </c>
      <c r="C93" s="269" t="s">
        <v>311</v>
      </c>
      <c r="D93" s="242"/>
      <c r="E93" s="93"/>
      <c r="F93" s="88"/>
      <c r="G93" s="85"/>
    </row>
    <row r="94" spans="1:7" hidden="1" x14ac:dyDescent="0.25">
      <c r="A94" s="89"/>
      <c r="B94" s="129"/>
      <c r="C94" s="130"/>
      <c r="D94" s="92" t="s">
        <v>412</v>
      </c>
      <c r="E94" s="93"/>
      <c r="F94" s="88"/>
      <c r="G94" s="85"/>
    </row>
    <row r="95" spans="1:7" hidden="1" x14ac:dyDescent="0.25">
      <c r="A95" s="89"/>
      <c r="B95" s="129"/>
      <c r="C95" s="130"/>
      <c r="D95" s="92" t="s">
        <v>413</v>
      </c>
      <c r="E95" s="93"/>
      <c r="F95" s="88"/>
      <c r="G95" s="85"/>
    </row>
    <row r="96" spans="1:7" hidden="1" x14ac:dyDescent="0.25">
      <c r="A96" s="89"/>
      <c r="B96" s="129"/>
      <c r="C96" s="130"/>
      <c r="D96" s="92" t="s">
        <v>414</v>
      </c>
      <c r="E96" s="93"/>
      <c r="F96" s="88"/>
      <c r="G96" s="85"/>
    </row>
    <row r="97" spans="1:7" hidden="1" x14ac:dyDescent="0.25">
      <c r="A97" s="89">
        <v>54</v>
      </c>
      <c r="B97" s="131" t="s">
        <v>415</v>
      </c>
      <c r="C97" s="270" t="s">
        <v>312</v>
      </c>
      <c r="D97" s="242"/>
      <c r="E97" s="80"/>
      <c r="F97" s="88"/>
      <c r="G97" s="85"/>
    </row>
    <row r="98" spans="1:7" hidden="1" x14ac:dyDescent="0.25">
      <c r="A98" s="89"/>
      <c r="B98" s="131"/>
      <c r="C98" s="132"/>
      <c r="D98" s="92" t="s">
        <v>416</v>
      </c>
      <c r="E98" s="80"/>
      <c r="F98" s="88"/>
      <c r="G98" s="85"/>
    </row>
    <row r="99" spans="1:7" hidden="1" x14ac:dyDescent="0.25">
      <c r="A99" s="89"/>
      <c r="B99" s="131"/>
      <c r="C99" s="132"/>
      <c r="D99" s="92" t="s">
        <v>417</v>
      </c>
      <c r="E99" s="80"/>
      <c r="F99" s="88"/>
      <c r="G99" s="85"/>
    </row>
    <row r="100" spans="1:7" hidden="1" x14ac:dyDescent="0.25">
      <c r="A100" s="89">
        <v>55</v>
      </c>
      <c r="B100" s="131" t="s">
        <v>415</v>
      </c>
      <c r="C100" s="260" t="s">
        <v>330</v>
      </c>
      <c r="D100" s="242"/>
      <c r="E100" s="80"/>
      <c r="F100" s="88"/>
      <c r="G100" s="85"/>
    </row>
    <row r="101" spans="1:7" hidden="1" x14ac:dyDescent="0.25">
      <c r="A101" s="89"/>
      <c r="B101" s="131"/>
      <c r="C101" s="133"/>
      <c r="D101" s="92" t="s">
        <v>418</v>
      </c>
      <c r="E101" s="80"/>
      <c r="F101" s="88"/>
      <c r="G101" s="85"/>
    </row>
    <row r="102" spans="1:7" hidden="1" x14ac:dyDescent="0.25">
      <c r="A102" s="89" t="s">
        <v>313</v>
      </c>
      <c r="B102" s="131" t="s">
        <v>415</v>
      </c>
      <c r="C102" s="271" t="s">
        <v>314</v>
      </c>
      <c r="D102" s="242"/>
      <c r="E102" s="80"/>
      <c r="F102" s="88"/>
      <c r="G102" s="85"/>
    </row>
    <row r="103" spans="1:7" hidden="1" x14ac:dyDescent="0.25">
      <c r="A103" s="89"/>
      <c r="B103" s="131"/>
      <c r="C103" s="134"/>
      <c r="D103" s="92" t="s">
        <v>419</v>
      </c>
      <c r="E103" s="80"/>
      <c r="F103" s="88"/>
      <c r="G103" s="85"/>
    </row>
    <row r="104" spans="1:7" hidden="1" x14ac:dyDescent="0.25">
      <c r="A104" s="89"/>
      <c r="B104" s="131"/>
      <c r="C104" s="134"/>
      <c r="D104" s="92" t="s">
        <v>420</v>
      </c>
      <c r="E104" s="80"/>
      <c r="F104" s="88"/>
      <c r="G104" s="85"/>
    </row>
    <row r="105" spans="1:7" hidden="1" x14ac:dyDescent="0.25">
      <c r="A105" s="89"/>
      <c r="B105" s="131"/>
      <c r="C105" s="134"/>
      <c r="D105" s="92" t="s">
        <v>421</v>
      </c>
      <c r="E105" s="80"/>
      <c r="F105" s="88"/>
      <c r="G105" s="85"/>
    </row>
    <row r="106" spans="1:7" hidden="1" x14ac:dyDescent="0.25">
      <c r="A106" s="89">
        <v>59</v>
      </c>
      <c r="B106" s="131" t="s">
        <v>415</v>
      </c>
      <c r="C106" s="272" t="s">
        <v>315</v>
      </c>
      <c r="D106" s="242"/>
      <c r="E106" s="80"/>
      <c r="F106" s="88"/>
      <c r="G106" s="85"/>
    </row>
    <row r="107" spans="1:7" hidden="1" x14ac:dyDescent="0.25">
      <c r="A107" s="89"/>
      <c r="B107" s="131"/>
      <c r="C107" s="135"/>
      <c r="D107" s="92" t="s">
        <v>422</v>
      </c>
      <c r="E107" s="80"/>
      <c r="F107" s="88"/>
      <c r="G107" s="85"/>
    </row>
    <row r="108" spans="1:7" hidden="1" x14ac:dyDescent="0.25">
      <c r="A108" s="89" t="s">
        <v>316</v>
      </c>
      <c r="B108" s="131" t="s">
        <v>415</v>
      </c>
      <c r="C108" s="273" t="s">
        <v>317</v>
      </c>
      <c r="D108" s="242"/>
      <c r="E108" s="80"/>
      <c r="F108" s="88"/>
      <c r="G108" s="85"/>
    </row>
    <row r="109" spans="1:7" hidden="1" x14ac:dyDescent="0.25">
      <c r="A109" s="89"/>
      <c r="B109" s="131"/>
      <c r="C109" s="136"/>
      <c r="D109" s="92" t="s">
        <v>331</v>
      </c>
      <c r="E109" s="80"/>
      <c r="F109" s="88"/>
      <c r="G109" s="85"/>
    </row>
    <row r="110" spans="1:7" hidden="1" x14ac:dyDescent="0.25">
      <c r="A110" s="89"/>
      <c r="B110" s="131"/>
      <c r="C110" s="136"/>
      <c r="D110" s="92" t="s">
        <v>423</v>
      </c>
      <c r="E110" s="80"/>
      <c r="F110" s="88"/>
      <c r="G110" s="85"/>
    </row>
    <row r="111" spans="1:7" hidden="1" x14ac:dyDescent="0.25">
      <c r="A111" s="89"/>
      <c r="B111" s="131"/>
      <c r="C111" s="136"/>
      <c r="D111" s="92" t="s">
        <v>424</v>
      </c>
      <c r="E111" s="80"/>
      <c r="F111" s="88"/>
      <c r="G111" s="85"/>
    </row>
    <row r="112" spans="1:7" hidden="1" x14ac:dyDescent="0.25">
      <c r="A112" s="89"/>
      <c r="B112" s="131"/>
      <c r="C112" s="136"/>
      <c r="D112" s="92" t="s">
        <v>425</v>
      </c>
      <c r="E112" s="80"/>
      <c r="F112" s="88"/>
      <c r="G112" s="85"/>
    </row>
    <row r="113" spans="1:7" hidden="1" x14ac:dyDescent="0.25">
      <c r="A113" s="89" t="s">
        <v>332</v>
      </c>
      <c r="B113" s="137" t="s">
        <v>318</v>
      </c>
      <c r="C113" s="274" t="s">
        <v>333</v>
      </c>
      <c r="D113" s="242"/>
      <c r="E113" s="80"/>
      <c r="F113" s="88"/>
      <c r="G113" s="85"/>
    </row>
    <row r="114" spans="1:7" hidden="1" x14ac:dyDescent="0.25">
      <c r="A114" s="89"/>
      <c r="B114" s="137"/>
      <c r="C114" s="138"/>
      <c r="D114" s="92" t="s">
        <v>426</v>
      </c>
      <c r="E114" s="80"/>
      <c r="F114" s="88"/>
      <c r="G114" s="85"/>
    </row>
    <row r="115" spans="1:7" hidden="1" x14ac:dyDescent="0.25">
      <c r="A115" s="89"/>
      <c r="B115" s="137"/>
      <c r="C115" s="138"/>
      <c r="D115" s="92" t="s">
        <v>427</v>
      </c>
      <c r="E115" s="80"/>
      <c r="F115" s="88"/>
      <c r="G115" s="85"/>
    </row>
    <row r="116" spans="1:7" hidden="1" x14ac:dyDescent="0.25">
      <c r="A116" s="94"/>
      <c r="B116" s="139"/>
      <c r="C116" s="96"/>
      <c r="D116" s="117"/>
      <c r="E116" s="80"/>
      <c r="F116" s="88"/>
      <c r="G116" s="85"/>
    </row>
    <row r="117" spans="1:7" hidden="1" x14ac:dyDescent="0.25">
      <c r="A117" s="94" t="s">
        <v>334</v>
      </c>
      <c r="B117" s="140" t="s">
        <v>319</v>
      </c>
      <c r="C117" s="258" t="s">
        <v>335</v>
      </c>
      <c r="D117" s="258"/>
      <c r="E117" s="80"/>
      <c r="F117" s="88"/>
      <c r="G117" s="85"/>
    </row>
    <row r="118" spans="1:7" hidden="1" x14ac:dyDescent="0.25">
      <c r="A118" s="89" t="s">
        <v>336</v>
      </c>
      <c r="B118" s="139"/>
      <c r="C118" s="96"/>
      <c r="D118" s="117" t="s">
        <v>337</v>
      </c>
      <c r="E118" s="80"/>
      <c r="F118" s="88"/>
      <c r="G118" s="85"/>
    </row>
    <row r="119" spans="1:7" hidden="1" x14ac:dyDescent="0.25">
      <c r="A119" s="94"/>
      <c r="B119" s="139"/>
      <c r="C119" s="258" t="s">
        <v>338</v>
      </c>
      <c r="D119" s="258"/>
      <c r="E119" s="80"/>
      <c r="F119" s="88"/>
      <c r="G119" s="85"/>
    </row>
    <row r="120" spans="1:7" hidden="1" x14ac:dyDescent="0.25">
      <c r="A120" s="94"/>
      <c r="B120" s="139"/>
      <c r="C120" s="96"/>
      <c r="D120" s="117" t="s">
        <v>339</v>
      </c>
      <c r="E120" s="80"/>
      <c r="F120" s="88"/>
      <c r="G120" s="85"/>
    </row>
    <row r="121" spans="1:7" hidden="1" x14ac:dyDescent="0.25">
      <c r="A121" s="94"/>
      <c r="B121" s="139"/>
      <c r="C121" s="258" t="s">
        <v>340</v>
      </c>
      <c r="D121" s="258"/>
      <c r="E121" s="80"/>
      <c r="F121" s="88"/>
      <c r="G121" s="85"/>
    </row>
    <row r="122" spans="1:7" hidden="1" x14ac:dyDescent="0.25">
      <c r="A122" s="94"/>
      <c r="B122" s="139"/>
      <c r="C122" s="141"/>
      <c r="D122" s="117" t="s">
        <v>341</v>
      </c>
      <c r="E122" s="80"/>
      <c r="F122" s="88"/>
      <c r="G122" s="85"/>
    </row>
    <row r="123" spans="1:7" hidden="1" x14ac:dyDescent="0.25">
      <c r="A123" s="94"/>
      <c r="B123" s="139"/>
      <c r="C123" s="141"/>
      <c r="D123" s="117" t="s">
        <v>342</v>
      </c>
      <c r="E123" s="80"/>
      <c r="F123" s="88"/>
      <c r="G123" s="85"/>
    </row>
    <row r="124" spans="1:7" hidden="1" x14ac:dyDescent="0.25">
      <c r="A124" s="94"/>
      <c r="B124" s="139"/>
      <c r="C124" s="258" t="s">
        <v>343</v>
      </c>
      <c r="D124" s="258"/>
      <c r="E124" s="80"/>
      <c r="F124" s="88"/>
      <c r="G124" s="85"/>
    </row>
    <row r="125" spans="1:7" hidden="1" x14ac:dyDescent="0.25">
      <c r="A125" s="94"/>
      <c r="B125" s="139"/>
      <c r="C125" s="141"/>
      <c r="D125" s="117" t="s">
        <v>428</v>
      </c>
      <c r="E125" s="80"/>
      <c r="F125" s="88"/>
      <c r="G125" s="85"/>
    </row>
    <row r="126" spans="1:7" hidden="1" x14ac:dyDescent="0.25">
      <c r="A126" s="94"/>
      <c r="B126" s="139"/>
      <c r="C126" s="258" t="s">
        <v>344</v>
      </c>
      <c r="D126" s="258"/>
      <c r="E126" s="80"/>
      <c r="F126" s="88"/>
      <c r="G126" s="85"/>
    </row>
    <row r="127" spans="1:7" hidden="1" x14ac:dyDescent="0.25">
      <c r="A127" s="94"/>
      <c r="B127" s="139"/>
      <c r="C127" s="141"/>
      <c r="D127" s="117" t="s">
        <v>429</v>
      </c>
      <c r="E127" s="80"/>
      <c r="F127" s="88"/>
      <c r="G127" s="85"/>
    </row>
    <row r="128" spans="1:7" hidden="1" x14ac:dyDescent="0.25">
      <c r="A128" s="94"/>
      <c r="B128" s="139"/>
      <c r="C128" s="141"/>
      <c r="D128" s="117" t="s">
        <v>430</v>
      </c>
      <c r="E128" s="80"/>
      <c r="F128" s="88"/>
      <c r="G128" s="85"/>
    </row>
    <row r="129" spans="1:7" hidden="1" x14ac:dyDescent="0.25">
      <c r="A129" s="94"/>
      <c r="B129" s="139"/>
      <c r="C129" s="141"/>
      <c r="D129" s="117" t="s">
        <v>345</v>
      </c>
      <c r="E129" s="80"/>
      <c r="F129" s="88"/>
      <c r="G129" s="85"/>
    </row>
    <row r="130" spans="1:7" hidden="1" x14ac:dyDescent="0.25">
      <c r="A130" s="142"/>
      <c r="B130" s="140"/>
      <c r="C130" s="143" t="s">
        <v>346</v>
      </c>
      <c r="D130" s="117"/>
      <c r="E130" s="80"/>
      <c r="F130" s="88"/>
      <c r="G130" s="80"/>
    </row>
    <row r="131" spans="1:7" ht="15.75" hidden="1" thickBot="1" x14ac:dyDescent="0.3">
      <c r="A131" s="144"/>
      <c r="B131" s="145"/>
      <c r="C131" s="146"/>
      <c r="D131" s="147" t="s">
        <v>347</v>
      </c>
      <c r="E131" s="148"/>
      <c r="F131" s="149"/>
    </row>
    <row r="132" spans="1:7" hidden="1" x14ac:dyDescent="0.25">
      <c r="C132" s="150"/>
      <c r="D132" s="141"/>
    </row>
    <row r="133" spans="1:7" x14ac:dyDescent="0.25">
      <c r="D133" s="80"/>
    </row>
    <row r="134" spans="1:7" x14ac:dyDescent="0.25">
      <c r="D134" s="80"/>
    </row>
    <row r="135" spans="1:7" x14ac:dyDescent="0.25">
      <c r="D135" s="80"/>
    </row>
    <row r="136" spans="1:7" x14ac:dyDescent="0.25">
      <c r="D136" s="80"/>
    </row>
    <row r="137" spans="1:7" x14ac:dyDescent="0.25">
      <c r="D137" s="80"/>
    </row>
    <row r="138" spans="1:7" x14ac:dyDescent="0.25">
      <c r="D138" s="80"/>
    </row>
    <row r="139" spans="1:7" x14ac:dyDescent="0.25">
      <c r="D139" s="80"/>
    </row>
    <row r="140" spans="1:7" x14ac:dyDescent="0.25">
      <c r="D140" s="80"/>
    </row>
    <row r="141" spans="1:7" x14ac:dyDescent="0.25">
      <c r="D141" s="80"/>
    </row>
    <row r="142" spans="1:7" x14ac:dyDescent="0.25">
      <c r="D142" s="80"/>
    </row>
    <row r="143" spans="1:7" x14ac:dyDescent="0.25">
      <c r="D143" s="80"/>
    </row>
    <row r="144" spans="1:7" x14ac:dyDescent="0.25">
      <c r="D144" s="80"/>
    </row>
    <row r="145" spans="4:4" x14ac:dyDescent="0.25">
      <c r="D145" s="80"/>
    </row>
    <row r="146" spans="4:4" x14ac:dyDescent="0.25">
      <c r="D146" s="80"/>
    </row>
    <row r="147" spans="4:4" x14ac:dyDescent="0.25">
      <c r="D147" s="80"/>
    </row>
  </sheetData>
  <mergeCells count="39">
    <mergeCell ref="C121:D121"/>
    <mergeCell ref="C124:D124"/>
    <mergeCell ref="C126:D126"/>
    <mergeCell ref="C102:D102"/>
    <mergeCell ref="C106:D106"/>
    <mergeCell ref="C108:D108"/>
    <mergeCell ref="C113:D113"/>
    <mergeCell ref="C117:D117"/>
    <mergeCell ref="C119:D119"/>
    <mergeCell ref="C100:D100"/>
    <mergeCell ref="C66:D66"/>
    <mergeCell ref="C69:D69"/>
    <mergeCell ref="C73:D73"/>
    <mergeCell ref="C76:D76"/>
    <mergeCell ref="C78:D78"/>
    <mergeCell ref="C81:D81"/>
    <mergeCell ref="C83:D83"/>
    <mergeCell ref="C85:D85"/>
    <mergeCell ref="C88:D88"/>
    <mergeCell ref="C93:D93"/>
    <mergeCell ref="C97:D97"/>
    <mergeCell ref="C59:D59"/>
    <mergeCell ref="C20:D20"/>
    <mergeCell ref="C22:D22"/>
    <mergeCell ref="C24:D24"/>
    <mergeCell ref="C30:D30"/>
    <mergeCell ref="C32:D32"/>
    <mergeCell ref="C34:D34"/>
    <mergeCell ref="C38:D38"/>
    <mergeCell ref="C47:D47"/>
    <mergeCell ref="C49:D49"/>
    <mergeCell ref="C51:D51"/>
    <mergeCell ref="C53:D53"/>
    <mergeCell ref="C17:D17"/>
    <mergeCell ref="A1:C1"/>
    <mergeCell ref="C4:D4"/>
    <mergeCell ref="A11:C11"/>
    <mergeCell ref="C14:D14"/>
    <mergeCell ref="C15:D15"/>
  </mergeCells>
  <hyperlinks>
    <hyperlink ref="D18" location="'1'!A1" display="яч.7 - ф.&quot;Город-7&quot;"/>
    <hyperlink ref="D19" location="'2'!A1" display="яч.8 - ф.&quot;Городской&quot;, яч.2 - ф.&quot;Овощехранилище&quot;"/>
    <hyperlink ref="D16" location="'1а'!A1" display="яч. Т1, яч. Т2"/>
    <hyperlink ref="D21" location="'3'!A1" display="яч.18 - ф.&quot;РУБЦОВО&quot;- СВ - ВЛ№2"/>
    <hyperlink ref="D23" location="'4'!A1" display="яч.13 - ф.&quot;НИКИТИНО&quot;-СВ - ВЛ№27"/>
    <hyperlink ref="D25" location="'5'!A1" display="яч.19 - &quot;РМЗ-1&quot;, яч.24 - &quot;РМЗ-2&quot;"/>
    <hyperlink ref="D26" location="'6'!A1" display="яч.15 -&quot;ОЧИСТНЫЕ-1&quot;, яч.9 -&quot;ГОРОД-1&quot;"/>
    <hyperlink ref="D27" location="'7'!A1" display="яч.21- &quot;П/я-1&quot;, яч.20 - &quot;П/я-2&quot;"/>
    <hyperlink ref="D28" location="'8'!A1" display="яч.33 - &quot;РП-35&quot;, яч.35 - &quot;РП-37&quot;"/>
    <hyperlink ref="D29" location="'9'!A1" display="яч.11 - &quot;ГОРОД-2&quot;, яч.18 - &quot;ОЧИСТНЫЕ-2&quot;"/>
    <hyperlink ref="D31" location="'10'!A1" display="Т1 - РП5ф3 ввод №1, Т2 - РП5ф17 ввод №2"/>
    <hyperlink ref="D33" location="'11'!A1" display="яч. 3 - ф.&quot;Микрорайон-1&quot; ввод № 1, яч.13 - ф.&quot;Микрорайон-2&quot; ввод № 2 "/>
    <hyperlink ref="D35" location="'12'!A1" display="яч.47 - РП 29 ввод № 1, яч.31 - РП 29 ввод № 2 "/>
    <hyperlink ref="D36" location="'13'!A1" display="яч.5 - РП 14 ввод № 1, яч.22 - РП 14 ввод № 2 "/>
    <hyperlink ref="D37" location="'14'!A1" display="яч.44 - РП 2 ввод № 1, яч.26в - РП 2 ввод № 2 "/>
    <hyperlink ref="D39" location="'15'!A1" display="яч.15 - &quot;ГОРОД-15&quot;, яч.24 - &quot;ТУБДИСПАНСЕР&quot;"/>
    <hyperlink ref="D40" location="'16'!A1" display="яч.10 - &quot;ГОРОД-10&quot;, яч.14 - &quot;ГОРОД-14&quot;"/>
    <hyperlink ref="D41" location="'17'!A1" display="яч.20 - &quot;ГОРОД 20&quot;"/>
    <hyperlink ref="D42" location="'18'!A1" display="яч. 7- ф.&quot;ГОРОД 7&quot;, яч.17 - ф.&quot;ГОРОД 17&quot; "/>
    <hyperlink ref="D43" location="'19'!A1" display="яч.3 - &quot;ГОРОД-3&quot;, яч.5 - &quot;ГОРОД-5&quot;"/>
    <hyperlink ref="D44" location="'20'!A1" display="ЯЧ. № 1 - &quot;ГОРОД -1&quot;, ЯЧ.№ 20 - &quot;РП 27&quot;"/>
    <hyperlink ref="D45" location="'21'!A1" display="яч. 4 ф &quot;РОДИОНЦЕВО&quot; - ПКУ"/>
    <hyperlink ref="D48" location="'22'!A1" display="ЯЧ. 1 - ТП 450"/>
    <hyperlink ref="D50" location="'23'!A1" display="ЯЧ.5 - ТП 238, ЯЧ.7 - ТП 651 "/>
    <hyperlink ref="D52" location="'24'!A1" display="ЯЧ.2 - ТП 660, ЯЧ.6 - ТП 662"/>
    <hyperlink ref="D54" location="'25'!A1" display="ЯЧ.10 - РП 3 ввод № 1, ЯЧ. 115 - РП 3  ввод № 2 "/>
    <hyperlink ref="D55" location="'26'!A1" display="ЯЧ. 114 - РП 23 ввод № 1, ЯЧ. 107 - РП 23 ввод № 2 "/>
    <hyperlink ref="D56" location="'27'!A1" display="ЯЧ. 3 - ТП 217"/>
    <hyperlink ref="D57" location="'28'!A1" display="ЯЧ. 5 - РП 1 ввод № 1, ЯЧ. 12 - РП 1 ввод № 2 "/>
    <hyperlink ref="D58" location="'29'!A1" display="ЯЧ. 4 - РП 20 ввод № 1, ЯЧ. 7 - РП 20 ввод № 2"/>
    <hyperlink ref="D60" location="'30'!A1" display="ЯЧ.4 - ТП 54 -Ι  ввод № 1, ЯЧ. 30 - ТП 54 - ΙΙ  ввод № 2 "/>
    <hyperlink ref="D61" location="'31'!A1" display="ЯЧ. 14 - РП 13- Ι , ЯЧ. 22 - РП 13- ΙΙ  "/>
    <hyperlink ref="D62" location="'32'!A1" display="ЯЧ.12 - РП 4 -Ι  , ЯЧ. 24 - РП 4 -ΙΙ  "/>
    <hyperlink ref="D63" location="'33'!A1" display="яч. 2 - РП 8 яч. 11"/>
    <hyperlink ref="D64" location="'34'!A1" display="ЯЧ.28 - ТП 11 -ΙΙ"/>
    <hyperlink ref="D67" location="'35'!A1" display="Т-1 - ЗРУ Ф.1 ввод № 1, Т-3 - ЗРУ Ф.20 ввод № 2 ."/>
    <hyperlink ref="D68" location="'36'!A1" display="Т-2 - РП 9 ф. 11  "/>
    <hyperlink ref="D70" location="'37'!A1" display="ЯЧ.№2 - &quot;РП 39-1&quot;, ЯЧ.№ 21 - &quot;РП 39-2&quot;"/>
    <hyperlink ref="D71" location="'38'!A1" display="ЯЧ.№15 - &quot;РМЗ-1&quot;, ЯЧ.№32 - &quot;РМЗ-2&quot;"/>
    <hyperlink ref="D72" location="'39'!A1" display="ЯЧ. № 11- &quot;ГОРОД-1&quot;, ЯЧ. № 28- &quot;ГОРОД-2&quot;"/>
    <hyperlink ref="D74" location="'40'!A1" display="ЯЧ. 23 - ф &quot;ГОРОД-2  , ЯЧ. 2 - ф &quot;ГОРОД-3&quot; "/>
    <hyperlink ref="D75" location="'41'!A1" display="ЯЧ.10 - ф &quot;ГОРОД-1&quot;  , ЯЧ.25 - ф &quot;ГОРОД-4&quot;  "/>
    <hyperlink ref="D77" location="'42'!A1" display="ЯЧ. 4 - ф,&quot;ЛОСТА-1&quot;, ЯЧ. 8 - ф.&quot;ЛОСТА-2&quot;"/>
    <hyperlink ref="D79" location="'43'!A1" display="ЯЧ. 53 - ВЛ № 8"/>
    <hyperlink ref="D80" location="'44'!A1" display="ЯЧ. 6 - ТП 535, ЯЧ. 24 - ТП 536"/>
    <hyperlink ref="D84" location="'46'!A1" display="ф. СПТУ"/>
    <hyperlink ref="D86" location="'47'!A1" display=" яч..17 - ф.Молочное-1,  яч 12 - ф.Молочное-2"/>
    <hyperlink ref="D87" location="'48'!A1" display="яч 18  - ф.Молочное-3 , яч 10. - ф.Очистные "/>
    <hyperlink ref="D89" location="'49'!A1" display="ф. &quot;КОММУНАЛЬНЫЙ&quot;"/>
    <hyperlink ref="D90" location="'50'!A1" display="ф. &quot;УСТЬЕ&quot;, ф. &quot;СХТ&quot;"/>
    <hyperlink ref="D94" location="'51'!A1" display="яч.№ 16 - ф. &quot;Биокомплекс&quot;"/>
    <hyperlink ref="D95" location="'52'!A1" display="яч. №14 - ф.&quot;Райцентр&quot;"/>
    <hyperlink ref="D96" location="'53'!A1" display="яч. 14 - ф. &quot;Школа&quot;"/>
    <hyperlink ref="D98" location="'54'!A1" display="яч. 7 - ГДЗ-1 -РТП 6, яч. 17 - ГДЗ-2 - РТП 6"/>
    <hyperlink ref="D101" location="'55'!A1" display="ЗРУ 6 кВ ф.3 - ТП 27,  РУ -0,4 кВ ф.17"/>
    <hyperlink ref="D103" location="'56'!A1" display="яч.4 - РП 5,  яч. 6 - РУ 3"/>
    <hyperlink ref="D104" location="'57'!A1" display="яч.2 - РТП 2, яч. 3 - РТП 2"/>
    <hyperlink ref="D105" location="'58'!A1" display="Освещение города 2-3 РУ-4 яч. 5, РУ-1 яч.9 - ТП 70"/>
    <hyperlink ref="D107" location="'59'!A1" display="яч. 14  - Михайлево"/>
    <hyperlink ref="D109" location="'60'!A1" display="РУ-1 яч 1 - ТП 3, РУ-1 яч 14 - ЛЭП 3"/>
    <hyperlink ref="D110" location="'61'!A1" display="РУ-3 яч 4 - ТП 7, ЗРУ  яч. 59 - КТП 35"/>
    <hyperlink ref="D111" location="'62'!A1" display="ЗРУ  яч. 2- КТП 34"/>
    <hyperlink ref="D112" location="'63'!A1" display=" яч 7 - ТП 1,   яч. 4 - ТП 2"/>
    <hyperlink ref="D115" location="'65'!A1" display="яч. 13 - ТП 31 (ф. Оптика), яч 18 - РП 1 (резерв)"/>
    <hyperlink ref="D82" location="'45'!A1" display="ЯЧ. 10 - ТП 463, ЯЧ. 34 - ТП 463"/>
    <hyperlink ref="D114" location="'64'!A1" display="яч. 7 - РП1 (ввод 1), яч. 20 - РП 1 (ввод 2)"/>
    <hyperlink ref="D118" location="'67'!A1" display="ВЛ-6кВ Ф-9 Погрузка, Ф-7 ЛПХ"/>
    <hyperlink ref="D120" location="'68'!A1" display="ВЛ-10 кВ Ф-2 ЛПХ, Ф-3 Мирный"/>
    <hyperlink ref="D122" location="'69'!A1" display="ВЛ-10 кВ Центр, Воинская часть"/>
    <hyperlink ref="D123" location="'70'!A1" display="ВЛ-10 кВ Шестово"/>
    <hyperlink ref="D125" location="'71'!A1" display="ВЛ-10 кВ Н. Склад"/>
    <hyperlink ref="D127" location="'72'!A1" display="ВЛ-6 кВ Ф-8 пр. Победы, Ф-1 Военкомат"/>
    <hyperlink ref="D128" location="'73'!A1" display="ВЛ-6 кВ Ф-2 пр. Больница, ВЛ-6 кВ Город"/>
    <hyperlink ref="D129" location="'74'!A1" display="ВЛ-6 кВ Ф-13 Заречье"/>
    <hyperlink ref="D131" location="'74'!Область_печати" display="ВЛ-6 кВ Ф-5 Леспромхоз"/>
    <hyperlink ref="D65" location="'34-1'!A1" display="яч.22 - РП 21-I, яч.7 - РП 21-II"/>
    <hyperlink ref="D46" location="'21_1'!A1" display="яч. 307? 409 ф.&quot;Охмыльцево&quot;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abSelected="1" zoomScale="102" zoomScaleNormal="102" workbookViewId="0">
      <selection activeCell="U19" sqref="U19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9" width="11.28515625" style="36" customWidth="1"/>
    <col min="10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I1" s="31"/>
      <c r="J1" s="2" t="s">
        <v>1</v>
      </c>
      <c r="N1" s="293" t="s">
        <v>431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3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1"/>
      <c r="N3" s="1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32" t="s">
        <v>6</v>
      </c>
      <c r="J4" s="6"/>
      <c r="K4" s="6"/>
      <c r="L4" s="6"/>
      <c r="N4" s="26" t="s">
        <v>17</v>
      </c>
      <c r="O4" s="25"/>
      <c r="P4" s="25"/>
      <c r="Q4" s="2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I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">
        <v>667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15</v>
      </c>
      <c r="C10" s="276"/>
      <c r="D10" s="276"/>
      <c r="E10" s="286"/>
      <c r="F10" s="275" t="s">
        <v>16</v>
      </c>
      <c r="G10" s="287"/>
      <c r="H10" s="287"/>
      <c r="I10" s="288"/>
      <c r="J10" s="275" t="s">
        <v>15</v>
      </c>
      <c r="K10" s="276"/>
      <c r="L10" s="276"/>
      <c r="M10" s="286"/>
      <c r="N10" s="275" t="s">
        <v>16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30</v>
      </c>
      <c r="F11" s="275" t="s">
        <v>433</v>
      </c>
      <c r="G11" s="276"/>
      <c r="H11" s="9"/>
      <c r="I11" s="33">
        <v>120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34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7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3</v>
      </c>
      <c r="F14" s="206"/>
      <c r="G14" s="207"/>
      <c r="H14" s="207"/>
      <c r="I14" s="207">
        <v>9.9359999999999999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3.2800000000000002</v>
      </c>
      <c r="F15" s="221"/>
      <c r="G15" s="207"/>
      <c r="H15" s="207"/>
      <c r="I15" s="207">
        <v>6.72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3.8</v>
      </c>
      <c r="F16" s="221"/>
      <c r="G16" s="207"/>
      <c r="H16" s="207"/>
      <c r="I16" s="207">
        <v>6.024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3.88</v>
      </c>
      <c r="F17" s="221"/>
      <c r="G17" s="207"/>
      <c r="H17" s="207"/>
      <c r="I17" s="207">
        <v>5.64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0.96</v>
      </c>
      <c r="F18" s="221"/>
      <c r="G18" s="207"/>
      <c r="H18" s="207"/>
      <c r="I18" s="207">
        <v>5.1840000000000002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2.44</v>
      </c>
      <c r="F19" s="221"/>
      <c r="G19" s="207"/>
      <c r="H19" s="207"/>
      <c r="I19" s="207">
        <v>5.28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2.2000000000000002</v>
      </c>
      <c r="F20" s="221"/>
      <c r="G20" s="207"/>
      <c r="H20" s="207"/>
      <c r="I20" s="207">
        <v>5.2320000000000002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0.4</v>
      </c>
      <c r="F21" s="221"/>
      <c r="G21" s="207"/>
      <c r="H21" s="207"/>
      <c r="I21" s="207">
        <v>5.52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1.72</v>
      </c>
      <c r="F22" s="221"/>
      <c r="G22" s="207"/>
      <c r="H22" s="207"/>
      <c r="I22" s="207">
        <v>5.8319999999999999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12.48</v>
      </c>
      <c r="F23" s="221"/>
      <c r="G23" s="207"/>
      <c r="H23" s="207"/>
      <c r="I23" s="207">
        <v>6.4560000000000004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15.759999999999998</v>
      </c>
      <c r="F24" s="221"/>
      <c r="G24" s="207"/>
      <c r="H24" s="207"/>
      <c r="I24" s="207">
        <v>8.0879999999999992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20.04</v>
      </c>
      <c r="F25" s="221"/>
      <c r="G25" s="207"/>
      <c r="H25" s="207"/>
      <c r="I25" s="207">
        <v>9.6479999999999997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15.120000000000001</v>
      </c>
      <c r="F26" s="221"/>
      <c r="G26" s="207"/>
      <c r="H26" s="207"/>
      <c r="I26" s="207">
        <v>11.472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4.92</v>
      </c>
      <c r="F27" s="221"/>
      <c r="G27" s="207"/>
      <c r="H27" s="207"/>
      <c r="I27" s="207">
        <v>11.784000000000001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25</v>
      </c>
      <c r="F28" s="221"/>
      <c r="G28" s="207"/>
      <c r="H28" s="207"/>
      <c r="I28" s="207">
        <v>9.9359999999999999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27.439999999999998</v>
      </c>
      <c r="F29" s="221"/>
      <c r="G29" s="207"/>
      <c r="H29" s="207"/>
      <c r="I29" s="207">
        <v>10.944000000000001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13.32</v>
      </c>
      <c r="F30" s="221"/>
      <c r="G30" s="207"/>
      <c r="H30" s="207"/>
      <c r="I30" s="207">
        <v>10.872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14.6</v>
      </c>
      <c r="F31" s="221"/>
      <c r="G31" s="207"/>
      <c r="H31" s="207"/>
      <c r="I31" s="207">
        <v>9.9359999999999999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3.04</v>
      </c>
      <c r="F32" s="221"/>
      <c r="G32" s="207"/>
      <c r="H32" s="207"/>
      <c r="I32" s="207">
        <v>12.504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2.6</v>
      </c>
      <c r="F33" s="221"/>
      <c r="G33" s="207"/>
      <c r="H33" s="207"/>
      <c r="I33" s="207">
        <v>13.151999999999999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2.48</v>
      </c>
      <c r="F34" s="221"/>
      <c r="G34" s="207"/>
      <c r="H34" s="207"/>
      <c r="I34" s="207">
        <v>10.8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2.52</v>
      </c>
      <c r="F35" s="221"/>
      <c r="G35" s="207"/>
      <c r="H35" s="207"/>
      <c r="I35" s="207">
        <v>12.456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2.44</v>
      </c>
      <c r="F36" s="221"/>
      <c r="G36" s="207"/>
      <c r="H36" s="207"/>
      <c r="I36" s="207">
        <v>10.08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2.4</v>
      </c>
      <c r="F37" s="221"/>
      <c r="G37" s="207"/>
      <c r="H37" s="207"/>
      <c r="I37" s="207">
        <v>9.8879999999999999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182.83999999999997</v>
      </c>
      <c r="F39" s="227"/>
      <c r="G39" s="227"/>
      <c r="H39" s="227"/>
      <c r="I39" s="233">
        <f>SUM(I15:I38)</f>
        <v>203.44800000000001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I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I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zoomScale="102" zoomScaleNormal="102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439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18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19</v>
      </c>
      <c r="C10" s="276"/>
      <c r="D10" s="276"/>
      <c r="E10" s="286"/>
      <c r="F10" s="275" t="s">
        <v>20</v>
      </c>
      <c r="G10" s="287"/>
      <c r="H10" s="287"/>
      <c r="I10" s="288"/>
      <c r="J10" s="275" t="s">
        <v>19</v>
      </c>
      <c r="K10" s="276"/>
      <c r="L10" s="276"/>
      <c r="M10" s="286"/>
      <c r="N10" s="275" t="s">
        <v>20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11">
        <v>15.135999999999999</v>
      </c>
      <c r="F14" s="206"/>
      <c r="G14" s="207"/>
      <c r="H14" s="207"/>
      <c r="I14" s="214">
        <v>10.528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5">
      <c r="A15" s="194">
        <v>1</v>
      </c>
      <c r="B15" s="214"/>
      <c r="C15" s="207"/>
      <c r="D15" s="207"/>
      <c r="E15" s="208">
        <v>15.712</v>
      </c>
      <c r="F15" s="214"/>
      <c r="G15" s="214"/>
      <c r="H15" s="214"/>
      <c r="I15" s="214">
        <v>8.48</v>
      </c>
      <c r="J15" s="214"/>
      <c r="K15" s="214"/>
      <c r="L15" s="214"/>
      <c r="M15" s="214"/>
      <c r="N15" s="214"/>
      <c r="O15" s="214"/>
      <c r="P15" s="214"/>
      <c r="Q15" s="214"/>
    </row>
    <row r="16" spans="1:33" s="193" customFormat="1" x14ac:dyDescent="0.25">
      <c r="A16" s="192">
        <v>2</v>
      </c>
      <c r="B16" s="214"/>
      <c r="C16" s="207"/>
      <c r="D16" s="207"/>
      <c r="E16" s="211">
        <v>12.064</v>
      </c>
      <c r="F16" s="214"/>
      <c r="G16" s="214"/>
      <c r="H16" s="214"/>
      <c r="I16" s="214">
        <v>7.6639999999999997</v>
      </c>
      <c r="J16" s="214"/>
      <c r="K16" s="214"/>
      <c r="L16" s="214"/>
      <c r="M16" s="214"/>
      <c r="N16" s="214"/>
      <c r="O16" s="214"/>
      <c r="P16" s="214"/>
      <c r="Q16" s="214"/>
    </row>
    <row r="17" spans="1:17" s="193" customFormat="1" x14ac:dyDescent="0.25">
      <c r="A17" s="192">
        <v>3</v>
      </c>
      <c r="B17" s="214"/>
      <c r="C17" s="207"/>
      <c r="D17" s="207"/>
      <c r="E17" s="211">
        <v>10.816000000000001</v>
      </c>
      <c r="F17" s="214"/>
      <c r="G17" s="214"/>
      <c r="H17" s="214"/>
      <c r="I17" s="214">
        <v>6.96</v>
      </c>
      <c r="J17" s="214"/>
      <c r="K17" s="214"/>
      <c r="L17" s="214"/>
      <c r="M17" s="214"/>
      <c r="N17" s="214"/>
      <c r="O17" s="214"/>
      <c r="P17" s="214"/>
      <c r="Q17" s="214"/>
    </row>
    <row r="18" spans="1:17" s="193" customFormat="1" x14ac:dyDescent="0.25">
      <c r="A18" s="192">
        <v>4</v>
      </c>
      <c r="B18" s="214"/>
      <c r="C18" s="207"/>
      <c r="D18" s="207"/>
      <c r="E18" s="211">
        <v>10.016</v>
      </c>
      <c r="F18" s="214"/>
      <c r="G18" s="214"/>
      <c r="H18" s="214"/>
      <c r="I18" s="214">
        <v>8.56</v>
      </c>
      <c r="J18" s="214"/>
      <c r="K18" s="214"/>
      <c r="L18" s="214"/>
      <c r="M18" s="214"/>
      <c r="N18" s="214"/>
      <c r="O18" s="214"/>
      <c r="P18" s="214"/>
      <c r="Q18" s="214"/>
    </row>
    <row r="19" spans="1:17" s="193" customFormat="1" x14ac:dyDescent="0.25">
      <c r="A19" s="192">
        <v>5</v>
      </c>
      <c r="B19" s="214"/>
      <c r="C19" s="207"/>
      <c r="D19" s="207"/>
      <c r="E19" s="211">
        <v>19.312000000000001</v>
      </c>
      <c r="F19" s="214"/>
      <c r="G19" s="214"/>
      <c r="H19" s="214"/>
      <c r="I19" s="214">
        <v>6.64</v>
      </c>
      <c r="J19" s="214"/>
      <c r="K19" s="214"/>
      <c r="L19" s="214"/>
      <c r="M19" s="214"/>
      <c r="N19" s="214"/>
      <c r="O19" s="214"/>
      <c r="P19" s="214"/>
      <c r="Q19" s="214"/>
    </row>
    <row r="20" spans="1:17" s="193" customFormat="1" x14ac:dyDescent="0.25">
      <c r="A20" s="192">
        <v>6</v>
      </c>
      <c r="B20" s="214"/>
      <c r="C20" s="207"/>
      <c r="D20" s="207"/>
      <c r="E20" s="211">
        <v>20.832000000000001</v>
      </c>
      <c r="F20" s="214"/>
      <c r="G20" s="214"/>
      <c r="H20" s="214"/>
      <c r="I20" s="214">
        <v>13.552</v>
      </c>
      <c r="J20" s="214"/>
      <c r="K20" s="214"/>
      <c r="L20" s="214"/>
      <c r="M20" s="214"/>
      <c r="N20" s="214"/>
      <c r="O20" s="214"/>
      <c r="P20" s="214"/>
      <c r="Q20" s="214"/>
    </row>
    <row r="21" spans="1:17" s="193" customFormat="1" x14ac:dyDescent="0.25">
      <c r="A21" s="192">
        <v>7</v>
      </c>
      <c r="B21" s="214"/>
      <c r="C21" s="207"/>
      <c r="D21" s="207"/>
      <c r="E21" s="211">
        <v>21.423999999999999</v>
      </c>
      <c r="F21" s="214"/>
      <c r="G21" s="214"/>
      <c r="H21" s="214"/>
      <c r="I21" s="214">
        <v>25.808</v>
      </c>
      <c r="J21" s="214"/>
      <c r="K21" s="214"/>
      <c r="L21" s="214"/>
      <c r="M21" s="214"/>
      <c r="N21" s="214"/>
      <c r="O21" s="214"/>
      <c r="P21" s="214"/>
      <c r="Q21" s="214"/>
    </row>
    <row r="22" spans="1:17" s="193" customFormat="1" x14ac:dyDescent="0.25">
      <c r="A22" s="192">
        <v>8</v>
      </c>
      <c r="B22" s="214"/>
      <c r="C22" s="207"/>
      <c r="D22" s="207"/>
      <c r="E22" s="211">
        <v>19.744</v>
      </c>
      <c r="F22" s="214"/>
      <c r="G22" s="214"/>
      <c r="H22" s="214"/>
      <c r="I22" s="214">
        <v>23.024000000000001</v>
      </c>
      <c r="J22" s="214"/>
      <c r="K22" s="214"/>
      <c r="L22" s="214"/>
      <c r="M22" s="214"/>
      <c r="N22" s="214"/>
      <c r="O22" s="214"/>
      <c r="P22" s="214"/>
      <c r="Q22" s="214"/>
    </row>
    <row r="23" spans="1:17" s="193" customFormat="1" x14ac:dyDescent="0.25">
      <c r="A23" s="192">
        <v>9</v>
      </c>
      <c r="B23" s="214"/>
      <c r="C23" s="207"/>
      <c r="D23" s="207"/>
      <c r="E23" s="211">
        <v>25.584</v>
      </c>
      <c r="F23" s="214"/>
      <c r="G23" s="214"/>
      <c r="H23" s="214"/>
      <c r="I23" s="214">
        <v>19.167999999999999</v>
      </c>
      <c r="J23" s="214"/>
      <c r="K23" s="214"/>
      <c r="L23" s="214"/>
      <c r="M23" s="214"/>
      <c r="N23" s="214"/>
      <c r="O23" s="214"/>
      <c r="P23" s="214"/>
      <c r="Q23" s="214"/>
    </row>
    <row r="24" spans="1:17" s="193" customFormat="1" x14ac:dyDescent="0.25">
      <c r="A24" s="192">
        <v>10</v>
      </c>
      <c r="B24" s="214"/>
      <c r="C24" s="207"/>
      <c r="D24" s="207"/>
      <c r="E24" s="211">
        <v>22.88</v>
      </c>
      <c r="F24" s="214"/>
      <c r="G24" s="214"/>
      <c r="H24" s="214"/>
      <c r="I24" s="214">
        <v>19.776</v>
      </c>
      <c r="J24" s="214"/>
      <c r="K24" s="214"/>
      <c r="L24" s="214"/>
      <c r="M24" s="214"/>
      <c r="N24" s="214"/>
      <c r="O24" s="214"/>
      <c r="P24" s="214"/>
      <c r="Q24" s="214"/>
    </row>
    <row r="25" spans="1:17" s="193" customFormat="1" x14ac:dyDescent="0.25">
      <c r="A25" s="192">
        <v>11</v>
      </c>
      <c r="B25" s="214"/>
      <c r="C25" s="207"/>
      <c r="D25" s="207"/>
      <c r="E25" s="211">
        <v>20.431999999999999</v>
      </c>
      <c r="F25" s="214"/>
      <c r="G25" s="214"/>
      <c r="H25" s="214"/>
      <c r="I25" s="214">
        <v>23.216000000000001</v>
      </c>
      <c r="J25" s="214"/>
      <c r="K25" s="214"/>
      <c r="L25" s="214"/>
      <c r="M25" s="214"/>
      <c r="N25" s="214"/>
      <c r="O25" s="214"/>
      <c r="P25" s="214"/>
      <c r="Q25" s="214"/>
    </row>
    <row r="26" spans="1:17" s="193" customFormat="1" x14ac:dyDescent="0.25">
      <c r="A26" s="192">
        <v>12</v>
      </c>
      <c r="B26" s="214"/>
      <c r="C26" s="207"/>
      <c r="D26" s="207"/>
      <c r="E26" s="211">
        <v>19.872</v>
      </c>
      <c r="F26" s="214"/>
      <c r="G26" s="214"/>
      <c r="H26" s="214"/>
      <c r="I26" s="214">
        <v>17.744</v>
      </c>
      <c r="J26" s="214"/>
      <c r="K26" s="214"/>
      <c r="L26" s="214"/>
      <c r="M26" s="214"/>
      <c r="N26" s="214"/>
      <c r="O26" s="214"/>
      <c r="P26" s="214"/>
      <c r="Q26" s="214"/>
    </row>
    <row r="27" spans="1:17" s="193" customFormat="1" x14ac:dyDescent="0.25">
      <c r="A27" s="192">
        <v>13</v>
      </c>
      <c r="B27" s="214"/>
      <c r="C27" s="207"/>
      <c r="D27" s="207"/>
      <c r="E27" s="211">
        <v>23.856000000000002</v>
      </c>
      <c r="F27" s="214"/>
      <c r="G27" s="214"/>
      <c r="H27" s="214"/>
      <c r="I27" s="214">
        <v>17.231999999999999</v>
      </c>
      <c r="J27" s="214"/>
      <c r="K27" s="214"/>
      <c r="L27" s="214"/>
      <c r="M27" s="214"/>
      <c r="N27" s="214"/>
      <c r="O27" s="214"/>
      <c r="P27" s="214"/>
      <c r="Q27" s="214"/>
    </row>
    <row r="28" spans="1:17" s="193" customFormat="1" x14ac:dyDescent="0.25">
      <c r="A28" s="192">
        <v>14</v>
      </c>
      <c r="B28" s="214"/>
      <c r="C28" s="207"/>
      <c r="D28" s="207"/>
      <c r="E28" s="211">
        <v>25.456</v>
      </c>
      <c r="F28" s="214"/>
      <c r="G28" s="214"/>
      <c r="H28" s="214"/>
      <c r="I28" s="214">
        <v>14.832000000000001</v>
      </c>
      <c r="J28" s="214"/>
      <c r="K28" s="214"/>
      <c r="L28" s="214"/>
      <c r="M28" s="214"/>
      <c r="N28" s="214"/>
      <c r="O28" s="214"/>
      <c r="P28" s="214"/>
      <c r="Q28" s="214"/>
    </row>
    <row r="29" spans="1:17" s="193" customFormat="1" x14ac:dyDescent="0.25">
      <c r="A29" s="192">
        <v>15</v>
      </c>
      <c r="B29" s="214"/>
      <c r="C29" s="207"/>
      <c r="D29" s="207"/>
      <c r="E29" s="211">
        <v>22.48</v>
      </c>
      <c r="F29" s="214"/>
      <c r="G29" s="214"/>
      <c r="H29" s="214"/>
      <c r="I29" s="214">
        <v>14.416</v>
      </c>
      <c r="J29" s="214"/>
      <c r="K29" s="214"/>
      <c r="L29" s="214"/>
      <c r="M29" s="214"/>
      <c r="N29" s="214"/>
      <c r="O29" s="214"/>
      <c r="P29" s="214"/>
      <c r="Q29" s="214"/>
    </row>
    <row r="30" spans="1:17" s="193" customFormat="1" x14ac:dyDescent="0.25">
      <c r="A30" s="192">
        <v>16</v>
      </c>
      <c r="B30" s="214"/>
      <c r="C30" s="207"/>
      <c r="D30" s="207"/>
      <c r="E30" s="211">
        <v>15.68</v>
      </c>
      <c r="F30" s="214"/>
      <c r="G30" s="214"/>
      <c r="H30" s="214"/>
      <c r="I30" s="214">
        <v>15.616</v>
      </c>
      <c r="J30" s="214"/>
      <c r="K30" s="214"/>
      <c r="L30" s="214"/>
      <c r="M30" s="214"/>
      <c r="N30" s="214"/>
      <c r="O30" s="214"/>
      <c r="P30" s="214"/>
      <c r="Q30" s="214"/>
    </row>
    <row r="31" spans="1:17" s="196" customFormat="1" x14ac:dyDescent="0.25">
      <c r="A31" s="192">
        <v>17</v>
      </c>
      <c r="B31" s="214"/>
      <c r="C31" s="207"/>
      <c r="D31" s="207"/>
      <c r="E31" s="211">
        <v>17.088000000000001</v>
      </c>
      <c r="F31" s="214"/>
      <c r="G31" s="214"/>
      <c r="H31" s="214"/>
      <c r="I31" s="214">
        <v>11.792</v>
      </c>
      <c r="J31" s="214"/>
      <c r="K31" s="214"/>
      <c r="L31" s="214"/>
      <c r="M31" s="214"/>
      <c r="N31" s="214"/>
      <c r="O31" s="214"/>
      <c r="P31" s="214"/>
      <c r="Q31" s="214"/>
    </row>
    <row r="32" spans="1:17" s="196" customFormat="1" x14ac:dyDescent="0.25">
      <c r="A32" s="192">
        <v>18</v>
      </c>
      <c r="B32" s="214"/>
      <c r="C32" s="207"/>
      <c r="D32" s="207"/>
      <c r="E32" s="211">
        <v>18.687999999999999</v>
      </c>
      <c r="F32" s="214"/>
      <c r="G32" s="214"/>
      <c r="H32" s="214"/>
      <c r="I32" s="214">
        <v>11.488</v>
      </c>
      <c r="J32" s="214"/>
      <c r="K32" s="214"/>
      <c r="L32" s="214"/>
      <c r="M32" s="214"/>
      <c r="N32" s="214"/>
      <c r="O32" s="214"/>
      <c r="P32" s="214"/>
      <c r="Q32" s="214"/>
    </row>
    <row r="33" spans="1:33" s="196" customFormat="1" x14ac:dyDescent="0.25">
      <c r="A33" s="192">
        <v>19</v>
      </c>
      <c r="B33" s="214"/>
      <c r="C33" s="207"/>
      <c r="D33" s="207"/>
      <c r="E33" s="211">
        <v>20.495999999999999</v>
      </c>
      <c r="F33" s="214"/>
      <c r="G33" s="214"/>
      <c r="H33" s="214"/>
      <c r="I33" s="214">
        <v>15.84</v>
      </c>
      <c r="J33" s="214"/>
      <c r="K33" s="214"/>
      <c r="L33" s="214"/>
      <c r="M33" s="214"/>
      <c r="N33" s="214"/>
      <c r="O33" s="214"/>
      <c r="P33" s="214"/>
      <c r="Q33" s="214"/>
    </row>
    <row r="34" spans="1:33" s="196" customFormat="1" x14ac:dyDescent="0.25">
      <c r="A34" s="192">
        <v>20</v>
      </c>
      <c r="B34" s="214"/>
      <c r="C34" s="207"/>
      <c r="D34" s="207"/>
      <c r="E34" s="211">
        <v>22.224</v>
      </c>
      <c r="F34" s="214"/>
      <c r="G34" s="214"/>
      <c r="H34" s="214"/>
      <c r="I34" s="214">
        <v>17.2</v>
      </c>
      <c r="J34" s="214"/>
      <c r="K34" s="214"/>
      <c r="L34" s="214"/>
      <c r="M34" s="214"/>
      <c r="N34" s="214"/>
      <c r="O34" s="214"/>
      <c r="P34" s="214"/>
      <c r="Q34" s="214"/>
    </row>
    <row r="35" spans="1:33" s="196" customFormat="1" x14ac:dyDescent="0.25">
      <c r="A35" s="192">
        <v>21</v>
      </c>
      <c r="B35" s="214"/>
      <c r="C35" s="207"/>
      <c r="D35" s="207"/>
      <c r="E35" s="211">
        <v>23.776</v>
      </c>
      <c r="F35" s="214"/>
      <c r="G35" s="214"/>
      <c r="H35" s="214"/>
      <c r="I35" s="214">
        <v>14.224</v>
      </c>
      <c r="J35" s="214"/>
      <c r="K35" s="214"/>
      <c r="L35" s="214"/>
      <c r="M35" s="214"/>
      <c r="N35" s="214"/>
      <c r="O35" s="214"/>
      <c r="P35" s="214"/>
      <c r="Q35" s="214"/>
    </row>
    <row r="36" spans="1:33" s="196" customFormat="1" x14ac:dyDescent="0.25">
      <c r="A36" s="192">
        <v>22</v>
      </c>
      <c r="B36" s="214"/>
      <c r="C36" s="207"/>
      <c r="D36" s="207"/>
      <c r="E36" s="211">
        <v>23.952000000000002</v>
      </c>
      <c r="F36" s="214"/>
      <c r="G36" s="214"/>
      <c r="H36" s="214"/>
      <c r="I36" s="214">
        <v>14.08</v>
      </c>
      <c r="J36" s="214"/>
      <c r="K36" s="214"/>
      <c r="L36" s="214"/>
      <c r="M36" s="214"/>
      <c r="N36" s="214"/>
      <c r="O36" s="214"/>
      <c r="P36" s="214"/>
      <c r="Q36" s="214"/>
    </row>
    <row r="37" spans="1:33" s="196" customFormat="1" x14ac:dyDescent="0.25">
      <c r="A37" s="192">
        <v>23</v>
      </c>
      <c r="B37" s="214"/>
      <c r="C37" s="207"/>
      <c r="D37" s="207"/>
      <c r="E37" s="211">
        <v>21.728000000000002</v>
      </c>
      <c r="F37" s="214"/>
      <c r="G37" s="214"/>
      <c r="H37" s="214"/>
      <c r="I37" s="214">
        <v>15.295999999999999</v>
      </c>
      <c r="J37" s="214"/>
      <c r="K37" s="214"/>
      <c r="L37" s="214"/>
      <c r="M37" s="214"/>
      <c r="N37" s="214"/>
      <c r="O37" s="214"/>
      <c r="P37" s="214"/>
      <c r="Q37" s="214"/>
    </row>
    <row r="38" spans="1:33" s="196" customFormat="1" x14ac:dyDescent="0.25">
      <c r="A38" s="192">
        <v>24</v>
      </c>
      <c r="B38" s="214"/>
      <c r="C38" s="207"/>
      <c r="D38" s="207"/>
      <c r="E38" s="236"/>
      <c r="F38" s="214"/>
      <c r="G38" s="214"/>
      <c r="H38" s="214"/>
      <c r="I38" s="236"/>
      <c r="J38" s="214"/>
      <c r="K38" s="214"/>
      <c r="L38" s="214"/>
      <c r="M38" s="214"/>
      <c r="N38" s="214"/>
      <c r="O38" s="214"/>
      <c r="P38" s="214"/>
      <c r="Q38" s="214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454.11200000000002</v>
      </c>
      <c r="F39" s="227"/>
      <c r="G39" s="227"/>
      <c r="H39" s="227"/>
      <c r="I39" s="226">
        <f>SUM(I15:I38)</f>
        <v>342.60799999999989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:F1"/>
    <mergeCell ref="N1:Q1"/>
    <mergeCell ref="B2:F2"/>
    <mergeCell ref="N2:Q2"/>
    <mergeCell ref="B4:C4"/>
    <mergeCell ref="F11:G11"/>
    <mergeCell ref="J11:K11"/>
    <mergeCell ref="N11:O11"/>
    <mergeCell ref="N4:Q4"/>
    <mergeCell ref="N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G27" sqref="G27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439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440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21</v>
      </c>
      <c r="C10" s="276"/>
      <c r="D10" s="276"/>
      <c r="E10" s="286"/>
      <c r="F10" s="275" t="s">
        <v>441</v>
      </c>
      <c r="G10" s="287"/>
      <c r="H10" s="287"/>
      <c r="I10" s="288"/>
      <c r="J10" s="275" t="s">
        <v>21</v>
      </c>
      <c r="K10" s="276"/>
      <c r="L10" s="276"/>
      <c r="M10" s="286"/>
      <c r="N10" s="275" t="s">
        <v>441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60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14">
        <v>24.36</v>
      </c>
      <c r="F14" s="206"/>
      <c r="G14" s="207"/>
      <c r="H14" s="207"/>
      <c r="I14" s="214">
        <v>2.88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14">
        <v>22.12</v>
      </c>
      <c r="F15" s="214"/>
      <c r="G15" s="214"/>
      <c r="H15" s="214"/>
      <c r="I15" s="214">
        <v>1.56</v>
      </c>
      <c r="J15" s="214"/>
      <c r="K15" s="214"/>
      <c r="L15" s="214"/>
      <c r="M15" s="214"/>
      <c r="N15" s="214"/>
      <c r="O15" s="214"/>
      <c r="P15" s="214"/>
      <c r="Q15" s="214"/>
    </row>
    <row r="16" spans="1:33" s="193" customFormat="1" x14ac:dyDescent="0.2">
      <c r="A16" s="192">
        <v>2</v>
      </c>
      <c r="B16" s="220"/>
      <c r="C16" s="207"/>
      <c r="D16" s="207"/>
      <c r="E16" s="214">
        <v>20.64</v>
      </c>
      <c r="F16" s="214"/>
      <c r="G16" s="214"/>
      <c r="H16" s="214"/>
      <c r="I16" s="214">
        <v>1.52</v>
      </c>
      <c r="J16" s="214"/>
      <c r="K16" s="214"/>
      <c r="L16" s="214"/>
      <c r="M16" s="214"/>
      <c r="N16" s="214"/>
      <c r="O16" s="214"/>
      <c r="P16" s="214"/>
      <c r="Q16" s="214"/>
    </row>
    <row r="17" spans="1:17" s="193" customFormat="1" x14ac:dyDescent="0.2">
      <c r="A17" s="192">
        <v>3</v>
      </c>
      <c r="B17" s="220"/>
      <c r="C17" s="207"/>
      <c r="D17" s="207"/>
      <c r="E17" s="214">
        <v>18.119999999999997</v>
      </c>
      <c r="F17" s="214"/>
      <c r="G17" s="214"/>
      <c r="H17" s="214"/>
      <c r="I17" s="214">
        <v>1.56</v>
      </c>
      <c r="J17" s="214"/>
      <c r="K17" s="214"/>
      <c r="L17" s="214"/>
      <c r="M17" s="214"/>
      <c r="N17" s="214"/>
      <c r="O17" s="214"/>
      <c r="P17" s="214"/>
      <c r="Q17" s="214"/>
    </row>
    <row r="18" spans="1:17" s="193" customFormat="1" x14ac:dyDescent="0.2">
      <c r="A18" s="192">
        <v>4</v>
      </c>
      <c r="B18" s="220"/>
      <c r="C18" s="207"/>
      <c r="D18" s="207"/>
      <c r="E18" s="214">
        <v>18.52</v>
      </c>
      <c r="F18" s="214"/>
      <c r="G18" s="214"/>
      <c r="H18" s="214"/>
      <c r="I18" s="214">
        <v>1.52</v>
      </c>
      <c r="J18" s="214"/>
      <c r="K18" s="214"/>
      <c r="L18" s="214"/>
      <c r="M18" s="214"/>
      <c r="N18" s="214"/>
      <c r="O18" s="214"/>
      <c r="P18" s="214"/>
      <c r="Q18" s="214"/>
    </row>
    <row r="19" spans="1:17" s="193" customFormat="1" x14ac:dyDescent="0.2">
      <c r="A19" s="192">
        <v>5</v>
      </c>
      <c r="B19" s="220"/>
      <c r="C19" s="207"/>
      <c r="D19" s="207"/>
      <c r="E19" s="214">
        <v>18.920000000000002</v>
      </c>
      <c r="F19" s="214"/>
      <c r="G19" s="214"/>
      <c r="H19" s="214"/>
      <c r="I19" s="214">
        <v>1.56</v>
      </c>
      <c r="J19" s="214"/>
      <c r="K19" s="214"/>
      <c r="L19" s="214"/>
      <c r="M19" s="214"/>
      <c r="N19" s="214"/>
      <c r="O19" s="214"/>
      <c r="P19" s="214"/>
      <c r="Q19" s="214"/>
    </row>
    <row r="20" spans="1:17" s="193" customFormat="1" x14ac:dyDescent="0.2">
      <c r="A20" s="192">
        <v>6</v>
      </c>
      <c r="B20" s="220"/>
      <c r="C20" s="207"/>
      <c r="D20" s="207"/>
      <c r="E20" s="214">
        <v>20.64</v>
      </c>
      <c r="F20" s="214"/>
      <c r="G20" s="214"/>
      <c r="H20" s="214"/>
      <c r="I20" s="214">
        <v>1.52</v>
      </c>
      <c r="J20" s="214"/>
      <c r="K20" s="214"/>
      <c r="L20" s="214"/>
      <c r="M20" s="214"/>
      <c r="N20" s="214"/>
      <c r="O20" s="214"/>
      <c r="P20" s="214"/>
      <c r="Q20" s="214"/>
    </row>
    <row r="21" spans="1:17" s="193" customFormat="1" x14ac:dyDescent="0.2">
      <c r="A21" s="192">
        <v>7</v>
      </c>
      <c r="B21" s="220"/>
      <c r="C21" s="207"/>
      <c r="D21" s="207"/>
      <c r="E21" s="214">
        <v>20.92</v>
      </c>
      <c r="F21" s="214"/>
      <c r="G21" s="214"/>
      <c r="H21" s="214"/>
      <c r="I21" s="214">
        <v>1.52</v>
      </c>
      <c r="J21" s="214"/>
      <c r="K21" s="214"/>
      <c r="L21" s="214"/>
      <c r="M21" s="214"/>
      <c r="N21" s="214"/>
      <c r="O21" s="214"/>
      <c r="P21" s="214"/>
      <c r="Q21" s="214"/>
    </row>
    <row r="22" spans="1:17" s="193" customFormat="1" x14ac:dyDescent="0.2">
      <c r="A22" s="192">
        <v>8</v>
      </c>
      <c r="B22" s="220"/>
      <c r="C22" s="207"/>
      <c r="D22" s="207"/>
      <c r="E22" s="214">
        <v>22.84</v>
      </c>
      <c r="F22" s="214"/>
      <c r="G22" s="214"/>
      <c r="H22" s="214"/>
      <c r="I22" s="214">
        <v>1.48</v>
      </c>
      <c r="J22" s="214"/>
      <c r="K22" s="214"/>
      <c r="L22" s="214"/>
      <c r="M22" s="214"/>
      <c r="N22" s="214"/>
      <c r="O22" s="214"/>
      <c r="P22" s="214"/>
      <c r="Q22" s="214"/>
    </row>
    <row r="23" spans="1:17" s="193" customFormat="1" x14ac:dyDescent="0.2">
      <c r="A23" s="192">
        <v>9</v>
      </c>
      <c r="B23" s="220"/>
      <c r="C23" s="207"/>
      <c r="D23" s="207"/>
      <c r="E23" s="214">
        <v>26.200000000000003</v>
      </c>
      <c r="F23" s="214"/>
      <c r="G23" s="214"/>
      <c r="H23" s="214"/>
      <c r="I23" s="214">
        <v>1.56</v>
      </c>
      <c r="J23" s="214"/>
      <c r="K23" s="214"/>
      <c r="L23" s="214"/>
      <c r="M23" s="214"/>
      <c r="N23" s="214"/>
      <c r="O23" s="214"/>
      <c r="P23" s="214"/>
      <c r="Q23" s="214"/>
    </row>
    <row r="24" spans="1:17" s="193" customFormat="1" x14ac:dyDescent="0.2">
      <c r="A24" s="192">
        <v>10</v>
      </c>
      <c r="B24" s="220"/>
      <c r="C24" s="207"/>
      <c r="D24" s="207"/>
      <c r="E24" s="214">
        <v>27.92</v>
      </c>
      <c r="F24" s="214"/>
      <c r="G24" s="214"/>
      <c r="H24" s="214"/>
      <c r="I24" s="214">
        <v>1.52</v>
      </c>
      <c r="J24" s="214"/>
      <c r="K24" s="214"/>
      <c r="L24" s="214"/>
      <c r="M24" s="214"/>
      <c r="N24" s="214"/>
      <c r="O24" s="214"/>
      <c r="P24" s="214"/>
      <c r="Q24" s="214"/>
    </row>
    <row r="25" spans="1:17" s="193" customFormat="1" x14ac:dyDescent="0.2">
      <c r="A25" s="192">
        <v>11</v>
      </c>
      <c r="B25" s="220"/>
      <c r="C25" s="207"/>
      <c r="D25" s="207"/>
      <c r="E25" s="214">
        <v>27.16</v>
      </c>
      <c r="F25" s="214"/>
      <c r="G25" s="214"/>
      <c r="H25" s="214"/>
      <c r="I25" s="214">
        <v>1.52</v>
      </c>
      <c r="J25" s="214"/>
      <c r="K25" s="214"/>
      <c r="L25" s="214"/>
      <c r="M25" s="214"/>
      <c r="N25" s="214"/>
      <c r="O25" s="214"/>
      <c r="P25" s="214"/>
      <c r="Q25" s="214"/>
    </row>
    <row r="26" spans="1:17" s="193" customFormat="1" x14ac:dyDescent="0.2">
      <c r="A26" s="192">
        <v>12</v>
      </c>
      <c r="B26" s="220"/>
      <c r="C26" s="207"/>
      <c r="D26" s="207"/>
      <c r="E26" s="214">
        <v>26.96</v>
      </c>
      <c r="F26" s="214"/>
      <c r="G26" s="214"/>
      <c r="H26" s="214"/>
      <c r="I26" s="214">
        <v>1.52</v>
      </c>
      <c r="J26" s="214"/>
      <c r="K26" s="214"/>
      <c r="L26" s="214"/>
      <c r="M26" s="214"/>
      <c r="N26" s="214"/>
      <c r="O26" s="214"/>
      <c r="P26" s="214"/>
      <c r="Q26" s="214"/>
    </row>
    <row r="27" spans="1:17" s="193" customFormat="1" x14ac:dyDescent="0.2">
      <c r="A27" s="192">
        <v>13</v>
      </c>
      <c r="B27" s="220"/>
      <c r="C27" s="207"/>
      <c r="D27" s="207"/>
      <c r="E27" s="214">
        <v>27.6</v>
      </c>
      <c r="F27" s="214"/>
      <c r="G27" s="214"/>
      <c r="H27" s="214"/>
      <c r="I27" s="214">
        <v>1.56</v>
      </c>
      <c r="J27" s="214"/>
      <c r="K27" s="214"/>
      <c r="L27" s="214"/>
      <c r="M27" s="214"/>
      <c r="N27" s="214"/>
      <c r="O27" s="214"/>
      <c r="P27" s="214"/>
      <c r="Q27" s="214"/>
    </row>
    <row r="28" spans="1:17" s="193" customFormat="1" x14ac:dyDescent="0.2">
      <c r="A28" s="192">
        <v>14</v>
      </c>
      <c r="B28" s="220"/>
      <c r="C28" s="207"/>
      <c r="D28" s="207"/>
      <c r="E28" s="214">
        <v>25.32</v>
      </c>
      <c r="F28" s="214"/>
      <c r="G28" s="214"/>
      <c r="H28" s="214"/>
      <c r="I28" s="214">
        <v>3.08</v>
      </c>
      <c r="J28" s="214"/>
      <c r="K28" s="214"/>
      <c r="L28" s="214"/>
      <c r="M28" s="214"/>
      <c r="N28" s="214"/>
      <c r="O28" s="214"/>
      <c r="P28" s="214"/>
      <c r="Q28" s="214"/>
    </row>
    <row r="29" spans="1:17" s="193" customFormat="1" x14ac:dyDescent="0.2">
      <c r="A29" s="192">
        <v>15</v>
      </c>
      <c r="B29" s="220"/>
      <c r="C29" s="207"/>
      <c r="D29" s="207"/>
      <c r="E29" s="214">
        <v>28.6</v>
      </c>
      <c r="F29" s="214"/>
      <c r="G29" s="214"/>
      <c r="H29" s="214"/>
      <c r="I29" s="214">
        <v>3</v>
      </c>
      <c r="J29" s="214"/>
      <c r="K29" s="214"/>
      <c r="L29" s="214"/>
      <c r="M29" s="214"/>
      <c r="N29" s="214"/>
      <c r="O29" s="214"/>
      <c r="P29" s="214"/>
      <c r="Q29" s="214"/>
    </row>
    <row r="30" spans="1:17" s="193" customFormat="1" x14ac:dyDescent="0.2">
      <c r="A30" s="192">
        <v>16</v>
      </c>
      <c r="B30" s="220"/>
      <c r="C30" s="207"/>
      <c r="D30" s="207"/>
      <c r="E30" s="214">
        <v>30.759999999999998</v>
      </c>
      <c r="F30" s="214"/>
      <c r="G30" s="214"/>
      <c r="H30" s="214"/>
      <c r="I30" s="214">
        <v>3.4</v>
      </c>
      <c r="J30" s="214"/>
      <c r="K30" s="214"/>
      <c r="L30" s="214"/>
      <c r="M30" s="214"/>
      <c r="N30" s="214"/>
      <c r="O30" s="214"/>
      <c r="P30" s="214"/>
      <c r="Q30" s="214"/>
    </row>
    <row r="31" spans="1:17" s="196" customFormat="1" x14ac:dyDescent="0.2">
      <c r="A31" s="192">
        <v>17</v>
      </c>
      <c r="B31" s="220"/>
      <c r="C31" s="207"/>
      <c r="D31" s="207"/>
      <c r="E31" s="214">
        <v>27.4</v>
      </c>
      <c r="F31" s="214"/>
      <c r="G31" s="214"/>
      <c r="H31" s="214"/>
      <c r="I31" s="214">
        <v>3.12</v>
      </c>
      <c r="J31" s="214"/>
      <c r="K31" s="214"/>
      <c r="L31" s="214"/>
      <c r="M31" s="214"/>
      <c r="N31" s="214"/>
      <c r="O31" s="214"/>
      <c r="P31" s="214"/>
      <c r="Q31" s="214"/>
    </row>
    <row r="32" spans="1:17" s="196" customFormat="1" x14ac:dyDescent="0.2">
      <c r="A32" s="192">
        <v>18</v>
      </c>
      <c r="B32" s="220"/>
      <c r="C32" s="207"/>
      <c r="D32" s="207"/>
      <c r="E32" s="214">
        <v>29.52</v>
      </c>
      <c r="F32" s="214"/>
      <c r="G32" s="214"/>
      <c r="H32" s="214"/>
      <c r="I32" s="214">
        <v>2.84</v>
      </c>
      <c r="J32" s="214"/>
      <c r="K32" s="214"/>
      <c r="L32" s="214"/>
      <c r="M32" s="214"/>
      <c r="N32" s="214"/>
      <c r="O32" s="214"/>
      <c r="P32" s="214"/>
      <c r="Q32" s="214"/>
    </row>
    <row r="33" spans="1:33" s="196" customFormat="1" x14ac:dyDescent="0.2">
      <c r="A33" s="192">
        <v>19</v>
      </c>
      <c r="B33" s="220"/>
      <c r="C33" s="207"/>
      <c r="D33" s="207"/>
      <c r="E33" s="214">
        <v>29.6</v>
      </c>
      <c r="F33" s="214"/>
      <c r="G33" s="214"/>
      <c r="H33" s="214"/>
      <c r="I33" s="214">
        <v>2.84</v>
      </c>
      <c r="J33" s="214"/>
      <c r="K33" s="214"/>
      <c r="L33" s="214"/>
      <c r="M33" s="214"/>
      <c r="N33" s="214"/>
      <c r="O33" s="214"/>
      <c r="P33" s="214"/>
      <c r="Q33" s="214"/>
    </row>
    <row r="34" spans="1:33" s="196" customFormat="1" x14ac:dyDescent="0.2">
      <c r="A34" s="192">
        <v>20</v>
      </c>
      <c r="B34" s="220"/>
      <c r="C34" s="207"/>
      <c r="D34" s="207"/>
      <c r="E34" s="214">
        <v>32.56</v>
      </c>
      <c r="F34" s="214"/>
      <c r="G34" s="214"/>
      <c r="H34" s="214"/>
      <c r="I34" s="214">
        <v>3.08</v>
      </c>
      <c r="J34" s="214"/>
      <c r="K34" s="214"/>
      <c r="L34" s="214"/>
      <c r="M34" s="214"/>
      <c r="N34" s="214"/>
      <c r="O34" s="214"/>
      <c r="P34" s="214"/>
      <c r="Q34" s="214"/>
    </row>
    <row r="35" spans="1:33" s="196" customFormat="1" x14ac:dyDescent="0.2">
      <c r="A35" s="192">
        <v>21</v>
      </c>
      <c r="B35" s="220"/>
      <c r="C35" s="207"/>
      <c r="D35" s="207"/>
      <c r="E35" s="214">
        <v>31.92</v>
      </c>
      <c r="F35" s="214"/>
      <c r="G35" s="214"/>
      <c r="H35" s="214"/>
      <c r="I35" s="214">
        <v>2.84</v>
      </c>
      <c r="J35" s="214"/>
      <c r="K35" s="214"/>
      <c r="L35" s="214"/>
      <c r="M35" s="214"/>
      <c r="N35" s="214"/>
      <c r="O35" s="214"/>
      <c r="P35" s="214"/>
      <c r="Q35" s="214"/>
    </row>
    <row r="36" spans="1:33" s="196" customFormat="1" x14ac:dyDescent="0.2">
      <c r="A36" s="192">
        <v>22</v>
      </c>
      <c r="B36" s="220"/>
      <c r="C36" s="207"/>
      <c r="D36" s="207"/>
      <c r="E36" s="214">
        <v>30.32</v>
      </c>
      <c r="F36" s="214"/>
      <c r="G36" s="214"/>
      <c r="H36" s="214"/>
      <c r="I36" s="214">
        <v>2.88</v>
      </c>
      <c r="J36" s="214"/>
      <c r="K36" s="214"/>
      <c r="L36" s="214"/>
      <c r="M36" s="214"/>
      <c r="N36" s="214"/>
      <c r="O36" s="214"/>
      <c r="P36" s="214"/>
      <c r="Q36" s="214"/>
    </row>
    <row r="37" spans="1:33" s="196" customFormat="1" x14ac:dyDescent="0.2">
      <c r="A37" s="192">
        <v>23</v>
      </c>
      <c r="B37" s="220"/>
      <c r="C37" s="207"/>
      <c r="D37" s="207"/>
      <c r="E37" s="214">
        <v>28.48</v>
      </c>
      <c r="F37" s="214"/>
      <c r="G37" s="214"/>
      <c r="H37" s="214"/>
      <c r="I37" s="214">
        <v>2.84</v>
      </c>
      <c r="J37" s="214"/>
      <c r="K37" s="214"/>
      <c r="L37" s="214"/>
      <c r="M37" s="214"/>
      <c r="N37" s="214"/>
      <c r="O37" s="214"/>
      <c r="P37" s="214"/>
      <c r="Q37" s="214"/>
    </row>
    <row r="38" spans="1:33" s="196" customFormat="1" x14ac:dyDescent="0.2">
      <c r="A38" s="192">
        <v>24</v>
      </c>
      <c r="B38" s="220"/>
      <c r="C38" s="207"/>
      <c r="D38" s="207"/>
      <c r="E38" s="236"/>
      <c r="F38" s="214"/>
      <c r="G38" s="214"/>
      <c r="H38" s="214"/>
      <c r="I38" s="236"/>
      <c r="J38" s="214"/>
      <c r="K38" s="214"/>
      <c r="L38" s="214"/>
      <c r="M38" s="214"/>
      <c r="N38" s="214"/>
      <c r="O38" s="214"/>
      <c r="P38" s="214"/>
      <c r="Q38" s="214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593.04000000000008</v>
      </c>
      <c r="F39" s="227"/>
      <c r="G39" s="227"/>
      <c r="H39" s="227"/>
      <c r="I39" s="226">
        <f>SUM(I15:I38)</f>
        <v>49.84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439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22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23</v>
      </c>
      <c r="C10" s="276"/>
      <c r="D10" s="276"/>
      <c r="E10" s="286"/>
      <c r="F10" s="275" t="s">
        <v>24</v>
      </c>
      <c r="G10" s="287"/>
      <c r="H10" s="287"/>
      <c r="I10" s="288"/>
      <c r="J10" s="275" t="s">
        <v>23</v>
      </c>
      <c r="K10" s="276"/>
      <c r="L10" s="276"/>
      <c r="M10" s="286"/>
      <c r="N10" s="275" t="s">
        <v>24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30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4.74</v>
      </c>
      <c r="F14" s="206"/>
      <c r="G14" s="207"/>
      <c r="H14" s="207"/>
      <c r="I14" s="206">
        <v>75.936000000000007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3.34</v>
      </c>
      <c r="F15" s="206"/>
      <c r="G15" s="206"/>
      <c r="H15" s="206"/>
      <c r="I15" s="206">
        <v>65.567999999999998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2.96</v>
      </c>
      <c r="F16" s="206"/>
      <c r="G16" s="206"/>
      <c r="H16" s="206"/>
      <c r="I16" s="206">
        <v>58.32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2.66</v>
      </c>
      <c r="F17" s="206"/>
      <c r="G17" s="206"/>
      <c r="H17" s="206"/>
      <c r="I17" s="206">
        <v>63.431999999999995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2.86</v>
      </c>
      <c r="F18" s="206"/>
      <c r="G18" s="206"/>
      <c r="H18" s="206"/>
      <c r="I18" s="206">
        <v>56.4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2.96</v>
      </c>
      <c r="F19" s="206"/>
      <c r="G19" s="206"/>
      <c r="H19" s="206"/>
      <c r="I19" s="206">
        <v>54.911999999999999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7.38</v>
      </c>
      <c r="F20" s="206"/>
      <c r="G20" s="206"/>
      <c r="H20" s="206"/>
      <c r="I20" s="206">
        <v>60.816000000000003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3.9</v>
      </c>
      <c r="F21" s="206"/>
      <c r="G21" s="206"/>
      <c r="H21" s="206"/>
      <c r="I21" s="206">
        <v>70.775999999999996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6.0600000000000005</v>
      </c>
      <c r="F22" s="206"/>
      <c r="G22" s="206"/>
      <c r="H22" s="206"/>
      <c r="I22" s="206">
        <v>77.400000000000006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12</v>
      </c>
      <c r="F23" s="206"/>
      <c r="G23" s="206"/>
      <c r="H23" s="206"/>
      <c r="I23" s="206">
        <v>77.543999999999997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10.120000000000001</v>
      </c>
      <c r="F24" s="206"/>
      <c r="G24" s="206"/>
      <c r="H24" s="206"/>
      <c r="I24" s="206">
        <v>78.504000000000005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12.36</v>
      </c>
      <c r="F25" s="206"/>
      <c r="G25" s="206"/>
      <c r="H25" s="206"/>
      <c r="I25" s="206">
        <v>77.28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7.94</v>
      </c>
      <c r="F26" s="206"/>
      <c r="G26" s="206"/>
      <c r="H26" s="206"/>
      <c r="I26" s="206">
        <v>79.584000000000003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6.26</v>
      </c>
      <c r="F27" s="206"/>
      <c r="G27" s="206"/>
      <c r="H27" s="206"/>
      <c r="I27" s="206">
        <v>80.207999999999998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5.92</v>
      </c>
      <c r="F28" s="206"/>
      <c r="G28" s="206"/>
      <c r="H28" s="206"/>
      <c r="I28" s="206">
        <v>83.015999999999991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6.52</v>
      </c>
      <c r="F29" s="206"/>
      <c r="G29" s="206"/>
      <c r="H29" s="206"/>
      <c r="I29" s="206">
        <v>79.512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10.039999999999999</v>
      </c>
      <c r="F30" s="206"/>
      <c r="G30" s="206"/>
      <c r="H30" s="206"/>
      <c r="I30" s="206">
        <v>85.608000000000004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14.96</v>
      </c>
      <c r="F31" s="206"/>
      <c r="G31" s="206"/>
      <c r="H31" s="206"/>
      <c r="I31" s="206">
        <v>101.06399999999999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8.16</v>
      </c>
      <c r="F32" s="206"/>
      <c r="G32" s="206"/>
      <c r="H32" s="206"/>
      <c r="I32" s="206">
        <v>106.896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5.04</v>
      </c>
      <c r="F33" s="206"/>
      <c r="G33" s="206"/>
      <c r="H33" s="206"/>
      <c r="I33" s="206">
        <v>110.976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11.96</v>
      </c>
      <c r="F34" s="206"/>
      <c r="G34" s="206"/>
      <c r="H34" s="206"/>
      <c r="I34" s="206">
        <v>114.52800000000001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14.5</v>
      </c>
      <c r="F35" s="206"/>
      <c r="G35" s="206"/>
      <c r="H35" s="206"/>
      <c r="I35" s="206">
        <v>109.176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10.32</v>
      </c>
      <c r="F36" s="206"/>
      <c r="G36" s="206"/>
      <c r="H36" s="206"/>
      <c r="I36" s="206">
        <v>110.06400000000001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7.18</v>
      </c>
      <c r="F37" s="206"/>
      <c r="G37" s="206"/>
      <c r="H37" s="206"/>
      <c r="I37" s="206">
        <v>97.248000000000005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175.4</v>
      </c>
      <c r="F39" s="227"/>
      <c r="G39" s="227"/>
      <c r="H39" s="227"/>
      <c r="I39" s="226">
        <f>SUM(I15:I38)</f>
        <v>1898.8319999999999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439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25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26</v>
      </c>
      <c r="C10" s="276"/>
      <c r="D10" s="276"/>
      <c r="E10" s="286"/>
      <c r="F10" s="275" t="s">
        <v>27</v>
      </c>
      <c r="G10" s="287"/>
      <c r="H10" s="287"/>
      <c r="I10" s="288"/>
      <c r="J10" s="275" t="s">
        <v>26</v>
      </c>
      <c r="K10" s="276"/>
      <c r="L10" s="276"/>
      <c r="M10" s="286"/>
      <c r="N10" s="275" t="s">
        <v>27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60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14">
        <v>38.088000000000001</v>
      </c>
      <c r="F14" s="206"/>
      <c r="G14" s="207"/>
      <c r="H14" s="207"/>
      <c r="I14" s="221">
        <v>39.54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14">
        <v>28.08</v>
      </c>
      <c r="F15" s="206"/>
      <c r="G15" s="206"/>
      <c r="H15" s="206"/>
      <c r="I15" s="221">
        <v>30.42</v>
      </c>
      <c r="J15" s="206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14">
        <v>26.423999999999999</v>
      </c>
      <c r="F16" s="206"/>
      <c r="G16" s="206"/>
      <c r="H16" s="206"/>
      <c r="I16" s="221">
        <v>26.616</v>
      </c>
      <c r="J16" s="206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14">
        <v>25.463999999999999</v>
      </c>
      <c r="F17" s="206"/>
      <c r="G17" s="206"/>
      <c r="H17" s="206"/>
      <c r="I17" s="221">
        <v>24.623999999999999</v>
      </c>
      <c r="J17" s="206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14">
        <v>24.792000000000002</v>
      </c>
      <c r="F18" s="206"/>
      <c r="G18" s="206"/>
      <c r="H18" s="206"/>
      <c r="I18" s="221">
        <v>24.216000000000001</v>
      </c>
      <c r="J18" s="206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14">
        <v>42.408000000000001</v>
      </c>
      <c r="F19" s="206"/>
      <c r="G19" s="206"/>
      <c r="H19" s="206"/>
      <c r="I19" s="221">
        <v>25.547999999999998</v>
      </c>
      <c r="J19" s="206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14">
        <v>37.799999999999997</v>
      </c>
      <c r="F20" s="206"/>
      <c r="G20" s="206"/>
      <c r="H20" s="206"/>
      <c r="I20" s="221">
        <v>27.827999999999999</v>
      </c>
      <c r="J20" s="206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14">
        <v>35.951999999999998</v>
      </c>
      <c r="F21" s="206"/>
      <c r="G21" s="206"/>
      <c r="H21" s="206"/>
      <c r="I21" s="221">
        <v>28.847999999999999</v>
      </c>
      <c r="J21" s="206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14">
        <v>36.576000000000001</v>
      </c>
      <c r="F22" s="206"/>
      <c r="G22" s="206"/>
      <c r="H22" s="206"/>
      <c r="I22" s="221">
        <v>35.04</v>
      </c>
      <c r="J22" s="206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14">
        <v>44.256</v>
      </c>
      <c r="F23" s="206"/>
      <c r="G23" s="206"/>
      <c r="H23" s="206"/>
      <c r="I23" s="221">
        <v>40.176000000000002</v>
      </c>
      <c r="J23" s="206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14">
        <v>46.32</v>
      </c>
      <c r="F24" s="206"/>
      <c r="G24" s="206"/>
      <c r="H24" s="206"/>
      <c r="I24" s="221">
        <v>43.14</v>
      </c>
      <c r="J24" s="206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14">
        <v>40.055999999999997</v>
      </c>
      <c r="F25" s="206"/>
      <c r="G25" s="206"/>
      <c r="H25" s="206"/>
      <c r="I25" s="221">
        <v>38.304000000000002</v>
      </c>
      <c r="J25" s="206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14">
        <v>38.735999999999997</v>
      </c>
      <c r="F26" s="206"/>
      <c r="G26" s="206"/>
      <c r="H26" s="206"/>
      <c r="I26" s="221">
        <v>42.167999999999999</v>
      </c>
      <c r="J26" s="206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14">
        <v>38.04</v>
      </c>
      <c r="F27" s="206"/>
      <c r="G27" s="206"/>
      <c r="H27" s="206"/>
      <c r="I27" s="221">
        <v>41.316000000000003</v>
      </c>
      <c r="J27" s="206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14">
        <v>44.856000000000002</v>
      </c>
      <c r="F28" s="206"/>
      <c r="G28" s="206"/>
      <c r="H28" s="206"/>
      <c r="I28" s="221">
        <v>40.595999999999997</v>
      </c>
      <c r="J28" s="206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14">
        <v>38.76</v>
      </c>
      <c r="F29" s="206"/>
      <c r="G29" s="206"/>
      <c r="H29" s="206"/>
      <c r="I29" s="221">
        <v>41.112000000000002</v>
      </c>
      <c r="J29" s="206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14">
        <v>36.216000000000001</v>
      </c>
      <c r="F30" s="206"/>
      <c r="G30" s="206"/>
      <c r="H30" s="206"/>
      <c r="I30" s="221">
        <v>41.892000000000003</v>
      </c>
      <c r="J30" s="206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14">
        <v>30.911999999999999</v>
      </c>
      <c r="F31" s="206"/>
      <c r="G31" s="206"/>
      <c r="H31" s="206"/>
      <c r="I31" s="221">
        <v>42.107999999999997</v>
      </c>
      <c r="J31" s="206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14">
        <v>32.712000000000003</v>
      </c>
      <c r="F32" s="206"/>
      <c r="G32" s="206"/>
      <c r="H32" s="206"/>
      <c r="I32" s="221">
        <v>44.304000000000002</v>
      </c>
      <c r="J32" s="206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14">
        <v>33.671999999999997</v>
      </c>
      <c r="F33" s="206"/>
      <c r="G33" s="206"/>
      <c r="H33" s="206"/>
      <c r="I33" s="221">
        <v>49.631999999999998</v>
      </c>
      <c r="J33" s="206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14">
        <v>29.231999999999999</v>
      </c>
      <c r="F34" s="206"/>
      <c r="G34" s="206"/>
      <c r="H34" s="206"/>
      <c r="I34" s="221">
        <v>50.472000000000001</v>
      </c>
      <c r="J34" s="206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14">
        <v>35.975999999999999</v>
      </c>
      <c r="F35" s="206"/>
      <c r="G35" s="206"/>
      <c r="H35" s="206"/>
      <c r="I35" s="221">
        <v>53.076000000000001</v>
      </c>
      <c r="J35" s="206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14">
        <v>39.503999999999998</v>
      </c>
      <c r="F36" s="206"/>
      <c r="G36" s="206"/>
      <c r="H36" s="206"/>
      <c r="I36" s="221">
        <v>53.616</v>
      </c>
      <c r="J36" s="206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14">
        <v>41.664000000000001</v>
      </c>
      <c r="F37" s="206"/>
      <c r="G37" s="206"/>
      <c r="H37" s="206"/>
      <c r="I37" s="221">
        <v>46.067999999999998</v>
      </c>
      <c r="J37" s="206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6"/>
      <c r="K38" s="207"/>
      <c r="L38" s="207"/>
      <c r="M38" s="206"/>
      <c r="N38" s="206"/>
      <c r="O38" s="207"/>
      <c r="P38" s="207"/>
      <c r="Q38" s="206"/>
      <c r="R38" s="196">
        <v>1</v>
      </c>
    </row>
    <row r="39" spans="1:33" s="19" customFormat="1" ht="15" x14ac:dyDescent="0.25">
      <c r="A39" s="14" t="s">
        <v>14</v>
      </c>
      <c r="B39" s="20"/>
      <c r="C39" s="20"/>
      <c r="D39" s="20"/>
      <c r="E39" s="226">
        <f>SUM(E15:E38)</f>
        <v>828.40800000000013</v>
      </c>
      <c r="F39" s="235"/>
      <c r="G39" s="227"/>
      <c r="H39" s="227"/>
      <c r="I39" s="226">
        <f>SUM(I15:I38)</f>
        <v>891.11999999999989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O58" sqref="O5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439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28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x14ac:dyDescent="0.2">
      <c r="A10" s="281"/>
      <c r="B10" s="275" t="s">
        <v>29</v>
      </c>
      <c r="C10" s="276"/>
      <c r="D10" s="276"/>
      <c r="E10" s="286"/>
      <c r="F10" s="275" t="s">
        <v>30</v>
      </c>
      <c r="G10" s="276"/>
      <c r="H10" s="276"/>
      <c r="I10" s="286"/>
      <c r="J10" s="275" t="s">
        <v>29</v>
      </c>
      <c r="K10" s="276"/>
      <c r="L10" s="276"/>
      <c r="M10" s="286"/>
      <c r="N10" s="275" t="s">
        <v>30</v>
      </c>
      <c r="O10" s="276"/>
      <c r="P10" s="276"/>
      <c r="Q10" s="286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60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8.2799999999999994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7.86</v>
      </c>
      <c r="F15" s="206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7.8599999999999994</v>
      </c>
      <c r="F16" s="206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7.8599999999999994</v>
      </c>
      <c r="F17" s="206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7.8599999999999994</v>
      </c>
      <c r="F18" s="206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7.92</v>
      </c>
      <c r="F19" s="206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7.74</v>
      </c>
      <c r="F20" s="206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18.899999999999999</v>
      </c>
      <c r="F21" s="206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34.74</v>
      </c>
      <c r="F22" s="206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8.2800000000000011</v>
      </c>
      <c r="F23" s="206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6.72</v>
      </c>
      <c r="F24" s="206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6.6</v>
      </c>
      <c r="F25" s="206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39.96</v>
      </c>
      <c r="F26" s="206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10.44</v>
      </c>
      <c r="F27" s="206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6.6</v>
      </c>
      <c r="F28" s="206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6.7799999999999994</v>
      </c>
      <c r="F29" s="206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6.3599999999999994</v>
      </c>
      <c r="F30" s="206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7.92</v>
      </c>
      <c r="F31" s="206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7.92</v>
      </c>
      <c r="F32" s="206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8.0399999999999991</v>
      </c>
      <c r="F33" s="206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7.9799999999999995</v>
      </c>
      <c r="F34" s="206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8.1</v>
      </c>
      <c r="F35" s="206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8.0399999999999991</v>
      </c>
      <c r="F36" s="206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8.0399999999999991</v>
      </c>
      <c r="F37" s="206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248.51999999999995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31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37</v>
      </c>
      <c r="C10" s="276"/>
      <c r="D10" s="276"/>
      <c r="E10" s="286"/>
      <c r="F10" s="275" t="s">
        <v>38</v>
      </c>
      <c r="G10" s="287"/>
      <c r="H10" s="287"/>
      <c r="I10" s="288"/>
      <c r="J10" s="275" t="s">
        <v>37</v>
      </c>
      <c r="K10" s="276"/>
      <c r="L10" s="276"/>
      <c r="M10" s="286"/>
      <c r="N10" s="275" t="s">
        <v>38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4000</v>
      </c>
      <c r="F11" s="275" t="s">
        <v>433</v>
      </c>
      <c r="G11" s="276"/>
      <c r="H11" s="9"/>
      <c r="I11" s="8">
        <v>3000</v>
      </c>
      <c r="J11" s="275" t="s">
        <v>433</v>
      </c>
      <c r="K11" s="276"/>
      <c r="L11" s="9"/>
      <c r="M11" s="8">
        <f>E11</f>
        <v>4000</v>
      </c>
      <c r="N11" s="275" t="s">
        <v>433</v>
      </c>
      <c r="O11" s="276"/>
      <c r="P11" s="9"/>
      <c r="Q11" s="8">
        <f>I11</f>
        <v>3000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456.79999999999995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491.2</v>
      </c>
      <c r="F15" s="206"/>
      <c r="G15" s="206"/>
      <c r="H15" s="206"/>
      <c r="I15" s="206">
        <v>0</v>
      </c>
      <c r="J15" s="206"/>
      <c r="K15" s="206"/>
      <c r="L15" s="206"/>
      <c r="M15" s="206"/>
      <c r="N15" s="206"/>
      <c r="O15" s="206"/>
      <c r="P15" s="206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471.20000000000005</v>
      </c>
      <c r="F16" s="206"/>
      <c r="G16" s="206"/>
      <c r="H16" s="206"/>
      <c r="I16" s="206">
        <v>0</v>
      </c>
      <c r="J16" s="206"/>
      <c r="K16" s="206"/>
      <c r="L16" s="206"/>
      <c r="M16" s="206"/>
      <c r="N16" s="206"/>
      <c r="O16" s="206"/>
      <c r="P16" s="206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491.20000000000005</v>
      </c>
      <c r="F17" s="206"/>
      <c r="G17" s="206"/>
      <c r="H17" s="206"/>
      <c r="I17" s="206">
        <v>0</v>
      </c>
      <c r="J17" s="206"/>
      <c r="K17" s="206"/>
      <c r="L17" s="206"/>
      <c r="M17" s="206"/>
      <c r="N17" s="206"/>
      <c r="O17" s="206"/>
      <c r="P17" s="206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468</v>
      </c>
      <c r="F18" s="206"/>
      <c r="G18" s="206"/>
      <c r="H18" s="206"/>
      <c r="I18" s="206">
        <v>0</v>
      </c>
      <c r="J18" s="206"/>
      <c r="K18" s="206"/>
      <c r="L18" s="206"/>
      <c r="M18" s="206"/>
      <c r="N18" s="206"/>
      <c r="O18" s="206"/>
      <c r="P18" s="206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475.20000000000005</v>
      </c>
      <c r="F19" s="206"/>
      <c r="G19" s="206"/>
      <c r="H19" s="206"/>
      <c r="I19" s="206">
        <v>0</v>
      </c>
      <c r="J19" s="206"/>
      <c r="K19" s="206"/>
      <c r="L19" s="206"/>
      <c r="M19" s="206"/>
      <c r="N19" s="206"/>
      <c r="O19" s="206"/>
      <c r="P19" s="206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476.79999999999995</v>
      </c>
      <c r="F20" s="206"/>
      <c r="G20" s="206"/>
      <c r="H20" s="206"/>
      <c r="I20" s="206">
        <v>0</v>
      </c>
      <c r="J20" s="206"/>
      <c r="K20" s="206"/>
      <c r="L20" s="206"/>
      <c r="M20" s="206"/>
      <c r="N20" s="206"/>
      <c r="O20" s="206"/>
      <c r="P20" s="206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482.4</v>
      </c>
      <c r="F21" s="206"/>
      <c r="G21" s="206"/>
      <c r="H21" s="206"/>
      <c r="I21" s="206">
        <v>0</v>
      </c>
      <c r="J21" s="206"/>
      <c r="K21" s="206"/>
      <c r="L21" s="206"/>
      <c r="M21" s="206"/>
      <c r="N21" s="206"/>
      <c r="O21" s="206"/>
      <c r="P21" s="206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596</v>
      </c>
      <c r="F22" s="206"/>
      <c r="G22" s="206"/>
      <c r="H22" s="206"/>
      <c r="I22" s="206">
        <v>0</v>
      </c>
      <c r="J22" s="206"/>
      <c r="K22" s="206"/>
      <c r="L22" s="206"/>
      <c r="M22" s="206"/>
      <c r="N22" s="206"/>
      <c r="O22" s="206"/>
      <c r="P22" s="206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1106.4000000000001</v>
      </c>
      <c r="F23" s="206"/>
      <c r="G23" s="206"/>
      <c r="H23" s="206"/>
      <c r="I23" s="206">
        <v>0</v>
      </c>
      <c r="J23" s="206"/>
      <c r="K23" s="206"/>
      <c r="L23" s="206"/>
      <c r="M23" s="206"/>
      <c r="N23" s="206"/>
      <c r="O23" s="206"/>
      <c r="P23" s="206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1056.8</v>
      </c>
      <c r="F24" s="206"/>
      <c r="G24" s="206"/>
      <c r="H24" s="206"/>
      <c r="I24" s="206">
        <v>0</v>
      </c>
      <c r="J24" s="206"/>
      <c r="K24" s="206"/>
      <c r="L24" s="206"/>
      <c r="M24" s="206"/>
      <c r="N24" s="206"/>
      <c r="O24" s="206"/>
      <c r="P24" s="206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1084</v>
      </c>
      <c r="F25" s="206"/>
      <c r="G25" s="206"/>
      <c r="H25" s="206"/>
      <c r="I25" s="206">
        <v>0</v>
      </c>
      <c r="J25" s="206"/>
      <c r="K25" s="206"/>
      <c r="L25" s="206"/>
      <c r="M25" s="206"/>
      <c r="N25" s="206"/>
      <c r="O25" s="206"/>
      <c r="P25" s="206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1012.8</v>
      </c>
      <c r="F26" s="206"/>
      <c r="G26" s="206"/>
      <c r="H26" s="206"/>
      <c r="I26" s="206">
        <v>0</v>
      </c>
      <c r="J26" s="206"/>
      <c r="K26" s="206"/>
      <c r="L26" s="206"/>
      <c r="M26" s="206"/>
      <c r="N26" s="206"/>
      <c r="O26" s="206"/>
      <c r="P26" s="206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866.4</v>
      </c>
      <c r="F27" s="206"/>
      <c r="G27" s="206"/>
      <c r="H27" s="206"/>
      <c r="I27" s="206">
        <v>0</v>
      </c>
      <c r="J27" s="206"/>
      <c r="K27" s="206"/>
      <c r="L27" s="206"/>
      <c r="M27" s="206"/>
      <c r="N27" s="206"/>
      <c r="O27" s="206"/>
      <c r="P27" s="206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973.6</v>
      </c>
      <c r="F28" s="206"/>
      <c r="G28" s="206"/>
      <c r="H28" s="206"/>
      <c r="I28" s="206">
        <v>0</v>
      </c>
      <c r="J28" s="206"/>
      <c r="K28" s="206"/>
      <c r="L28" s="206"/>
      <c r="M28" s="206"/>
      <c r="N28" s="206"/>
      <c r="O28" s="206"/>
      <c r="P28" s="206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976</v>
      </c>
      <c r="F29" s="206"/>
      <c r="G29" s="206"/>
      <c r="H29" s="206"/>
      <c r="I29" s="206">
        <v>0</v>
      </c>
      <c r="J29" s="206"/>
      <c r="K29" s="206"/>
      <c r="L29" s="206"/>
      <c r="M29" s="206"/>
      <c r="N29" s="206"/>
      <c r="O29" s="206"/>
      <c r="P29" s="206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868</v>
      </c>
      <c r="F30" s="206"/>
      <c r="G30" s="206"/>
      <c r="H30" s="206"/>
      <c r="I30" s="206">
        <v>0</v>
      </c>
      <c r="J30" s="206"/>
      <c r="K30" s="206"/>
      <c r="L30" s="206"/>
      <c r="M30" s="206"/>
      <c r="N30" s="206"/>
      <c r="O30" s="206"/>
      <c r="P30" s="206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557.6</v>
      </c>
      <c r="F31" s="206"/>
      <c r="G31" s="206"/>
      <c r="H31" s="206"/>
      <c r="I31" s="206">
        <v>0</v>
      </c>
      <c r="J31" s="206"/>
      <c r="K31" s="206"/>
      <c r="L31" s="206"/>
      <c r="M31" s="206"/>
      <c r="N31" s="206"/>
      <c r="O31" s="206"/>
      <c r="P31" s="206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464</v>
      </c>
      <c r="F32" s="206"/>
      <c r="G32" s="206"/>
      <c r="H32" s="206"/>
      <c r="I32" s="206">
        <v>0</v>
      </c>
      <c r="J32" s="206"/>
      <c r="K32" s="206"/>
      <c r="L32" s="206"/>
      <c r="M32" s="206"/>
      <c r="N32" s="206"/>
      <c r="O32" s="206"/>
      <c r="P32" s="206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464</v>
      </c>
      <c r="F33" s="206"/>
      <c r="G33" s="206"/>
      <c r="H33" s="206"/>
      <c r="I33" s="206">
        <v>0</v>
      </c>
      <c r="J33" s="206"/>
      <c r="K33" s="206"/>
      <c r="L33" s="206"/>
      <c r="M33" s="206"/>
      <c r="N33" s="206"/>
      <c r="O33" s="206"/>
      <c r="P33" s="206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496</v>
      </c>
      <c r="F34" s="206"/>
      <c r="G34" s="206"/>
      <c r="H34" s="206"/>
      <c r="I34" s="206">
        <v>0</v>
      </c>
      <c r="J34" s="206"/>
      <c r="K34" s="206"/>
      <c r="L34" s="206"/>
      <c r="M34" s="206"/>
      <c r="N34" s="206"/>
      <c r="O34" s="206"/>
      <c r="P34" s="206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496</v>
      </c>
      <c r="F35" s="206"/>
      <c r="G35" s="206"/>
      <c r="H35" s="206"/>
      <c r="I35" s="206">
        <v>0</v>
      </c>
      <c r="J35" s="206"/>
      <c r="K35" s="206"/>
      <c r="L35" s="206"/>
      <c r="M35" s="206"/>
      <c r="N35" s="206"/>
      <c r="O35" s="206"/>
      <c r="P35" s="206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459.2</v>
      </c>
      <c r="F36" s="206"/>
      <c r="G36" s="206"/>
      <c r="H36" s="206"/>
      <c r="I36" s="206">
        <v>0</v>
      </c>
      <c r="J36" s="206"/>
      <c r="K36" s="206"/>
      <c r="L36" s="206"/>
      <c r="M36" s="206"/>
      <c r="N36" s="206"/>
      <c r="O36" s="206"/>
      <c r="P36" s="206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452.79999999999995</v>
      </c>
      <c r="F37" s="206"/>
      <c r="G37" s="206"/>
      <c r="H37" s="206"/>
      <c r="I37" s="206">
        <v>0</v>
      </c>
      <c r="J37" s="206"/>
      <c r="K37" s="206"/>
      <c r="L37" s="206"/>
      <c r="M37" s="206"/>
      <c r="N37" s="206"/>
      <c r="O37" s="206"/>
      <c r="P37" s="206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6"/>
      <c r="K38" s="206"/>
      <c r="L38" s="206"/>
      <c r="M38" s="206"/>
      <c r="N38" s="206"/>
      <c r="O38" s="206"/>
      <c r="P38" s="206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15285.6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U28" sqref="U2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31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444</v>
      </c>
      <c r="C10" s="276"/>
      <c r="D10" s="276"/>
      <c r="E10" s="286"/>
      <c r="F10" s="275"/>
      <c r="G10" s="287"/>
      <c r="H10" s="287"/>
      <c r="I10" s="288"/>
      <c r="J10" s="275" t="s">
        <v>444</v>
      </c>
      <c r="K10" s="276"/>
      <c r="L10" s="276"/>
      <c r="M10" s="286"/>
      <c r="N10" s="275"/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6000</v>
      </c>
      <c r="F11" s="275" t="s">
        <v>433</v>
      </c>
      <c r="G11" s="276"/>
      <c r="H11" s="9"/>
      <c r="I11" s="8"/>
      <c r="J11" s="275" t="s">
        <v>433</v>
      </c>
      <c r="K11" s="276"/>
      <c r="L11" s="9"/>
      <c r="M11" s="8">
        <f>E11</f>
        <v>6000</v>
      </c>
      <c r="N11" s="275" t="s">
        <v>433</v>
      </c>
      <c r="O11" s="276"/>
      <c r="P11" s="9"/>
      <c r="Q11" s="8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ht="15" x14ac:dyDescent="0.25">
      <c r="A39" s="14" t="s">
        <v>14</v>
      </c>
      <c r="B39" s="20"/>
      <c r="C39" s="20"/>
      <c r="D39" s="20"/>
      <c r="E39" s="226">
        <f>SUM(E15:E38)</f>
        <v>0</v>
      </c>
      <c r="F39" s="230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32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33</v>
      </c>
      <c r="C10" s="276"/>
      <c r="D10" s="276"/>
      <c r="E10" s="286"/>
      <c r="F10" s="275" t="s">
        <v>143</v>
      </c>
      <c r="G10" s="287"/>
      <c r="H10" s="287"/>
      <c r="I10" s="288"/>
      <c r="J10" s="275" t="s">
        <v>33</v>
      </c>
      <c r="K10" s="276"/>
      <c r="L10" s="276"/>
      <c r="M10" s="286"/>
      <c r="N10" s="275" t="s">
        <v>143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30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06">
        <v>5.12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6"/>
      <c r="H15" s="206"/>
      <c r="I15" s="206">
        <v>5.04</v>
      </c>
      <c r="J15" s="206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6"/>
      <c r="H16" s="206"/>
      <c r="I16" s="206">
        <v>5.12</v>
      </c>
      <c r="J16" s="206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6"/>
      <c r="H17" s="206"/>
      <c r="I17" s="206">
        <v>5.04</v>
      </c>
      <c r="J17" s="206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6"/>
      <c r="H18" s="206"/>
      <c r="I18" s="206">
        <v>5.12</v>
      </c>
      <c r="J18" s="206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6"/>
      <c r="H19" s="206"/>
      <c r="I19" s="206">
        <v>5.04</v>
      </c>
      <c r="J19" s="206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6"/>
      <c r="H20" s="206"/>
      <c r="I20" s="206">
        <v>5.2</v>
      </c>
      <c r="J20" s="206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6"/>
      <c r="H21" s="206"/>
      <c r="I21" s="206">
        <v>5.36</v>
      </c>
      <c r="J21" s="206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6"/>
      <c r="H22" s="206"/>
      <c r="I22" s="206">
        <v>5.1999999999999993</v>
      </c>
      <c r="J22" s="206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6"/>
      <c r="H23" s="206"/>
      <c r="I23" s="206">
        <v>5.36</v>
      </c>
      <c r="J23" s="206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6"/>
      <c r="H24" s="206"/>
      <c r="I24" s="206">
        <v>5.04</v>
      </c>
      <c r="J24" s="206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6"/>
      <c r="H25" s="206"/>
      <c r="I25" s="206">
        <v>5.44</v>
      </c>
      <c r="J25" s="206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6"/>
      <c r="H26" s="206"/>
      <c r="I26" s="206">
        <v>5.36</v>
      </c>
      <c r="J26" s="206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6"/>
      <c r="H27" s="206"/>
      <c r="I27" s="206">
        <v>5.2</v>
      </c>
      <c r="J27" s="206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6"/>
      <c r="H28" s="206"/>
      <c r="I28" s="206">
        <v>5.36</v>
      </c>
      <c r="J28" s="206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6"/>
      <c r="H29" s="206"/>
      <c r="I29" s="206">
        <v>5.44</v>
      </c>
      <c r="J29" s="206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6"/>
      <c r="H30" s="206"/>
      <c r="I30" s="206">
        <v>5.44</v>
      </c>
      <c r="J30" s="206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6"/>
      <c r="H31" s="206"/>
      <c r="I31" s="206">
        <v>6</v>
      </c>
      <c r="J31" s="206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6"/>
      <c r="H32" s="206"/>
      <c r="I32" s="206">
        <v>7.04</v>
      </c>
      <c r="J32" s="206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6"/>
      <c r="H33" s="206"/>
      <c r="I33" s="206">
        <v>12.16</v>
      </c>
      <c r="J33" s="206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6"/>
      <c r="H34" s="206"/>
      <c r="I34" s="206">
        <v>7.4399999999999995</v>
      </c>
      <c r="J34" s="206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6"/>
      <c r="H35" s="206"/>
      <c r="I35" s="206">
        <v>5.52</v>
      </c>
      <c r="J35" s="206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6"/>
      <c r="H36" s="206"/>
      <c r="I36" s="206">
        <v>5.1999999999999993</v>
      </c>
      <c r="J36" s="206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6"/>
      <c r="H37" s="206"/>
      <c r="I37" s="206">
        <v>5.44</v>
      </c>
      <c r="J37" s="206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6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132.56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34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36</v>
      </c>
      <c r="C10" s="276"/>
      <c r="D10" s="276"/>
      <c r="E10" s="286"/>
      <c r="F10" s="275" t="s">
        <v>35</v>
      </c>
      <c r="G10" s="287"/>
      <c r="H10" s="287"/>
      <c r="I10" s="288"/>
      <c r="J10" s="275" t="s">
        <v>36</v>
      </c>
      <c r="K10" s="276"/>
      <c r="L10" s="276"/>
      <c r="M10" s="286"/>
      <c r="N10" s="275" t="s">
        <v>35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30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190">
        <v>33.620000000000005</v>
      </c>
      <c r="F14" s="206"/>
      <c r="G14" s="207"/>
      <c r="H14" s="207"/>
      <c r="I14" s="221">
        <v>33.143999999999998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190">
        <v>15.739999999999998</v>
      </c>
      <c r="F15" s="206"/>
      <c r="G15" s="206"/>
      <c r="H15" s="206"/>
      <c r="I15" s="221">
        <v>34.128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190">
        <v>16.7</v>
      </c>
      <c r="F16" s="206"/>
      <c r="G16" s="206"/>
      <c r="H16" s="206"/>
      <c r="I16" s="221">
        <v>26.015999999999998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190">
        <v>14.620000000000001</v>
      </c>
      <c r="F17" s="206"/>
      <c r="G17" s="206"/>
      <c r="H17" s="206"/>
      <c r="I17" s="221">
        <v>23.591999999999999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190">
        <v>15.16</v>
      </c>
      <c r="F18" s="206"/>
      <c r="G18" s="206"/>
      <c r="H18" s="206"/>
      <c r="I18" s="221">
        <v>23.88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190">
        <v>16.34</v>
      </c>
      <c r="F19" s="206"/>
      <c r="G19" s="206"/>
      <c r="H19" s="206"/>
      <c r="I19" s="221">
        <v>24.216000000000001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190">
        <v>20.04</v>
      </c>
      <c r="F20" s="206"/>
      <c r="G20" s="206"/>
      <c r="H20" s="206"/>
      <c r="I20" s="221">
        <v>27.335999999999999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190">
        <v>23.56</v>
      </c>
      <c r="F21" s="206"/>
      <c r="G21" s="206"/>
      <c r="H21" s="206"/>
      <c r="I21" s="221">
        <v>33.24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190">
        <v>19.560000000000002</v>
      </c>
      <c r="F22" s="206"/>
      <c r="G22" s="206"/>
      <c r="H22" s="206"/>
      <c r="I22" s="221">
        <v>39.503999999999998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190">
        <v>29.22</v>
      </c>
      <c r="F23" s="206"/>
      <c r="G23" s="206"/>
      <c r="H23" s="206"/>
      <c r="I23" s="221">
        <v>81.239999999999995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190">
        <v>30.18</v>
      </c>
      <c r="F24" s="206"/>
      <c r="G24" s="206"/>
      <c r="H24" s="206"/>
      <c r="I24" s="221">
        <v>83.304000000000002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190">
        <v>32.020000000000003</v>
      </c>
      <c r="F25" s="206"/>
      <c r="G25" s="206"/>
      <c r="H25" s="206"/>
      <c r="I25" s="221">
        <v>76.680000000000007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190">
        <v>37.019999999999996</v>
      </c>
      <c r="F26" s="206"/>
      <c r="G26" s="206"/>
      <c r="H26" s="206"/>
      <c r="I26" s="221">
        <v>72.432000000000002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190">
        <v>22.52</v>
      </c>
      <c r="F27" s="206"/>
      <c r="G27" s="206"/>
      <c r="H27" s="206"/>
      <c r="I27" s="221">
        <v>84.744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190">
        <v>19.399999999999999</v>
      </c>
      <c r="F28" s="206"/>
      <c r="G28" s="206"/>
      <c r="H28" s="206"/>
      <c r="I28" s="221">
        <v>78.599999999999994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190">
        <v>42.32</v>
      </c>
      <c r="F29" s="206"/>
      <c r="G29" s="206"/>
      <c r="H29" s="206"/>
      <c r="I29" s="221">
        <v>81.599999999999994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190">
        <v>44.019999999999996</v>
      </c>
      <c r="F30" s="206"/>
      <c r="G30" s="206"/>
      <c r="H30" s="206"/>
      <c r="I30" s="221">
        <v>81.48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190">
        <v>37.22</v>
      </c>
      <c r="F31" s="206"/>
      <c r="G31" s="206"/>
      <c r="H31" s="206"/>
      <c r="I31" s="221">
        <v>85.751999999999995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190">
        <v>39.54</v>
      </c>
      <c r="F32" s="206"/>
      <c r="G32" s="206"/>
      <c r="H32" s="206"/>
      <c r="I32" s="221">
        <v>90.72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190">
        <v>53.019999999999996</v>
      </c>
      <c r="F33" s="206"/>
      <c r="G33" s="206"/>
      <c r="H33" s="206"/>
      <c r="I33" s="221">
        <v>75.024000000000001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190">
        <v>60.24</v>
      </c>
      <c r="F34" s="206"/>
      <c r="G34" s="206"/>
      <c r="H34" s="206"/>
      <c r="I34" s="221">
        <v>65.495999999999995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190">
        <v>54.599999999999994</v>
      </c>
      <c r="F35" s="206"/>
      <c r="G35" s="206"/>
      <c r="H35" s="206"/>
      <c r="I35" s="221">
        <v>49.655999999999999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190">
        <v>56.32</v>
      </c>
      <c r="F36" s="206"/>
      <c r="G36" s="206"/>
      <c r="H36" s="206"/>
      <c r="I36" s="221">
        <v>43.847999999999999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190">
        <v>43.58</v>
      </c>
      <c r="F37" s="206"/>
      <c r="G37" s="206"/>
      <c r="H37" s="206"/>
      <c r="I37" s="221">
        <v>34.08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742.94000000000017</v>
      </c>
      <c r="F39" s="227"/>
      <c r="G39" s="227"/>
      <c r="H39" s="227"/>
      <c r="I39" s="228">
        <f>SUM(I15:I38)</f>
        <v>1316.5679999999998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39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40</v>
      </c>
      <c r="C10" s="276"/>
      <c r="D10" s="276"/>
      <c r="E10" s="286"/>
      <c r="F10" s="275" t="s">
        <v>41</v>
      </c>
      <c r="G10" s="287"/>
      <c r="H10" s="287"/>
      <c r="I10" s="288"/>
      <c r="J10" s="275" t="s">
        <v>40</v>
      </c>
      <c r="K10" s="276"/>
      <c r="L10" s="276"/>
      <c r="M10" s="286"/>
      <c r="N10" s="275" t="s">
        <v>41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43.896000000000001</v>
      </c>
      <c r="F14" s="206"/>
      <c r="G14" s="207"/>
      <c r="H14" s="207"/>
      <c r="I14" s="222">
        <v>20.568000000000001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6"/>
      <c r="C15" s="207"/>
      <c r="D15" s="207"/>
      <c r="E15" s="222">
        <v>42.527999999999999</v>
      </c>
      <c r="F15" s="206"/>
      <c r="G15" s="206"/>
      <c r="H15" s="206"/>
      <c r="I15" s="222">
        <v>14.88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6"/>
      <c r="C16" s="207"/>
      <c r="D16" s="207"/>
      <c r="E16" s="222">
        <v>46.584000000000003</v>
      </c>
      <c r="F16" s="206"/>
      <c r="G16" s="206"/>
      <c r="H16" s="206"/>
      <c r="I16" s="222">
        <v>13.391999999999999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6"/>
      <c r="C17" s="207"/>
      <c r="D17" s="207"/>
      <c r="E17" s="222">
        <v>46.512</v>
      </c>
      <c r="F17" s="206"/>
      <c r="G17" s="206"/>
      <c r="H17" s="206"/>
      <c r="I17" s="222">
        <v>12.96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6"/>
      <c r="C18" s="207"/>
      <c r="D18" s="207"/>
      <c r="E18" s="222">
        <v>45.984000000000002</v>
      </c>
      <c r="F18" s="206"/>
      <c r="G18" s="206"/>
      <c r="H18" s="206"/>
      <c r="I18" s="222">
        <v>12.407999999999999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6"/>
      <c r="C19" s="207"/>
      <c r="D19" s="207"/>
      <c r="E19" s="222">
        <v>44.448</v>
      </c>
      <c r="F19" s="206"/>
      <c r="G19" s="206"/>
      <c r="H19" s="206"/>
      <c r="I19" s="222">
        <v>12.696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6"/>
      <c r="C20" s="207"/>
      <c r="D20" s="207"/>
      <c r="E20" s="222">
        <v>40.584000000000003</v>
      </c>
      <c r="F20" s="206"/>
      <c r="G20" s="206"/>
      <c r="H20" s="206"/>
      <c r="I20" s="222">
        <v>13.872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6"/>
      <c r="C21" s="207"/>
      <c r="D21" s="207"/>
      <c r="E21" s="222">
        <v>44.015999999999998</v>
      </c>
      <c r="F21" s="206"/>
      <c r="G21" s="206"/>
      <c r="H21" s="206"/>
      <c r="I21" s="222">
        <v>11.16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6"/>
      <c r="C22" s="207"/>
      <c r="D22" s="207"/>
      <c r="E22" s="222">
        <v>47.112000000000002</v>
      </c>
      <c r="F22" s="206"/>
      <c r="G22" s="206"/>
      <c r="H22" s="206"/>
      <c r="I22" s="222">
        <v>12.504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6"/>
      <c r="C23" s="207"/>
      <c r="D23" s="207"/>
      <c r="E23" s="222">
        <v>45.984000000000002</v>
      </c>
      <c r="F23" s="206"/>
      <c r="G23" s="206"/>
      <c r="H23" s="206"/>
      <c r="I23" s="222">
        <v>15.24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13"/>
      <c r="C24" s="208"/>
      <c r="D24" s="207"/>
      <c r="E24" s="222">
        <v>45.335999999999999</v>
      </c>
      <c r="F24" s="206"/>
      <c r="G24" s="206"/>
      <c r="H24" s="206"/>
      <c r="I24" s="222">
        <v>19.559999999999999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6"/>
      <c r="C25" s="207"/>
      <c r="D25" s="207"/>
      <c r="E25" s="222">
        <v>43.152000000000001</v>
      </c>
      <c r="F25" s="206"/>
      <c r="G25" s="206"/>
      <c r="H25" s="206"/>
      <c r="I25" s="222">
        <v>22.271999999999998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6"/>
      <c r="C26" s="207"/>
      <c r="D26" s="207"/>
      <c r="E26" s="222">
        <v>44.472000000000001</v>
      </c>
      <c r="F26" s="206"/>
      <c r="G26" s="206"/>
      <c r="H26" s="206"/>
      <c r="I26" s="222">
        <v>38.856000000000002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6"/>
      <c r="C27" s="207"/>
      <c r="D27" s="207"/>
      <c r="E27" s="222">
        <v>42.335999999999999</v>
      </c>
      <c r="F27" s="206"/>
      <c r="G27" s="206"/>
      <c r="H27" s="206"/>
      <c r="I27" s="222">
        <v>31.271999999999998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6"/>
      <c r="C28" s="207"/>
      <c r="D28" s="207"/>
      <c r="E28" s="222">
        <v>44.088000000000001</v>
      </c>
      <c r="F28" s="206"/>
      <c r="G28" s="206"/>
      <c r="H28" s="206"/>
      <c r="I28" s="222">
        <v>28.776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6"/>
      <c r="C29" s="207"/>
      <c r="D29" s="207"/>
      <c r="E29" s="222">
        <v>45.072000000000003</v>
      </c>
      <c r="F29" s="206"/>
      <c r="G29" s="206"/>
      <c r="H29" s="206"/>
      <c r="I29" s="222">
        <v>36.119999999999997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6"/>
      <c r="C30" s="207"/>
      <c r="D30" s="207"/>
      <c r="E30" s="222">
        <v>43.08</v>
      </c>
      <c r="F30" s="206"/>
      <c r="G30" s="206"/>
      <c r="H30" s="206"/>
      <c r="I30" s="222">
        <v>28.992000000000001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6"/>
      <c r="C31" s="207"/>
      <c r="D31" s="207"/>
      <c r="E31" s="222">
        <v>44.088000000000001</v>
      </c>
      <c r="F31" s="206"/>
      <c r="G31" s="206"/>
      <c r="H31" s="206"/>
      <c r="I31" s="222">
        <v>31.007999999999999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6"/>
      <c r="C32" s="207"/>
      <c r="D32" s="207"/>
      <c r="E32" s="222">
        <v>45.384</v>
      </c>
      <c r="F32" s="206"/>
      <c r="G32" s="206"/>
      <c r="H32" s="206"/>
      <c r="I32" s="222">
        <v>32.4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6"/>
      <c r="C33" s="207"/>
      <c r="D33" s="207"/>
      <c r="E33" s="222">
        <v>45.911999999999999</v>
      </c>
      <c r="F33" s="206"/>
      <c r="G33" s="206"/>
      <c r="H33" s="206"/>
      <c r="I33" s="222">
        <v>25.728000000000002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6"/>
      <c r="C34" s="207"/>
      <c r="D34" s="207"/>
      <c r="E34" s="222">
        <v>47.616</v>
      </c>
      <c r="F34" s="206"/>
      <c r="G34" s="206"/>
      <c r="H34" s="206"/>
      <c r="I34" s="222">
        <v>24.047999999999998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6"/>
      <c r="C35" s="207"/>
      <c r="D35" s="207"/>
      <c r="E35" s="222">
        <v>49.055999999999997</v>
      </c>
      <c r="F35" s="206"/>
      <c r="G35" s="206"/>
      <c r="H35" s="206"/>
      <c r="I35" s="222">
        <v>19.968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6"/>
      <c r="C36" s="207"/>
      <c r="D36" s="207"/>
      <c r="E36" s="222">
        <v>48.887999999999998</v>
      </c>
      <c r="F36" s="206"/>
      <c r="G36" s="206"/>
      <c r="H36" s="206"/>
      <c r="I36" s="222">
        <v>19.416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6"/>
      <c r="C37" s="207"/>
      <c r="D37" s="207"/>
      <c r="E37" s="222">
        <v>47.4</v>
      </c>
      <c r="F37" s="206"/>
      <c r="G37" s="206"/>
      <c r="H37" s="206"/>
      <c r="I37" s="222">
        <v>20.52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6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1039.6320000000001</v>
      </c>
      <c r="F39" s="227"/>
      <c r="G39" s="227"/>
      <c r="H39" s="227"/>
      <c r="I39" s="226">
        <f>SUM(I15:I38)</f>
        <v>498.04799999999994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B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42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7"/>
      <c r="O4" s="297"/>
      <c r="P4" s="297"/>
      <c r="Q4" s="29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43</v>
      </c>
      <c r="C10" s="276"/>
      <c r="D10" s="276"/>
      <c r="E10" s="286"/>
      <c r="F10" s="275" t="s">
        <v>44</v>
      </c>
      <c r="G10" s="287"/>
      <c r="H10" s="287"/>
      <c r="I10" s="288"/>
      <c r="J10" s="275" t="s">
        <v>43</v>
      </c>
      <c r="K10" s="276"/>
      <c r="L10" s="276"/>
      <c r="M10" s="286"/>
      <c r="N10" s="275" t="s">
        <v>44</v>
      </c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43.271999999999998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41.231999999999999</v>
      </c>
      <c r="F15" s="206"/>
      <c r="G15" s="206"/>
      <c r="H15" s="206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41.136000000000003</v>
      </c>
      <c r="F16" s="206"/>
      <c r="G16" s="206"/>
      <c r="H16" s="206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40.368000000000002</v>
      </c>
      <c r="F17" s="206"/>
      <c r="G17" s="206"/>
      <c r="H17" s="206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40.776000000000003</v>
      </c>
      <c r="F18" s="206"/>
      <c r="G18" s="206"/>
      <c r="H18" s="206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40.223999999999997</v>
      </c>
      <c r="F19" s="206"/>
      <c r="G19" s="206"/>
      <c r="H19" s="206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43.488</v>
      </c>
      <c r="F20" s="206"/>
      <c r="G20" s="206"/>
      <c r="H20" s="206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43.128</v>
      </c>
      <c r="F21" s="206"/>
      <c r="G21" s="206"/>
      <c r="H21" s="206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55.488</v>
      </c>
      <c r="F22" s="206"/>
      <c r="G22" s="206"/>
      <c r="H22" s="206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62.472000000000001</v>
      </c>
      <c r="F23" s="206"/>
      <c r="G23" s="206"/>
      <c r="H23" s="206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73.896000000000001</v>
      </c>
      <c r="F24" s="206"/>
      <c r="G24" s="206"/>
      <c r="H24" s="206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77.64</v>
      </c>
      <c r="F25" s="206"/>
      <c r="G25" s="206"/>
      <c r="H25" s="206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75.816000000000003</v>
      </c>
      <c r="F26" s="206"/>
      <c r="G26" s="206"/>
      <c r="H26" s="206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78.311999999999998</v>
      </c>
      <c r="F27" s="206"/>
      <c r="G27" s="206"/>
      <c r="H27" s="206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76.847999999999999</v>
      </c>
      <c r="F28" s="206"/>
      <c r="G28" s="206"/>
      <c r="H28" s="206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79.128</v>
      </c>
      <c r="F29" s="206"/>
      <c r="G29" s="206"/>
      <c r="H29" s="206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76.775999999999996</v>
      </c>
      <c r="F30" s="206"/>
      <c r="G30" s="206"/>
      <c r="H30" s="206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71.52</v>
      </c>
      <c r="F31" s="206"/>
      <c r="G31" s="206"/>
      <c r="H31" s="206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69.335999999999999</v>
      </c>
      <c r="F32" s="206"/>
      <c r="G32" s="206"/>
      <c r="H32" s="206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69.528000000000006</v>
      </c>
      <c r="F33" s="206"/>
      <c r="G33" s="206"/>
      <c r="H33" s="206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68.352000000000004</v>
      </c>
      <c r="F34" s="206"/>
      <c r="G34" s="206"/>
      <c r="H34" s="206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62.136000000000003</v>
      </c>
      <c r="F35" s="206"/>
      <c r="G35" s="206"/>
      <c r="H35" s="206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57.984000000000002</v>
      </c>
      <c r="F36" s="206"/>
      <c r="G36" s="206"/>
      <c r="H36" s="206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49.728000000000002</v>
      </c>
      <c r="F37" s="206"/>
      <c r="G37" s="206"/>
      <c r="H37" s="206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1395.3119999999999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45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46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ТП-5 ПМК-1 В-1</v>
      </c>
      <c r="C10" s="299"/>
      <c r="D10" s="299"/>
      <c r="E10" s="300"/>
      <c r="F10" s="298" t="str">
        <f>N4</f>
        <v>ТП-5 ПМК-1 В-2</v>
      </c>
      <c r="G10" s="301"/>
      <c r="H10" s="301"/>
      <c r="I10" s="302"/>
      <c r="J10" s="298" t="str">
        <f>B10</f>
        <v>ТП-5 ПМК-1 В-1</v>
      </c>
      <c r="K10" s="299"/>
      <c r="L10" s="299"/>
      <c r="M10" s="300"/>
      <c r="N10" s="298" t="str">
        <f>F10</f>
        <v>ТП-5 ПМК-1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14.352</v>
      </c>
      <c r="F14" s="206"/>
      <c r="G14" s="207"/>
      <c r="H14" s="207"/>
      <c r="I14" s="222">
        <v>48.335999999999999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12</v>
      </c>
      <c r="F15" s="221"/>
      <c r="G15" s="206"/>
      <c r="H15" s="206"/>
      <c r="I15" s="222">
        <v>39.503999999999998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11.423999999999999</v>
      </c>
      <c r="F16" s="221"/>
      <c r="G16" s="206"/>
      <c r="H16" s="206"/>
      <c r="I16" s="222">
        <v>33.744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11.04</v>
      </c>
      <c r="F17" s="221"/>
      <c r="G17" s="206"/>
      <c r="H17" s="206"/>
      <c r="I17" s="222">
        <v>33.335999999999999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11.04</v>
      </c>
      <c r="F18" s="221"/>
      <c r="G18" s="206"/>
      <c r="H18" s="206"/>
      <c r="I18" s="222">
        <v>31.847999999999999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10.56</v>
      </c>
      <c r="F19" s="221"/>
      <c r="G19" s="206"/>
      <c r="H19" s="206"/>
      <c r="I19" s="222">
        <v>46.055999999999997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12.144</v>
      </c>
      <c r="F20" s="221"/>
      <c r="G20" s="206"/>
      <c r="H20" s="206"/>
      <c r="I20" s="222">
        <v>66.599999999999994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11.76</v>
      </c>
      <c r="F21" s="221"/>
      <c r="G21" s="206"/>
      <c r="H21" s="206"/>
      <c r="I21" s="222">
        <v>71.784000000000006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13.632</v>
      </c>
      <c r="F22" s="221"/>
      <c r="G22" s="206"/>
      <c r="H22" s="206"/>
      <c r="I22" s="222">
        <v>64.680000000000007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14.904</v>
      </c>
      <c r="F23" s="221"/>
      <c r="G23" s="206"/>
      <c r="H23" s="206"/>
      <c r="I23" s="222">
        <v>62.472000000000001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14.664</v>
      </c>
      <c r="F24" s="221"/>
      <c r="G24" s="206"/>
      <c r="H24" s="206"/>
      <c r="I24" s="222">
        <v>60.624000000000002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14.28</v>
      </c>
      <c r="F25" s="221"/>
      <c r="G25" s="206"/>
      <c r="H25" s="206"/>
      <c r="I25" s="222">
        <v>70.415999999999997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16.079999999999998</v>
      </c>
      <c r="F26" s="221"/>
      <c r="G26" s="206"/>
      <c r="H26" s="206"/>
      <c r="I26" s="222">
        <v>63.167999999999999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16.943999999999999</v>
      </c>
      <c r="F27" s="221"/>
      <c r="G27" s="206"/>
      <c r="H27" s="206"/>
      <c r="I27" s="222">
        <v>59.136000000000003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13.896000000000001</v>
      </c>
      <c r="F28" s="221"/>
      <c r="G28" s="206"/>
      <c r="H28" s="206"/>
      <c r="I28" s="222">
        <v>56.712000000000003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13.848000000000001</v>
      </c>
      <c r="F29" s="221"/>
      <c r="G29" s="206"/>
      <c r="H29" s="206"/>
      <c r="I29" s="222">
        <v>51.72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15.72</v>
      </c>
      <c r="F30" s="221"/>
      <c r="G30" s="206"/>
      <c r="H30" s="206"/>
      <c r="I30" s="222">
        <v>54.6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16.056000000000001</v>
      </c>
      <c r="F31" s="221"/>
      <c r="G31" s="206"/>
      <c r="H31" s="206"/>
      <c r="I31" s="222">
        <v>57.167999999999999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15.864000000000001</v>
      </c>
      <c r="F32" s="221"/>
      <c r="G32" s="206"/>
      <c r="H32" s="206"/>
      <c r="I32" s="222">
        <v>57.744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16.943999999999999</v>
      </c>
      <c r="F33" s="221"/>
      <c r="G33" s="206"/>
      <c r="H33" s="206"/>
      <c r="I33" s="222">
        <v>58.176000000000002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14.327999999999999</v>
      </c>
      <c r="F34" s="221"/>
      <c r="G34" s="206"/>
      <c r="H34" s="206"/>
      <c r="I34" s="222">
        <v>63.408000000000001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16.776</v>
      </c>
      <c r="F35" s="221"/>
      <c r="G35" s="206"/>
      <c r="H35" s="206"/>
      <c r="I35" s="222">
        <v>67.751999999999995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15.36</v>
      </c>
      <c r="F36" s="221"/>
      <c r="G36" s="206"/>
      <c r="H36" s="206"/>
      <c r="I36" s="222">
        <v>66.263999999999996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16.248000000000001</v>
      </c>
      <c r="F37" s="221"/>
      <c r="G37" s="206"/>
      <c r="H37" s="206"/>
      <c r="I37" s="222">
        <v>58.176000000000002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21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325.512</v>
      </c>
      <c r="F39" s="227"/>
      <c r="G39" s="227"/>
      <c r="H39" s="227"/>
      <c r="I39" s="226">
        <f>SUM(I15:I38)</f>
        <v>1295.0879999999997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47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48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ТП-6 Детский сад В-1</v>
      </c>
      <c r="C10" s="299"/>
      <c r="D10" s="299"/>
      <c r="E10" s="300"/>
      <c r="F10" s="298" t="str">
        <f>N4</f>
        <v>ТП-6 Детский сад В-2</v>
      </c>
      <c r="G10" s="301"/>
      <c r="H10" s="301"/>
      <c r="I10" s="302"/>
      <c r="J10" s="298" t="str">
        <f>B10</f>
        <v>ТП-6 Детский сад В-1</v>
      </c>
      <c r="K10" s="299"/>
      <c r="L10" s="299"/>
      <c r="M10" s="300"/>
      <c r="N10" s="298" t="str">
        <f>F10</f>
        <v>ТП-6 Детский сад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51.432000000000002</v>
      </c>
      <c r="F14" s="206"/>
      <c r="G14" s="207"/>
      <c r="H14" s="207"/>
      <c r="I14" s="222">
        <v>38.304000000000002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44.112000000000002</v>
      </c>
      <c r="F15" s="221"/>
      <c r="G15" s="206"/>
      <c r="H15" s="206"/>
      <c r="I15" s="222">
        <v>33.695999999999998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39.671999999999997</v>
      </c>
      <c r="F16" s="221"/>
      <c r="G16" s="206"/>
      <c r="H16" s="206"/>
      <c r="I16" s="222">
        <v>29.064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39.816000000000003</v>
      </c>
      <c r="F17" s="221"/>
      <c r="G17" s="206"/>
      <c r="H17" s="206"/>
      <c r="I17" s="222">
        <v>27.96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37.68</v>
      </c>
      <c r="F18" s="221"/>
      <c r="G18" s="206"/>
      <c r="H18" s="206"/>
      <c r="I18" s="222">
        <v>26.064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35.664000000000001</v>
      </c>
      <c r="F19" s="221"/>
      <c r="G19" s="206"/>
      <c r="H19" s="206"/>
      <c r="I19" s="222">
        <v>26.952000000000002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35.591999999999999</v>
      </c>
      <c r="F20" s="221"/>
      <c r="G20" s="206"/>
      <c r="H20" s="206"/>
      <c r="I20" s="222">
        <v>29.591999999999999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41.543999999999997</v>
      </c>
      <c r="F21" s="221"/>
      <c r="G21" s="206"/>
      <c r="H21" s="206"/>
      <c r="I21" s="222">
        <v>35.664000000000001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50.16</v>
      </c>
      <c r="F22" s="221"/>
      <c r="G22" s="206"/>
      <c r="H22" s="206"/>
      <c r="I22" s="222">
        <v>36.96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52.872</v>
      </c>
      <c r="F23" s="221"/>
      <c r="G23" s="206"/>
      <c r="H23" s="206"/>
      <c r="I23" s="222">
        <v>36.264000000000003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54.143999999999998</v>
      </c>
      <c r="F24" s="221"/>
      <c r="G24" s="206"/>
      <c r="H24" s="206"/>
      <c r="I24" s="222">
        <v>36.863999999999997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61.415999999999997</v>
      </c>
      <c r="F25" s="221"/>
      <c r="G25" s="206"/>
      <c r="H25" s="206"/>
      <c r="I25" s="222">
        <v>38.088000000000001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61.823999999999998</v>
      </c>
      <c r="F26" s="221"/>
      <c r="G26" s="206"/>
      <c r="H26" s="206"/>
      <c r="I26" s="222">
        <v>36.984000000000002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62.183999999999997</v>
      </c>
      <c r="F27" s="221"/>
      <c r="G27" s="206"/>
      <c r="H27" s="206"/>
      <c r="I27" s="222">
        <v>39.887999999999998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62.351999999999997</v>
      </c>
      <c r="F28" s="221"/>
      <c r="G28" s="206"/>
      <c r="H28" s="206"/>
      <c r="I28" s="222">
        <v>39.311999999999998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64.775999999999996</v>
      </c>
      <c r="F29" s="221"/>
      <c r="G29" s="206"/>
      <c r="H29" s="206"/>
      <c r="I29" s="222">
        <v>39.911999999999999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66.864000000000004</v>
      </c>
      <c r="F30" s="221"/>
      <c r="G30" s="206"/>
      <c r="H30" s="206"/>
      <c r="I30" s="222">
        <v>41.375999999999998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66.144000000000005</v>
      </c>
      <c r="F31" s="221"/>
      <c r="G31" s="206"/>
      <c r="H31" s="206"/>
      <c r="I31" s="222">
        <v>41.783999999999999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67.56</v>
      </c>
      <c r="F32" s="221"/>
      <c r="G32" s="206"/>
      <c r="H32" s="206"/>
      <c r="I32" s="222">
        <v>43.752000000000002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71.808000000000007</v>
      </c>
      <c r="F33" s="221"/>
      <c r="G33" s="206"/>
      <c r="H33" s="206"/>
      <c r="I33" s="222">
        <v>51.527999999999999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75.72</v>
      </c>
      <c r="F34" s="221"/>
      <c r="G34" s="206"/>
      <c r="H34" s="206"/>
      <c r="I34" s="222">
        <v>50.808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74.927999999999997</v>
      </c>
      <c r="F35" s="221"/>
      <c r="G35" s="206"/>
      <c r="H35" s="206"/>
      <c r="I35" s="222">
        <v>51.167999999999999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77.471999999999994</v>
      </c>
      <c r="F36" s="221"/>
      <c r="G36" s="206"/>
      <c r="H36" s="206"/>
      <c r="I36" s="222">
        <v>50.975999999999999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68.447999999999993</v>
      </c>
      <c r="F37" s="221"/>
      <c r="G37" s="206"/>
      <c r="H37" s="206"/>
      <c r="I37" s="222">
        <v>44.64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21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1312.752</v>
      </c>
      <c r="F39" s="227"/>
      <c r="G39" s="227"/>
      <c r="H39" s="227"/>
      <c r="I39" s="226">
        <f>SUM(I15:I38)</f>
        <v>889.29599999999982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49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 Поселок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ТП-2 Поселок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200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200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112.76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6"/>
      <c r="C15" s="207"/>
      <c r="D15" s="207"/>
      <c r="E15" s="222">
        <v>100.28</v>
      </c>
      <c r="F15" s="206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6"/>
      <c r="C16" s="207"/>
      <c r="D16" s="207"/>
      <c r="E16" s="222">
        <v>90.16</v>
      </c>
      <c r="F16" s="206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6"/>
      <c r="C17" s="207"/>
      <c r="D17" s="207"/>
      <c r="E17" s="222">
        <v>87.96</v>
      </c>
      <c r="F17" s="206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6"/>
      <c r="C18" s="207"/>
      <c r="D18" s="207"/>
      <c r="E18" s="222">
        <v>82.76</v>
      </c>
      <c r="F18" s="206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6"/>
      <c r="C19" s="207"/>
      <c r="D19" s="207"/>
      <c r="E19" s="222">
        <v>81.680000000000007</v>
      </c>
      <c r="F19" s="206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6"/>
      <c r="C20" s="207"/>
      <c r="D20" s="207"/>
      <c r="E20" s="222">
        <v>88.08</v>
      </c>
      <c r="F20" s="206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6"/>
      <c r="C21" s="207"/>
      <c r="D21" s="207"/>
      <c r="E21" s="222">
        <v>101.16</v>
      </c>
      <c r="F21" s="206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6"/>
      <c r="C22" s="207"/>
      <c r="D22" s="207"/>
      <c r="E22" s="222">
        <v>112.04</v>
      </c>
      <c r="F22" s="206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6"/>
      <c r="C23" s="207"/>
      <c r="D23" s="207"/>
      <c r="E23" s="222">
        <v>115.2</v>
      </c>
      <c r="F23" s="206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6"/>
      <c r="C24" s="207"/>
      <c r="D24" s="207"/>
      <c r="E24" s="222">
        <v>117.56</v>
      </c>
      <c r="F24" s="206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6"/>
      <c r="C25" s="207"/>
      <c r="D25" s="207"/>
      <c r="E25" s="222">
        <v>122.16</v>
      </c>
      <c r="F25" s="206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6"/>
      <c r="C26" s="207"/>
      <c r="D26" s="207"/>
      <c r="E26" s="222">
        <v>119.24</v>
      </c>
      <c r="F26" s="206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6"/>
      <c r="C27" s="207"/>
      <c r="D27" s="207"/>
      <c r="E27" s="222">
        <v>122.8</v>
      </c>
      <c r="F27" s="206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6"/>
      <c r="C28" s="207"/>
      <c r="D28" s="207"/>
      <c r="E28" s="222">
        <v>117.72</v>
      </c>
      <c r="F28" s="206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6"/>
      <c r="C29" s="207"/>
      <c r="D29" s="207"/>
      <c r="E29" s="222">
        <v>117.56</v>
      </c>
      <c r="F29" s="206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6"/>
      <c r="C30" s="207"/>
      <c r="D30" s="207"/>
      <c r="E30" s="222">
        <v>113.52</v>
      </c>
      <c r="F30" s="206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6"/>
      <c r="C31" s="207"/>
      <c r="D31" s="207"/>
      <c r="E31" s="222">
        <v>115.04</v>
      </c>
      <c r="F31" s="206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6"/>
      <c r="C32" s="207"/>
      <c r="D32" s="207"/>
      <c r="E32" s="222">
        <v>117</v>
      </c>
      <c r="F32" s="206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6"/>
      <c r="C33" s="207"/>
      <c r="D33" s="207"/>
      <c r="E33" s="222">
        <v>118.24</v>
      </c>
      <c r="F33" s="206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6"/>
      <c r="C34" s="207"/>
      <c r="D34" s="207"/>
      <c r="E34" s="222">
        <v>128.44</v>
      </c>
      <c r="F34" s="206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6"/>
      <c r="C35" s="207"/>
      <c r="D35" s="207"/>
      <c r="E35" s="222">
        <v>135.63999999999999</v>
      </c>
      <c r="F35" s="206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6"/>
      <c r="C36" s="207"/>
      <c r="D36" s="207"/>
      <c r="E36" s="222">
        <v>147.68</v>
      </c>
      <c r="F36" s="206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6"/>
      <c r="C37" s="207"/>
      <c r="D37" s="207"/>
      <c r="E37" s="222">
        <v>132.04</v>
      </c>
      <c r="F37" s="206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6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2583.9599999999996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50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51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ТП-Котельная ПМК-2 В-1</v>
      </c>
      <c r="C10" s="299"/>
      <c r="D10" s="299"/>
      <c r="E10" s="300"/>
      <c r="F10" s="298" t="str">
        <f>N4</f>
        <v>ТП-Котельная ПМК-2 В-2</v>
      </c>
      <c r="G10" s="301"/>
      <c r="H10" s="301"/>
      <c r="I10" s="302"/>
      <c r="J10" s="298" t="str">
        <f>B10</f>
        <v>ТП-Котельная ПМК-2 В-1</v>
      </c>
      <c r="K10" s="299"/>
      <c r="L10" s="299"/>
      <c r="M10" s="300"/>
      <c r="N10" s="298" t="str">
        <f>F10</f>
        <v>ТП-Котельная ПМК-2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5.4080000000000004</v>
      </c>
      <c r="F14" s="206"/>
      <c r="G14" s="207"/>
      <c r="H14" s="207"/>
      <c r="I14" s="206">
        <v>0</v>
      </c>
      <c r="J14" s="206"/>
      <c r="K14" s="206"/>
      <c r="L14" s="206"/>
      <c r="M14" s="206"/>
      <c r="N14" s="206"/>
      <c r="O14" s="206"/>
      <c r="P14" s="206"/>
      <c r="Q14" s="206"/>
    </row>
    <row r="15" spans="1:33" s="195" customFormat="1" x14ac:dyDescent="0.2">
      <c r="A15" s="194">
        <v>1</v>
      </c>
      <c r="B15" s="221"/>
      <c r="C15" s="207"/>
      <c r="D15" s="207"/>
      <c r="E15" s="222">
        <v>5.6</v>
      </c>
      <c r="F15" s="206"/>
      <c r="G15" s="207"/>
      <c r="H15" s="207"/>
      <c r="I15" s="206">
        <v>0</v>
      </c>
      <c r="J15" s="206"/>
      <c r="K15" s="206"/>
      <c r="L15" s="206"/>
      <c r="M15" s="206"/>
      <c r="N15" s="206"/>
      <c r="O15" s="206"/>
      <c r="P15" s="206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5.3760000000000003</v>
      </c>
      <c r="F16" s="206"/>
      <c r="G16" s="207"/>
      <c r="H16" s="207"/>
      <c r="I16" s="206">
        <v>0</v>
      </c>
      <c r="J16" s="206"/>
      <c r="K16" s="206"/>
      <c r="L16" s="206"/>
      <c r="M16" s="206"/>
      <c r="N16" s="206"/>
      <c r="O16" s="206"/>
      <c r="P16" s="206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5.68</v>
      </c>
      <c r="F17" s="206"/>
      <c r="G17" s="207"/>
      <c r="H17" s="207"/>
      <c r="I17" s="206">
        <v>0</v>
      </c>
      <c r="J17" s="206"/>
      <c r="K17" s="206"/>
      <c r="L17" s="206"/>
      <c r="M17" s="206"/>
      <c r="N17" s="206"/>
      <c r="O17" s="206"/>
      <c r="P17" s="206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5.44</v>
      </c>
      <c r="F18" s="206"/>
      <c r="G18" s="207"/>
      <c r="H18" s="207"/>
      <c r="I18" s="206">
        <v>0</v>
      </c>
      <c r="J18" s="206"/>
      <c r="K18" s="206"/>
      <c r="L18" s="206"/>
      <c r="M18" s="206"/>
      <c r="N18" s="206"/>
      <c r="O18" s="206"/>
      <c r="P18" s="206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6.0960000000000001</v>
      </c>
      <c r="F19" s="206"/>
      <c r="G19" s="207"/>
      <c r="H19" s="207"/>
      <c r="I19" s="206">
        <v>0</v>
      </c>
      <c r="J19" s="206"/>
      <c r="K19" s="206"/>
      <c r="L19" s="206"/>
      <c r="M19" s="206"/>
      <c r="N19" s="206"/>
      <c r="O19" s="206"/>
      <c r="P19" s="206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12.96</v>
      </c>
      <c r="F20" s="206"/>
      <c r="G20" s="207"/>
      <c r="H20" s="207"/>
      <c r="I20" s="206">
        <v>0</v>
      </c>
      <c r="J20" s="206"/>
      <c r="K20" s="206"/>
      <c r="L20" s="206"/>
      <c r="M20" s="206"/>
      <c r="N20" s="206"/>
      <c r="O20" s="206"/>
      <c r="P20" s="206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38.031999999999996</v>
      </c>
      <c r="F21" s="206"/>
      <c r="G21" s="207"/>
      <c r="H21" s="207"/>
      <c r="I21" s="206">
        <v>0</v>
      </c>
      <c r="J21" s="206"/>
      <c r="K21" s="206"/>
      <c r="L21" s="206"/>
      <c r="M21" s="206"/>
      <c r="N21" s="206"/>
      <c r="O21" s="206"/>
      <c r="P21" s="206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49.968000000000004</v>
      </c>
      <c r="F22" s="206"/>
      <c r="G22" s="207"/>
      <c r="H22" s="207"/>
      <c r="I22" s="206">
        <v>0</v>
      </c>
      <c r="J22" s="206"/>
      <c r="K22" s="206"/>
      <c r="L22" s="206"/>
      <c r="M22" s="206"/>
      <c r="N22" s="206"/>
      <c r="O22" s="206"/>
      <c r="P22" s="206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28.143999999999998</v>
      </c>
      <c r="F23" s="206"/>
      <c r="G23" s="207"/>
      <c r="H23" s="207"/>
      <c r="I23" s="206">
        <v>0</v>
      </c>
      <c r="J23" s="206"/>
      <c r="K23" s="206"/>
      <c r="L23" s="206"/>
      <c r="M23" s="206"/>
      <c r="N23" s="206"/>
      <c r="O23" s="206"/>
      <c r="P23" s="206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28.175999999999998</v>
      </c>
      <c r="F24" s="206"/>
      <c r="G24" s="207"/>
      <c r="H24" s="207"/>
      <c r="I24" s="206">
        <v>0</v>
      </c>
      <c r="J24" s="206"/>
      <c r="K24" s="206"/>
      <c r="L24" s="206"/>
      <c r="M24" s="206"/>
      <c r="N24" s="206"/>
      <c r="O24" s="206"/>
      <c r="P24" s="206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22.736000000000001</v>
      </c>
      <c r="F25" s="206"/>
      <c r="G25" s="207"/>
      <c r="H25" s="207"/>
      <c r="I25" s="206">
        <v>0</v>
      </c>
      <c r="J25" s="206"/>
      <c r="K25" s="206"/>
      <c r="L25" s="206"/>
      <c r="M25" s="206"/>
      <c r="N25" s="206"/>
      <c r="O25" s="206"/>
      <c r="P25" s="206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41.264000000000003</v>
      </c>
      <c r="F26" s="206"/>
      <c r="G26" s="207"/>
      <c r="H26" s="207"/>
      <c r="I26" s="206">
        <v>0</v>
      </c>
      <c r="J26" s="206"/>
      <c r="K26" s="206"/>
      <c r="L26" s="206"/>
      <c r="M26" s="206"/>
      <c r="N26" s="206"/>
      <c r="O26" s="206"/>
      <c r="P26" s="206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24.288</v>
      </c>
      <c r="F27" s="206"/>
      <c r="G27" s="207"/>
      <c r="H27" s="207"/>
      <c r="I27" s="206">
        <v>0</v>
      </c>
      <c r="J27" s="206"/>
      <c r="K27" s="206"/>
      <c r="L27" s="206"/>
      <c r="M27" s="206"/>
      <c r="N27" s="206"/>
      <c r="O27" s="206"/>
      <c r="P27" s="206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19.248000000000001</v>
      </c>
      <c r="F28" s="206"/>
      <c r="G28" s="207"/>
      <c r="H28" s="207"/>
      <c r="I28" s="206">
        <v>0</v>
      </c>
      <c r="J28" s="206"/>
      <c r="K28" s="206"/>
      <c r="L28" s="206"/>
      <c r="M28" s="206"/>
      <c r="N28" s="206"/>
      <c r="O28" s="206"/>
      <c r="P28" s="206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6.976</v>
      </c>
      <c r="F29" s="206"/>
      <c r="G29" s="207"/>
      <c r="H29" s="207"/>
      <c r="I29" s="206">
        <v>0</v>
      </c>
      <c r="J29" s="206"/>
      <c r="K29" s="206"/>
      <c r="L29" s="206"/>
      <c r="M29" s="206"/>
      <c r="N29" s="206"/>
      <c r="O29" s="206"/>
      <c r="P29" s="206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6.6879999999999997</v>
      </c>
      <c r="F30" s="206"/>
      <c r="G30" s="207"/>
      <c r="H30" s="207"/>
      <c r="I30" s="206">
        <v>0</v>
      </c>
      <c r="J30" s="206"/>
      <c r="K30" s="206"/>
      <c r="L30" s="206"/>
      <c r="M30" s="206"/>
      <c r="N30" s="206"/>
      <c r="O30" s="206"/>
      <c r="P30" s="206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7.008</v>
      </c>
      <c r="F31" s="206"/>
      <c r="G31" s="207"/>
      <c r="H31" s="207"/>
      <c r="I31" s="206">
        <v>0</v>
      </c>
      <c r="J31" s="206"/>
      <c r="K31" s="206"/>
      <c r="L31" s="206"/>
      <c r="M31" s="206"/>
      <c r="N31" s="206"/>
      <c r="O31" s="206"/>
      <c r="P31" s="206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6.3040000000000003</v>
      </c>
      <c r="F32" s="206"/>
      <c r="G32" s="207"/>
      <c r="H32" s="207"/>
      <c r="I32" s="206">
        <v>0</v>
      </c>
      <c r="J32" s="206"/>
      <c r="K32" s="206"/>
      <c r="L32" s="206"/>
      <c r="M32" s="206"/>
      <c r="N32" s="206"/>
      <c r="O32" s="206"/>
      <c r="P32" s="206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6.72</v>
      </c>
      <c r="F33" s="206"/>
      <c r="G33" s="207"/>
      <c r="H33" s="207"/>
      <c r="I33" s="206">
        <v>0</v>
      </c>
      <c r="J33" s="206"/>
      <c r="K33" s="206"/>
      <c r="L33" s="206"/>
      <c r="M33" s="206"/>
      <c r="N33" s="206"/>
      <c r="O33" s="206"/>
      <c r="P33" s="206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5.8079999999999998</v>
      </c>
      <c r="F34" s="206"/>
      <c r="G34" s="207"/>
      <c r="H34" s="207"/>
      <c r="I34" s="206">
        <v>0</v>
      </c>
      <c r="J34" s="206"/>
      <c r="K34" s="206"/>
      <c r="L34" s="206"/>
      <c r="M34" s="206"/>
      <c r="N34" s="206"/>
      <c r="O34" s="206"/>
      <c r="P34" s="206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5.6159999999999997</v>
      </c>
      <c r="F35" s="206"/>
      <c r="G35" s="207"/>
      <c r="H35" s="207"/>
      <c r="I35" s="206">
        <v>0</v>
      </c>
      <c r="J35" s="206"/>
      <c r="K35" s="206"/>
      <c r="L35" s="206"/>
      <c r="M35" s="206"/>
      <c r="N35" s="206"/>
      <c r="O35" s="206"/>
      <c r="P35" s="206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5.6639999999999997</v>
      </c>
      <c r="F36" s="206"/>
      <c r="G36" s="207"/>
      <c r="H36" s="207"/>
      <c r="I36" s="206">
        <v>0</v>
      </c>
      <c r="J36" s="206"/>
      <c r="K36" s="206"/>
      <c r="L36" s="206"/>
      <c r="M36" s="206"/>
      <c r="N36" s="206"/>
      <c r="O36" s="206"/>
      <c r="P36" s="206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5.1680000000000001</v>
      </c>
      <c r="F37" s="206"/>
      <c r="G37" s="207"/>
      <c r="H37" s="207"/>
      <c r="I37" s="206">
        <v>0</v>
      </c>
      <c r="J37" s="206"/>
      <c r="K37" s="206"/>
      <c r="L37" s="206"/>
      <c r="M37" s="206"/>
      <c r="N37" s="206"/>
      <c r="O37" s="206"/>
      <c r="P37" s="206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06"/>
      <c r="G38" s="207"/>
      <c r="H38" s="207"/>
      <c r="I38" s="236"/>
      <c r="J38" s="206"/>
      <c r="K38" s="206"/>
      <c r="L38" s="206"/>
      <c r="M38" s="206"/>
      <c r="N38" s="206"/>
      <c r="O38" s="206"/>
      <c r="P38" s="206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348.95999999999992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52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53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ТП-244</v>
      </c>
      <c r="C10" s="299"/>
      <c r="D10" s="299"/>
      <c r="E10" s="300"/>
      <c r="F10" s="298" t="str">
        <f>N4</f>
        <v>ТП-250</v>
      </c>
      <c r="G10" s="301"/>
      <c r="H10" s="301"/>
      <c r="I10" s="302"/>
      <c r="J10" s="298" t="str">
        <f>B10</f>
        <v>ТП-244</v>
      </c>
      <c r="K10" s="299"/>
      <c r="L10" s="299"/>
      <c r="M10" s="300"/>
      <c r="N10" s="298" t="str">
        <f>F10</f>
        <v>ТП-250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60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6.57</v>
      </c>
      <c r="F14" s="206"/>
      <c r="G14" s="207"/>
      <c r="H14" s="207"/>
      <c r="I14" s="222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6.6899999999999995</v>
      </c>
      <c r="F15" s="206"/>
      <c r="G15" s="207"/>
      <c r="H15" s="207"/>
      <c r="I15" s="222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6.66</v>
      </c>
      <c r="F16" s="206"/>
      <c r="G16" s="207"/>
      <c r="H16" s="207"/>
      <c r="I16" s="222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6.66</v>
      </c>
      <c r="F17" s="206"/>
      <c r="G17" s="207"/>
      <c r="H17" s="207"/>
      <c r="I17" s="222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6.66</v>
      </c>
      <c r="F18" s="206"/>
      <c r="G18" s="207"/>
      <c r="H18" s="207"/>
      <c r="I18" s="222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6.66</v>
      </c>
      <c r="F19" s="206"/>
      <c r="G19" s="207"/>
      <c r="H19" s="207"/>
      <c r="I19" s="222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6.66</v>
      </c>
      <c r="F20" s="206"/>
      <c r="G20" s="207"/>
      <c r="H20" s="207"/>
      <c r="I20" s="222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6.66</v>
      </c>
      <c r="F21" s="206"/>
      <c r="G21" s="207"/>
      <c r="H21" s="207"/>
      <c r="I21" s="222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6.66</v>
      </c>
      <c r="F22" s="206"/>
      <c r="G22" s="207"/>
      <c r="H22" s="207"/>
      <c r="I22" s="222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6.66</v>
      </c>
      <c r="F23" s="206"/>
      <c r="G23" s="207"/>
      <c r="H23" s="207"/>
      <c r="I23" s="222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6.63</v>
      </c>
      <c r="F24" s="206"/>
      <c r="G24" s="207"/>
      <c r="H24" s="207"/>
      <c r="I24" s="222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6.66</v>
      </c>
      <c r="F25" s="206"/>
      <c r="G25" s="207"/>
      <c r="H25" s="207"/>
      <c r="I25" s="222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6.63</v>
      </c>
      <c r="F26" s="206"/>
      <c r="G26" s="207"/>
      <c r="H26" s="207"/>
      <c r="I26" s="222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6.66</v>
      </c>
      <c r="F27" s="206"/>
      <c r="G27" s="207"/>
      <c r="H27" s="207"/>
      <c r="I27" s="222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6.63</v>
      </c>
      <c r="F28" s="206"/>
      <c r="G28" s="207"/>
      <c r="H28" s="207"/>
      <c r="I28" s="222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6.66</v>
      </c>
      <c r="F29" s="206"/>
      <c r="G29" s="207"/>
      <c r="H29" s="207"/>
      <c r="I29" s="222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6.63</v>
      </c>
      <c r="F30" s="206"/>
      <c r="G30" s="207"/>
      <c r="H30" s="207"/>
      <c r="I30" s="222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6.63</v>
      </c>
      <c r="F31" s="206"/>
      <c r="G31" s="207"/>
      <c r="H31" s="207"/>
      <c r="I31" s="222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6.66</v>
      </c>
      <c r="F32" s="206"/>
      <c r="G32" s="207"/>
      <c r="H32" s="207"/>
      <c r="I32" s="222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6.63</v>
      </c>
      <c r="F33" s="206"/>
      <c r="G33" s="207"/>
      <c r="H33" s="207"/>
      <c r="I33" s="222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6.63</v>
      </c>
      <c r="F34" s="206"/>
      <c r="G34" s="207"/>
      <c r="H34" s="207"/>
      <c r="I34" s="222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6.66</v>
      </c>
      <c r="F35" s="206"/>
      <c r="G35" s="207"/>
      <c r="H35" s="207"/>
      <c r="I35" s="222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6.63</v>
      </c>
      <c r="F36" s="206"/>
      <c r="G36" s="207"/>
      <c r="H36" s="207"/>
      <c r="I36" s="222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6.63</v>
      </c>
      <c r="F37" s="206"/>
      <c r="G37" s="207"/>
      <c r="H37" s="207"/>
      <c r="I37" s="222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152.93999999999994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54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55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ТП-Поселок</v>
      </c>
      <c r="C10" s="299"/>
      <c r="D10" s="299"/>
      <c r="E10" s="300"/>
      <c r="F10" s="298" t="str">
        <f>N4</f>
        <v>ТП-Школа</v>
      </c>
      <c r="G10" s="301"/>
      <c r="H10" s="301"/>
      <c r="I10" s="302"/>
      <c r="J10" s="298" t="str">
        <f>B10</f>
        <v>ТП-Поселок</v>
      </c>
      <c r="K10" s="299"/>
      <c r="L10" s="299"/>
      <c r="M10" s="300"/>
      <c r="N10" s="298" t="str">
        <f>F10</f>
        <v>ТП-Школа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98.16</v>
      </c>
      <c r="F14" s="206"/>
      <c r="G14" s="207"/>
      <c r="H14" s="207"/>
      <c r="I14" s="222">
        <v>6.1680000000000001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82.8</v>
      </c>
      <c r="F15" s="221"/>
      <c r="G15" s="207"/>
      <c r="H15" s="207"/>
      <c r="I15" s="222">
        <v>6.4560000000000004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75.72</v>
      </c>
      <c r="F16" s="221"/>
      <c r="G16" s="207"/>
      <c r="H16" s="207"/>
      <c r="I16" s="222">
        <v>8.0640000000000001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77.28</v>
      </c>
      <c r="F17" s="221"/>
      <c r="G17" s="207"/>
      <c r="H17" s="207"/>
      <c r="I17" s="222">
        <v>5.5679999999999996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75.599999999999994</v>
      </c>
      <c r="F18" s="221"/>
      <c r="G18" s="207"/>
      <c r="H18" s="207"/>
      <c r="I18" s="222">
        <v>5.7359999999999998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75.48</v>
      </c>
      <c r="F19" s="221"/>
      <c r="G19" s="207"/>
      <c r="H19" s="207"/>
      <c r="I19" s="222">
        <v>3.9359999999999999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80.28</v>
      </c>
      <c r="F20" s="221"/>
      <c r="G20" s="207"/>
      <c r="H20" s="207"/>
      <c r="I20" s="222">
        <v>2.6880000000000002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94.2</v>
      </c>
      <c r="F21" s="221"/>
      <c r="G21" s="207"/>
      <c r="H21" s="207"/>
      <c r="I21" s="222">
        <v>5.976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99.84</v>
      </c>
      <c r="F22" s="221"/>
      <c r="G22" s="207"/>
      <c r="H22" s="207"/>
      <c r="I22" s="222">
        <v>13.944000000000001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109.68</v>
      </c>
      <c r="F23" s="221"/>
      <c r="G23" s="207"/>
      <c r="H23" s="207"/>
      <c r="I23" s="222">
        <v>17.184000000000001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105.48</v>
      </c>
      <c r="F24" s="221"/>
      <c r="G24" s="207"/>
      <c r="H24" s="207"/>
      <c r="I24" s="222">
        <v>16.896000000000001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108.36</v>
      </c>
      <c r="F25" s="221"/>
      <c r="G25" s="207"/>
      <c r="H25" s="207"/>
      <c r="I25" s="222">
        <v>21.888000000000002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108.48</v>
      </c>
      <c r="F26" s="221"/>
      <c r="G26" s="207"/>
      <c r="H26" s="207"/>
      <c r="I26" s="222">
        <v>14.423999999999999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106.68</v>
      </c>
      <c r="F27" s="221"/>
      <c r="G27" s="207"/>
      <c r="H27" s="207"/>
      <c r="I27" s="222">
        <v>8.8320000000000007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110.88</v>
      </c>
      <c r="F28" s="221"/>
      <c r="G28" s="207"/>
      <c r="H28" s="207"/>
      <c r="I28" s="222">
        <v>11.04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105.48</v>
      </c>
      <c r="F29" s="221"/>
      <c r="G29" s="207"/>
      <c r="H29" s="207"/>
      <c r="I29" s="222">
        <v>6.48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105.84</v>
      </c>
      <c r="F30" s="221"/>
      <c r="G30" s="207"/>
      <c r="H30" s="207"/>
      <c r="I30" s="222">
        <v>8.9039999999999999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103.92</v>
      </c>
      <c r="F31" s="221"/>
      <c r="G31" s="207"/>
      <c r="H31" s="207"/>
      <c r="I31" s="222">
        <v>6.7679999999999998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109.56</v>
      </c>
      <c r="F32" s="221"/>
      <c r="G32" s="207"/>
      <c r="H32" s="207"/>
      <c r="I32" s="222">
        <v>11.4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117.48</v>
      </c>
      <c r="F33" s="221"/>
      <c r="G33" s="207"/>
      <c r="H33" s="207"/>
      <c r="I33" s="222">
        <v>6.6719999999999997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123.36</v>
      </c>
      <c r="F34" s="221"/>
      <c r="G34" s="207"/>
      <c r="H34" s="207"/>
      <c r="I34" s="222">
        <v>9.2639999999999993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124.92</v>
      </c>
      <c r="F35" s="221"/>
      <c r="G35" s="207"/>
      <c r="H35" s="207"/>
      <c r="I35" s="222">
        <v>8.2319999999999993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119.64</v>
      </c>
      <c r="F36" s="221"/>
      <c r="G36" s="207"/>
      <c r="H36" s="207"/>
      <c r="I36" s="222">
        <v>6.4080000000000004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110.4</v>
      </c>
      <c r="F37" s="221"/>
      <c r="G37" s="207"/>
      <c r="H37" s="207"/>
      <c r="I37" s="222">
        <v>9.1440000000000001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2331.36</v>
      </c>
      <c r="F39" s="227"/>
      <c r="G39" s="227"/>
      <c r="H39" s="227"/>
      <c r="I39" s="226">
        <f>SUM(I15:I38)</f>
        <v>215.904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56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57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ТП-14 В-1</v>
      </c>
      <c r="C10" s="299"/>
      <c r="D10" s="299"/>
      <c r="E10" s="300"/>
      <c r="F10" s="298" t="str">
        <f>N4</f>
        <v>ТП-14 В-2</v>
      </c>
      <c r="G10" s="301"/>
      <c r="H10" s="301"/>
      <c r="I10" s="302"/>
      <c r="J10" s="298" t="str">
        <f>B10</f>
        <v>ТП-14 В-1</v>
      </c>
      <c r="K10" s="299"/>
      <c r="L10" s="299"/>
      <c r="M10" s="300"/>
      <c r="N10" s="298" t="str">
        <f>F10</f>
        <v>ТП-14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0</v>
      </c>
      <c r="F14" s="206"/>
      <c r="G14" s="207"/>
      <c r="H14" s="207"/>
      <c r="I14" s="222">
        <v>99.72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</v>
      </c>
      <c r="F15" s="221"/>
      <c r="G15" s="207"/>
      <c r="H15" s="207"/>
      <c r="I15" s="222">
        <v>109.8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</v>
      </c>
      <c r="F16" s="221"/>
      <c r="G16" s="207"/>
      <c r="H16" s="207"/>
      <c r="I16" s="222">
        <v>68.040000000000006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</v>
      </c>
      <c r="F17" s="221"/>
      <c r="G17" s="207"/>
      <c r="H17" s="207"/>
      <c r="I17" s="222">
        <v>77.64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</v>
      </c>
      <c r="F18" s="221"/>
      <c r="G18" s="207"/>
      <c r="H18" s="207"/>
      <c r="I18" s="222">
        <v>74.52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</v>
      </c>
      <c r="F19" s="221"/>
      <c r="G19" s="207"/>
      <c r="H19" s="207"/>
      <c r="I19" s="222">
        <v>56.88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</v>
      </c>
      <c r="F20" s="221"/>
      <c r="G20" s="207"/>
      <c r="H20" s="207"/>
      <c r="I20" s="222">
        <v>69.959999999999994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0</v>
      </c>
      <c r="F21" s="221"/>
      <c r="G21" s="207"/>
      <c r="H21" s="207"/>
      <c r="I21" s="222">
        <v>63.6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0</v>
      </c>
      <c r="F22" s="221"/>
      <c r="G22" s="207"/>
      <c r="H22" s="207"/>
      <c r="I22" s="222">
        <v>91.56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0</v>
      </c>
      <c r="F23" s="221"/>
      <c r="G23" s="207"/>
      <c r="H23" s="207"/>
      <c r="I23" s="222">
        <v>103.32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0</v>
      </c>
      <c r="F24" s="221"/>
      <c r="G24" s="207"/>
      <c r="H24" s="207"/>
      <c r="I24" s="222">
        <v>97.68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0</v>
      </c>
      <c r="F25" s="221"/>
      <c r="G25" s="207"/>
      <c r="H25" s="207"/>
      <c r="I25" s="222">
        <v>102.24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0</v>
      </c>
      <c r="F26" s="221"/>
      <c r="G26" s="207"/>
      <c r="H26" s="207"/>
      <c r="I26" s="222">
        <v>113.04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0</v>
      </c>
      <c r="F27" s="221"/>
      <c r="G27" s="207"/>
      <c r="H27" s="207"/>
      <c r="I27" s="222">
        <v>93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0</v>
      </c>
      <c r="F28" s="221"/>
      <c r="G28" s="207"/>
      <c r="H28" s="207"/>
      <c r="I28" s="222">
        <v>114.84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0</v>
      </c>
      <c r="F29" s="221"/>
      <c r="G29" s="207"/>
      <c r="H29" s="207"/>
      <c r="I29" s="222">
        <v>87.84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0</v>
      </c>
      <c r="F30" s="221"/>
      <c r="G30" s="207"/>
      <c r="H30" s="207"/>
      <c r="I30" s="222">
        <v>96.6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0</v>
      </c>
      <c r="F31" s="221"/>
      <c r="G31" s="207"/>
      <c r="H31" s="207"/>
      <c r="I31" s="222">
        <v>103.8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0</v>
      </c>
      <c r="F32" s="221"/>
      <c r="G32" s="207"/>
      <c r="H32" s="207"/>
      <c r="I32" s="222">
        <v>75.72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0</v>
      </c>
      <c r="F33" s="221"/>
      <c r="G33" s="207"/>
      <c r="H33" s="207"/>
      <c r="I33" s="222">
        <v>105.84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0</v>
      </c>
      <c r="F34" s="221"/>
      <c r="G34" s="207"/>
      <c r="H34" s="207"/>
      <c r="I34" s="222">
        <v>89.76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0</v>
      </c>
      <c r="F35" s="221"/>
      <c r="G35" s="207"/>
      <c r="H35" s="207"/>
      <c r="I35" s="222">
        <v>92.76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0</v>
      </c>
      <c r="F36" s="221"/>
      <c r="G36" s="207"/>
      <c r="H36" s="207"/>
      <c r="I36" s="222">
        <v>92.52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</v>
      </c>
      <c r="F37" s="221"/>
      <c r="G37" s="207"/>
      <c r="H37" s="207"/>
      <c r="I37" s="222">
        <v>86.52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2067.4799999999996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449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58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59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ТП-15 В-1</v>
      </c>
      <c r="C10" s="299"/>
      <c r="D10" s="299"/>
      <c r="E10" s="300"/>
      <c r="F10" s="298" t="str">
        <f>N4</f>
        <v>ТП-15 В-2</v>
      </c>
      <c r="G10" s="301"/>
      <c r="H10" s="301"/>
      <c r="I10" s="302"/>
      <c r="J10" s="298" t="str">
        <f>B10</f>
        <v>ТП-15 В-1</v>
      </c>
      <c r="K10" s="299"/>
      <c r="L10" s="299"/>
      <c r="M10" s="300"/>
      <c r="N10" s="298" t="str">
        <f>F10</f>
        <v>ТП-15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200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200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1.6</v>
      </c>
      <c r="F14" s="206"/>
      <c r="G14" s="207"/>
      <c r="H14" s="207"/>
      <c r="I14" s="222">
        <v>38.64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1.4</v>
      </c>
      <c r="F15" s="221"/>
      <c r="G15" s="207"/>
      <c r="H15" s="207"/>
      <c r="I15" s="222">
        <v>37.799999999999997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1.4</v>
      </c>
      <c r="F16" s="221"/>
      <c r="G16" s="207"/>
      <c r="H16" s="207"/>
      <c r="I16" s="222">
        <v>34.200000000000003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1.6</v>
      </c>
      <c r="F17" s="221"/>
      <c r="G17" s="207"/>
      <c r="H17" s="207"/>
      <c r="I17" s="222">
        <v>33.96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1.4</v>
      </c>
      <c r="F18" s="221"/>
      <c r="G18" s="207"/>
      <c r="H18" s="207"/>
      <c r="I18" s="222">
        <v>34.200000000000003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1.4</v>
      </c>
      <c r="F19" s="221"/>
      <c r="G19" s="207"/>
      <c r="H19" s="207"/>
      <c r="I19" s="222">
        <v>34.44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1.6</v>
      </c>
      <c r="F20" s="221"/>
      <c r="G20" s="207"/>
      <c r="H20" s="207"/>
      <c r="I20" s="222">
        <v>37.44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1.4</v>
      </c>
      <c r="F21" s="221"/>
      <c r="G21" s="207"/>
      <c r="H21" s="207"/>
      <c r="I21" s="222">
        <v>44.16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1.4</v>
      </c>
      <c r="F22" s="221"/>
      <c r="G22" s="207"/>
      <c r="H22" s="207"/>
      <c r="I22" s="222">
        <v>47.04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1.6</v>
      </c>
      <c r="F23" s="221"/>
      <c r="G23" s="207"/>
      <c r="H23" s="207"/>
      <c r="I23" s="222">
        <v>66.48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1.4</v>
      </c>
      <c r="F24" s="221"/>
      <c r="G24" s="207"/>
      <c r="H24" s="207"/>
      <c r="I24" s="222">
        <v>89.64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1.4</v>
      </c>
      <c r="F25" s="221"/>
      <c r="G25" s="207"/>
      <c r="H25" s="207"/>
      <c r="I25" s="222">
        <v>79.2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1.6</v>
      </c>
      <c r="F26" s="221"/>
      <c r="G26" s="207"/>
      <c r="H26" s="207"/>
      <c r="I26" s="222">
        <v>97.2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1.4</v>
      </c>
      <c r="F27" s="221"/>
      <c r="G27" s="207"/>
      <c r="H27" s="207"/>
      <c r="I27" s="222">
        <v>67.2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1.4</v>
      </c>
      <c r="F28" s="221"/>
      <c r="G28" s="207"/>
      <c r="H28" s="207"/>
      <c r="I28" s="222">
        <v>54.48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1.6</v>
      </c>
      <c r="F29" s="221"/>
      <c r="G29" s="207"/>
      <c r="H29" s="207"/>
      <c r="I29" s="222">
        <v>52.44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1.4</v>
      </c>
      <c r="F30" s="221"/>
      <c r="G30" s="207"/>
      <c r="H30" s="207"/>
      <c r="I30" s="222">
        <v>57.36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1.4</v>
      </c>
      <c r="F31" s="221"/>
      <c r="G31" s="207"/>
      <c r="H31" s="207"/>
      <c r="I31" s="222">
        <v>49.68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1.6</v>
      </c>
      <c r="F32" s="221"/>
      <c r="G32" s="207"/>
      <c r="H32" s="207"/>
      <c r="I32" s="222">
        <v>47.28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1.4</v>
      </c>
      <c r="F33" s="221"/>
      <c r="G33" s="207"/>
      <c r="H33" s="207"/>
      <c r="I33" s="222">
        <v>46.68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1.4</v>
      </c>
      <c r="F34" s="221"/>
      <c r="G34" s="207"/>
      <c r="H34" s="207"/>
      <c r="I34" s="222">
        <v>44.88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1.6</v>
      </c>
      <c r="F35" s="221"/>
      <c r="G35" s="207"/>
      <c r="H35" s="207"/>
      <c r="I35" s="222">
        <v>42.84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1.4</v>
      </c>
      <c r="F36" s="221"/>
      <c r="G36" s="207"/>
      <c r="H36" s="207"/>
      <c r="I36" s="222">
        <v>40.200000000000003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1.4</v>
      </c>
      <c r="F37" s="221"/>
      <c r="G37" s="207"/>
      <c r="H37" s="207"/>
      <c r="I37" s="222">
        <v>39.840000000000003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33.599999999999994</v>
      </c>
      <c r="F39" s="227"/>
      <c r="G39" s="227"/>
      <c r="H39" s="227"/>
      <c r="I39" s="226">
        <f>SUM(I15:I38)</f>
        <v>1178.6399999999999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60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КТП-Ива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КТП-Ива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30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3.4050000000000002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3.0300000000000002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2.2199999999999998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2.415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2.0099999999999998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1.875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4.92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3.63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3.7649999999999997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4.1549999999999994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4.6349999999999998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3.585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3.06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3.1799999999999997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5.0250000000000004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3.87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3.0150000000000001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5.79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6.7050000000000001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5.4749999999999996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6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6.3599999999999994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4.29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3.1949999999999998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92.204999999999984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61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62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КТП-1 "Сад-3 ЧМК"</v>
      </c>
      <c r="C10" s="299"/>
      <c r="D10" s="299"/>
      <c r="E10" s="300"/>
      <c r="F10" s="298" t="str">
        <f>N4</f>
        <v>КТП-2 "Сад-3 ЧМК"</v>
      </c>
      <c r="G10" s="301"/>
      <c r="H10" s="301"/>
      <c r="I10" s="302"/>
      <c r="J10" s="298" t="str">
        <f>B10</f>
        <v>КТП-1 "Сад-3 ЧМК"</v>
      </c>
      <c r="K10" s="299"/>
      <c r="L10" s="299"/>
      <c r="M10" s="300"/>
      <c r="N10" s="298" t="str">
        <f>F10</f>
        <v>КТП-2 "Сад-3 ЧМК"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60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31.74</v>
      </c>
      <c r="F14" s="206"/>
      <c r="G14" s="207"/>
      <c r="H14" s="207"/>
      <c r="I14" s="222">
        <v>5.04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18.509999999999998</v>
      </c>
      <c r="F15" s="206"/>
      <c r="G15" s="206"/>
      <c r="H15" s="206"/>
      <c r="I15" s="222">
        <v>4.0199999999999996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19.14</v>
      </c>
      <c r="F16" s="206"/>
      <c r="G16" s="206"/>
      <c r="H16" s="206"/>
      <c r="I16" s="222">
        <v>4.17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18.03</v>
      </c>
      <c r="F17" s="206"/>
      <c r="G17" s="206"/>
      <c r="H17" s="206"/>
      <c r="I17" s="222">
        <v>4.08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16.8</v>
      </c>
      <c r="F18" s="206"/>
      <c r="G18" s="206"/>
      <c r="H18" s="206"/>
      <c r="I18" s="222">
        <v>4.08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16.079999999999998</v>
      </c>
      <c r="F19" s="206"/>
      <c r="G19" s="206"/>
      <c r="H19" s="206"/>
      <c r="I19" s="222">
        <v>5.73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17.490000000000002</v>
      </c>
      <c r="F20" s="206"/>
      <c r="G20" s="206"/>
      <c r="H20" s="206"/>
      <c r="I20" s="222">
        <v>5.7899999999999991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22.65</v>
      </c>
      <c r="F21" s="206"/>
      <c r="G21" s="206"/>
      <c r="H21" s="206"/>
      <c r="I21" s="222">
        <v>5.07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29.939999999999998</v>
      </c>
      <c r="F22" s="206"/>
      <c r="G22" s="206"/>
      <c r="H22" s="206"/>
      <c r="I22" s="222">
        <v>7.1400000000000006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31.68</v>
      </c>
      <c r="F23" s="206"/>
      <c r="G23" s="206"/>
      <c r="H23" s="206"/>
      <c r="I23" s="222">
        <v>8.01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34.71</v>
      </c>
      <c r="F24" s="206"/>
      <c r="G24" s="206"/>
      <c r="H24" s="206"/>
      <c r="I24" s="222">
        <v>5.1300000000000008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30.509999999999998</v>
      </c>
      <c r="F25" s="206"/>
      <c r="G25" s="206"/>
      <c r="H25" s="206"/>
      <c r="I25" s="222">
        <v>5.85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33.81</v>
      </c>
      <c r="F26" s="206"/>
      <c r="G26" s="206"/>
      <c r="H26" s="206"/>
      <c r="I26" s="222">
        <v>7.62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38.909999999999997</v>
      </c>
      <c r="F27" s="206"/>
      <c r="G27" s="206"/>
      <c r="H27" s="206"/>
      <c r="I27" s="222">
        <v>5.9700000000000006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37.799999999999997</v>
      </c>
      <c r="F28" s="206"/>
      <c r="G28" s="206"/>
      <c r="H28" s="206"/>
      <c r="I28" s="222">
        <v>5.04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37.769999999999996</v>
      </c>
      <c r="F29" s="206"/>
      <c r="G29" s="206"/>
      <c r="H29" s="206"/>
      <c r="I29" s="222">
        <v>6.99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38.94</v>
      </c>
      <c r="F30" s="206"/>
      <c r="G30" s="206"/>
      <c r="H30" s="206"/>
      <c r="I30" s="222">
        <v>5.37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34.68</v>
      </c>
      <c r="F31" s="206"/>
      <c r="G31" s="206"/>
      <c r="H31" s="206"/>
      <c r="I31" s="222">
        <v>7.23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45.39</v>
      </c>
      <c r="F32" s="206"/>
      <c r="G32" s="206"/>
      <c r="H32" s="206"/>
      <c r="I32" s="222">
        <v>9.7199999999999989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48.09</v>
      </c>
      <c r="F33" s="206"/>
      <c r="G33" s="206"/>
      <c r="H33" s="206"/>
      <c r="I33" s="222">
        <v>12.42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54.72</v>
      </c>
      <c r="F34" s="206"/>
      <c r="G34" s="206"/>
      <c r="H34" s="206"/>
      <c r="I34" s="222">
        <v>8.7899999999999991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53.730000000000004</v>
      </c>
      <c r="F35" s="206"/>
      <c r="G35" s="206"/>
      <c r="H35" s="206"/>
      <c r="I35" s="222">
        <v>7.26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45.57</v>
      </c>
      <c r="F36" s="206"/>
      <c r="G36" s="206"/>
      <c r="H36" s="206"/>
      <c r="I36" s="222">
        <v>8.31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42.54</v>
      </c>
      <c r="F37" s="206"/>
      <c r="G37" s="206"/>
      <c r="H37" s="206"/>
      <c r="I37" s="222">
        <v>6.48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767.49000000000012</v>
      </c>
      <c r="F39" s="227"/>
      <c r="G39" s="227"/>
      <c r="H39" s="227"/>
      <c r="I39" s="226">
        <f>SUM(I15:I38)</f>
        <v>150.26999999999998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63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64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ТП-243</v>
      </c>
      <c r="C10" s="299"/>
      <c r="D10" s="299"/>
      <c r="E10" s="300"/>
      <c r="F10" s="298" t="str">
        <f>N4</f>
        <v>КТП-63 Кривец-1</v>
      </c>
      <c r="G10" s="301"/>
      <c r="H10" s="301"/>
      <c r="I10" s="302"/>
      <c r="J10" s="298" t="str">
        <f>B10</f>
        <v>ТП-243</v>
      </c>
      <c r="K10" s="299"/>
      <c r="L10" s="299"/>
      <c r="M10" s="300"/>
      <c r="N10" s="298" t="str">
        <f>F10</f>
        <v>КТП-63 Кривец-1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20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10.11</v>
      </c>
      <c r="F14" s="206"/>
      <c r="G14" s="207"/>
      <c r="H14" s="207"/>
      <c r="I14" s="222">
        <v>0</v>
      </c>
      <c r="J14" s="211"/>
      <c r="K14" s="211"/>
      <c r="L14" s="211"/>
      <c r="M14" s="211"/>
      <c r="N14" s="211"/>
      <c r="O14" s="211"/>
      <c r="P14" s="211"/>
      <c r="Q14" s="211"/>
    </row>
    <row r="15" spans="1:33" s="195" customFormat="1" x14ac:dyDescent="0.2">
      <c r="A15" s="194">
        <v>1</v>
      </c>
      <c r="B15" s="220"/>
      <c r="C15" s="207"/>
      <c r="D15" s="207"/>
      <c r="E15" s="222">
        <v>5.8800000000000008</v>
      </c>
      <c r="F15" s="206"/>
      <c r="G15" s="207"/>
      <c r="H15" s="207"/>
      <c r="I15" s="222">
        <v>0</v>
      </c>
      <c r="J15" s="209"/>
      <c r="K15" s="207"/>
      <c r="L15" s="207"/>
      <c r="M15" s="207"/>
      <c r="N15" s="206"/>
      <c r="O15" s="207"/>
      <c r="P15" s="207"/>
      <c r="Q15" s="207"/>
    </row>
    <row r="16" spans="1:33" s="193" customFormat="1" x14ac:dyDescent="0.2">
      <c r="A16" s="192">
        <v>2</v>
      </c>
      <c r="B16" s="220"/>
      <c r="C16" s="207"/>
      <c r="D16" s="207"/>
      <c r="E16" s="222">
        <v>6.39</v>
      </c>
      <c r="F16" s="206"/>
      <c r="G16" s="207"/>
      <c r="H16" s="207"/>
      <c r="I16" s="222">
        <v>0</v>
      </c>
      <c r="J16" s="209"/>
      <c r="K16" s="207"/>
      <c r="L16" s="207"/>
      <c r="M16" s="207"/>
      <c r="N16" s="206"/>
      <c r="O16" s="207"/>
      <c r="P16" s="207"/>
      <c r="Q16" s="207"/>
    </row>
    <row r="17" spans="1:17" s="193" customFormat="1" x14ac:dyDescent="0.2">
      <c r="A17" s="192">
        <v>3</v>
      </c>
      <c r="B17" s="220"/>
      <c r="C17" s="207"/>
      <c r="D17" s="207"/>
      <c r="E17" s="222">
        <v>6.15</v>
      </c>
      <c r="F17" s="206"/>
      <c r="G17" s="207"/>
      <c r="H17" s="207"/>
      <c r="I17" s="222">
        <v>0</v>
      </c>
      <c r="J17" s="209"/>
      <c r="K17" s="207"/>
      <c r="L17" s="207"/>
      <c r="M17" s="207"/>
      <c r="N17" s="206"/>
      <c r="O17" s="207"/>
      <c r="P17" s="207"/>
      <c r="Q17" s="207"/>
    </row>
    <row r="18" spans="1:17" s="193" customFormat="1" x14ac:dyDescent="0.2">
      <c r="A18" s="192">
        <v>4</v>
      </c>
      <c r="B18" s="220"/>
      <c r="C18" s="207"/>
      <c r="D18" s="207"/>
      <c r="E18" s="222">
        <v>5.0999999999999996</v>
      </c>
      <c r="F18" s="206"/>
      <c r="G18" s="207"/>
      <c r="H18" s="207"/>
      <c r="I18" s="222">
        <v>0</v>
      </c>
      <c r="J18" s="209"/>
      <c r="K18" s="207"/>
      <c r="L18" s="207"/>
      <c r="M18" s="207"/>
      <c r="N18" s="206"/>
      <c r="O18" s="207"/>
      <c r="P18" s="207"/>
      <c r="Q18" s="207"/>
    </row>
    <row r="19" spans="1:17" s="193" customFormat="1" x14ac:dyDescent="0.2">
      <c r="A19" s="192">
        <v>5</v>
      </c>
      <c r="B19" s="220"/>
      <c r="C19" s="207"/>
      <c r="D19" s="207"/>
      <c r="E19" s="222">
        <v>5.1300000000000008</v>
      </c>
      <c r="F19" s="206"/>
      <c r="G19" s="207"/>
      <c r="H19" s="207"/>
      <c r="I19" s="222">
        <v>0</v>
      </c>
      <c r="J19" s="209"/>
      <c r="K19" s="207"/>
      <c r="L19" s="207"/>
      <c r="M19" s="207"/>
      <c r="N19" s="206"/>
      <c r="O19" s="207"/>
      <c r="P19" s="207"/>
      <c r="Q19" s="207"/>
    </row>
    <row r="20" spans="1:17" s="193" customFormat="1" x14ac:dyDescent="0.2">
      <c r="A20" s="192">
        <v>6</v>
      </c>
      <c r="B20" s="220"/>
      <c r="C20" s="207"/>
      <c r="D20" s="207"/>
      <c r="E20" s="222">
        <v>5.04</v>
      </c>
      <c r="F20" s="206"/>
      <c r="G20" s="207"/>
      <c r="H20" s="207"/>
      <c r="I20" s="222">
        <v>0</v>
      </c>
      <c r="J20" s="209"/>
      <c r="K20" s="207"/>
      <c r="L20" s="207"/>
      <c r="M20" s="207"/>
      <c r="N20" s="206"/>
      <c r="O20" s="207"/>
      <c r="P20" s="207"/>
      <c r="Q20" s="207"/>
    </row>
    <row r="21" spans="1:17" s="193" customFormat="1" x14ac:dyDescent="0.2">
      <c r="A21" s="192">
        <v>7</v>
      </c>
      <c r="B21" s="220"/>
      <c r="C21" s="207"/>
      <c r="D21" s="207"/>
      <c r="E21" s="222">
        <v>7.41</v>
      </c>
      <c r="F21" s="206"/>
      <c r="G21" s="207"/>
      <c r="H21" s="207"/>
      <c r="I21" s="222">
        <v>0</v>
      </c>
      <c r="J21" s="209"/>
      <c r="K21" s="207"/>
      <c r="L21" s="207"/>
      <c r="M21" s="207"/>
      <c r="N21" s="206"/>
      <c r="O21" s="207"/>
      <c r="P21" s="207"/>
      <c r="Q21" s="207"/>
    </row>
    <row r="22" spans="1:17" s="193" customFormat="1" x14ac:dyDescent="0.2">
      <c r="A22" s="192">
        <v>8</v>
      </c>
      <c r="B22" s="220"/>
      <c r="C22" s="207"/>
      <c r="D22" s="207"/>
      <c r="E22" s="222">
        <v>8.129999999999999</v>
      </c>
      <c r="F22" s="206"/>
      <c r="G22" s="207"/>
      <c r="H22" s="207"/>
      <c r="I22" s="222">
        <v>0</v>
      </c>
      <c r="J22" s="209"/>
      <c r="K22" s="207"/>
      <c r="L22" s="207"/>
      <c r="M22" s="207"/>
      <c r="N22" s="206"/>
      <c r="O22" s="207"/>
      <c r="P22" s="207"/>
      <c r="Q22" s="207"/>
    </row>
    <row r="23" spans="1:17" s="193" customFormat="1" x14ac:dyDescent="0.2">
      <c r="A23" s="192">
        <v>9</v>
      </c>
      <c r="B23" s="220"/>
      <c r="C23" s="207"/>
      <c r="D23" s="207"/>
      <c r="E23" s="222">
        <v>10.559999999999999</v>
      </c>
      <c r="F23" s="206"/>
      <c r="G23" s="207"/>
      <c r="H23" s="207"/>
      <c r="I23" s="222">
        <v>0</v>
      </c>
      <c r="J23" s="209"/>
      <c r="K23" s="207"/>
      <c r="L23" s="207"/>
      <c r="M23" s="207"/>
      <c r="N23" s="206"/>
      <c r="O23" s="207"/>
      <c r="P23" s="207"/>
      <c r="Q23" s="207"/>
    </row>
    <row r="24" spans="1:17" s="193" customFormat="1" x14ac:dyDescent="0.2">
      <c r="A24" s="192">
        <v>10</v>
      </c>
      <c r="B24" s="220"/>
      <c r="C24" s="207"/>
      <c r="D24" s="207"/>
      <c r="E24" s="222">
        <v>16.560000000000002</v>
      </c>
      <c r="F24" s="206"/>
      <c r="G24" s="207"/>
      <c r="H24" s="207"/>
      <c r="I24" s="222">
        <v>0</v>
      </c>
      <c r="J24" s="209"/>
      <c r="K24" s="207"/>
      <c r="L24" s="207"/>
      <c r="M24" s="207"/>
      <c r="N24" s="206"/>
      <c r="O24" s="207"/>
      <c r="P24" s="207"/>
      <c r="Q24" s="207"/>
    </row>
    <row r="25" spans="1:17" s="193" customFormat="1" x14ac:dyDescent="0.2">
      <c r="A25" s="192">
        <v>11</v>
      </c>
      <c r="B25" s="220"/>
      <c r="C25" s="207"/>
      <c r="D25" s="207"/>
      <c r="E25" s="222">
        <v>12.989999999999998</v>
      </c>
      <c r="F25" s="206"/>
      <c r="G25" s="207"/>
      <c r="H25" s="207"/>
      <c r="I25" s="222">
        <v>0</v>
      </c>
      <c r="J25" s="209"/>
      <c r="K25" s="207"/>
      <c r="L25" s="207"/>
      <c r="M25" s="207"/>
      <c r="N25" s="206"/>
      <c r="O25" s="207"/>
      <c r="P25" s="207"/>
      <c r="Q25" s="207"/>
    </row>
    <row r="26" spans="1:17" s="193" customFormat="1" x14ac:dyDescent="0.2">
      <c r="A26" s="192">
        <v>12</v>
      </c>
      <c r="B26" s="220"/>
      <c r="C26" s="207"/>
      <c r="D26" s="207"/>
      <c r="E26" s="222">
        <v>11.309999999999999</v>
      </c>
      <c r="F26" s="206"/>
      <c r="G26" s="207"/>
      <c r="H26" s="207"/>
      <c r="I26" s="222">
        <v>0</v>
      </c>
      <c r="J26" s="209"/>
      <c r="K26" s="207"/>
      <c r="L26" s="207"/>
      <c r="M26" s="207"/>
      <c r="N26" s="206"/>
      <c r="O26" s="207"/>
      <c r="P26" s="207"/>
      <c r="Q26" s="207"/>
    </row>
    <row r="27" spans="1:17" s="193" customFormat="1" x14ac:dyDescent="0.2">
      <c r="A27" s="192">
        <v>13</v>
      </c>
      <c r="B27" s="220"/>
      <c r="C27" s="207"/>
      <c r="D27" s="207"/>
      <c r="E27" s="222">
        <v>12.81</v>
      </c>
      <c r="F27" s="206"/>
      <c r="G27" s="207"/>
      <c r="H27" s="207"/>
      <c r="I27" s="222">
        <v>0</v>
      </c>
      <c r="J27" s="209"/>
      <c r="K27" s="207"/>
      <c r="L27" s="207"/>
      <c r="M27" s="207"/>
      <c r="N27" s="206"/>
      <c r="O27" s="207"/>
      <c r="P27" s="207"/>
      <c r="Q27" s="207"/>
    </row>
    <row r="28" spans="1:17" s="193" customFormat="1" x14ac:dyDescent="0.2">
      <c r="A28" s="192">
        <v>14</v>
      </c>
      <c r="B28" s="220"/>
      <c r="C28" s="207"/>
      <c r="D28" s="207"/>
      <c r="E28" s="222">
        <v>14.190000000000001</v>
      </c>
      <c r="F28" s="206"/>
      <c r="G28" s="207"/>
      <c r="H28" s="207"/>
      <c r="I28" s="222">
        <v>0</v>
      </c>
      <c r="J28" s="209"/>
      <c r="K28" s="207"/>
      <c r="L28" s="207"/>
      <c r="M28" s="207"/>
      <c r="N28" s="206"/>
      <c r="O28" s="207"/>
      <c r="P28" s="207"/>
      <c r="Q28" s="207"/>
    </row>
    <row r="29" spans="1:17" s="193" customFormat="1" x14ac:dyDescent="0.2">
      <c r="A29" s="192">
        <v>15</v>
      </c>
      <c r="B29" s="220"/>
      <c r="C29" s="207"/>
      <c r="D29" s="207"/>
      <c r="E29" s="222">
        <v>14.01</v>
      </c>
      <c r="F29" s="206"/>
      <c r="G29" s="207"/>
      <c r="H29" s="207"/>
      <c r="I29" s="222">
        <v>0</v>
      </c>
      <c r="J29" s="209"/>
      <c r="K29" s="207"/>
      <c r="L29" s="207"/>
      <c r="M29" s="207"/>
      <c r="N29" s="206"/>
      <c r="O29" s="207"/>
      <c r="P29" s="207"/>
      <c r="Q29" s="207"/>
    </row>
    <row r="30" spans="1:17" s="193" customFormat="1" x14ac:dyDescent="0.2">
      <c r="A30" s="192">
        <v>16</v>
      </c>
      <c r="B30" s="220"/>
      <c r="C30" s="207"/>
      <c r="D30" s="207"/>
      <c r="E30" s="222">
        <v>12.54</v>
      </c>
      <c r="F30" s="206"/>
      <c r="G30" s="207"/>
      <c r="H30" s="207"/>
      <c r="I30" s="222">
        <v>0</v>
      </c>
      <c r="J30" s="209"/>
      <c r="K30" s="207"/>
      <c r="L30" s="207"/>
      <c r="M30" s="207"/>
      <c r="N30" s="206"/>
      <c r="O30" s="207"/>
      <c r="P30" s="207"/>
      <c r="Q30" s="207"/>
    </row>
    <row r="31" spans="1:17" s="196" customFormat="1" x14ac:dyDescent="0.2">
      <c r="A31" s="192">
        <v>17</v>
      </c>
      <c r="B31" s="220"/>
      <c r="C31" s="207"/>
      <c r="D31" s="207"/>
      <c r="E31" s="222">
        <v>16.05</v>
      </c>
      <c r="F31" s="206"/>
      <c r="G31" s="207"/>
      <c r="H31" s="207"/>
      <c r="I31" s="222">
        <v>0</v>
      </c>
      <c r="J31" s="209"/>
      <c r="K31" s="207"/>
      <c r="L31" s="207"/>
      <c r="M31" s="207"/>
      <c r="N31" s="206"/>
      <c r="O31" s="207"/>
      <c r="P31" s="207"/>
      <c r="Q31" s="207"/>
    </row>
    <row r="32" spans="1:17" s="196" customFormat="1" x14ac:dyDescent="0.2">
      <c r="A32" s="192">
        <v>18</v>
      </c>
      <c r="B32" s="220"/>
      <c r="C32" s="207"/>
      <c r="D32" s="207"/>
      <c r="E32" s="222">
        <v>16.38</v>
      </c>
      <c r="F32" s="206"/>
      <c r="G32" s="207"/>
      <c r="H32" s="207"/>
      <c r="I32" s="222">
        <v>0</v>
      </c>
      <c r="J32" s="209"/>
      <c r="K32" s="207"/>
      <c r="L32" s="207"/>
      <c r="M32" s="207"/>
      <c r="N32" s="206"/>
      <c r="O32" s="207"/>
      <c r="P32" s="207"/>
      <c r="Q32" s="207"/>
    </row>
    <row r="33" spans="1:33" s="196" customFormat="1" x14ac:dyDescent="0.2">
      <c r="A33" s="192">
        <v>19</v>
      </c>
      <c r="B33" s="220"/>
      <c r="C33" s="207"/>
      <c r="D33" s="207"/>
      <c r="E33" s="222">
        <v>22.11</v>
      </c>
      <c r="F33" s="206"/>
      <c r="G33" s="207"/>
      <c r="H33" s="207"/>
      <c r="I33" s="222">
        <v>0</v>
      </c>
      <c r="J33" s="209"/>
      <c r="K33" s="207"/>
      <c r="L33" s="207"/>
      <c r="M33" s="207"/>
      <c r="N33" s="206"/>
      <c r="O33" s="207"/>
      <c r="P33" s="207"/>
      <c r="Q33" s="207"/>
    </row>
    <row r="34" spans="1:33" s="196" customFormat="1" x14ac:dyDescent="0.2">
      <c r="A34" s="192">
        <v>20</v>
      </c>
      <c r="B34" s="220"/>
      <c r="C34" s="207"/>
      <c r="D34" s="207"/>
      <c r="E34" s="222">
        <v>22.619999999999997</v>
      </c>
      <c r="F34" s="206"/>
      <c r="G34" s="207"/>
      <c r="H34" s="207"/>
      <c r="I34" s="222">
        <v>0</v>
      </c>
      <c r="J34" s="209"/>
      <c r="K34" s="207"/>
      <c r="L34" s="207"/>
      <c r="M34" s="207"/>
      <c r="N34" s="206"/>
      <c r="O34" s="207"/>
      <c r="P34" s="207"/>
      <c r="Q34" s="207"/>
    </row>
    <row r="35" spans="1:33" s="196" customFormat="1" x14ac:dyDescent="0.2">
      <c r="A35" s="192">
        <v>21</v>
      </c>
      <c r="B35" s="220"/>
      <c r="C35" s="207"/>
      <c r="D35" s="207"/>
      <c r="E35" s="222">
        <v>18.39</v>
      </c>
      <c r="F35" s="206"/>
      <c r="G35" s="207"/>
      <c r="H35" s="207"/>
      <c r="I35" s="222">
        <v>0</v>
      </c>
      <c r="J35" s="209"/>
      <c r="K35" s="207"/>
      <c r="L35" s="207"/>
      <c r="M35" s="207"/>
      <c r="N35" s="206"/>
      <c r="O35" s="207"/>
      <c r="P35" s="207"/>
      <c r="Q35" s="207"/>
    </row>
    <row r="36" spans="1:33" s="196" customFormat="1" x14ac:dyDescent="0.2">
      <c r="A36" s="192">
        <v>22</v>
      </c>
      <c r="B36" s="220"/>
      <c r="C36" s="207"/>
      <c r="D36" s="207"/>
      <c r="E36" s="222">
        <v>16.5</v>
      </c>
      <c r="F36" s="206"/>
      <c r="G36" s="207"/>
      <c r="H36" s="207"/>
      <c r="I36" s="222">
        <v>0</v>
      </c>
      <c r="J36" s="209"/>
      <c r="K36" s="207"/>
      <c r="L36" s="207"/>
      <c r="M36" s="207"/>
      <c r="N36" s="206"/>
      <c r="O36" s="207"/>
      <c r="P36" s="207"/>
      <c r="Q36" s="207"/>
    </row>
    <row r="37" spans="1:33" s="196" customFormat="1" x14ac:dyDescent="0.2">
      <c r="A37" s="192">
        <v>23</v>
      </c>
      <c r="B37" s="220"/>
      <c r="C37" s="207"/>
      <c r="D37" s="207"/>
      <c r="E37" s="222">
        <v>12.600000000000001</v>
      </c>
      <c r="F37" s="206"/>
      <c r="G37" s="207"/>
      <c r="H37" s="207"/>
      <c r="I37" s="222">
        <v>0</v>
      </c>
      <c r="J37" s="209"/>
      <c r="K37" s="207"/>
      <c r="L37" s="207"/>
      <c r="M37" s="207"/>
      <c r="N37" s="206"/>
      <c r="O37" s="207"/>
      <c r="P37" s="207"/>
      <c r="Q37" s="207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7"/>
      <c r="N38" s="206"/>
      <c r="O38" s="207"/>
      <c r="P38" s="207"/>
      <c r="Q38" s="207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278.85000000000002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5" width="11.28515625" style="36" customWidth="1"/>
    <col min="6" max="7" width="11.28515625" style="23" customWidth="1"/>
    <col min="8" max="8" width="11.28515625" style="23" hidden="1" customWidth="1"/>
    <col min="9" max="9" width="11.28515625" style="36" customWidth="1"/>
    <col min="10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I1" s="31"/>
      <c r="J1" s="2" t="s">
        <v>1</v>
      </c>
      <c r="N1" s="293" t="s">
        <v>453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3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1"/>
      <c r="I3" s="31"/>
      <c r="N3" s="295" t="s">
        <v>65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7"/>
      <c r="F4" s="3"/>
      <c r="G4" s="3"/>
      <c r="H4" s="3"/>
      <c r="I4" s="32" t="s">
        <v>6</v>
      </c>
      <c r="J4" s="6"/>
      <c r="K4" s="6"/>
      <c r="L4" s="6"/>
      <c r="N4" s="295" t="s">
        <v>66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38"/>
      <c r="I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1"/>
      <c r="I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 общества садоводов "Заря-2"</v>
      </c>
      <c r="C10" s="299"/>
      <c r="D10" s="299"/>
      <c r="E10" s="300"/>
      <c r="F10" s="298" t="str">
        <f>N4</f>
        <v>КТП "Дачи"</v>
      </c>
      <c r="G10" s="301"/>
      <c r="H10" s="301"/>
      <c r="I10" s="302"/>
      <c r="J10" s="298" t="str">
        <f>B10</f>
        <v>КТП общества садоводов "Заря-2"</v>
      </c>
      <c r="K10" s="299"/>
      <c r="L10" s="299"/>
      <c r="M10" s="300"/>
      <c r="N10" s="298" t="str">
        <f>F10</f>
        <v>КТП "Дачи"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33">
        <v>40</v>
      </c>
      <c r="F11" s="275" t="s">
        <v>433</v>
      </c>
      <c r="G11" s="276"/>
      <c r="H11" s="9"/>
      <c r="I11" s="33">
        <v>60</v>
      </c>
      <c r="J11" s="275" t="s">
        <v>433</v>
      </c>
      <c r="K11" s="276"/>
      <c r="L11" s="9"/>
      <c r="M11" s="8">
        <f>E11</f>
        <v>40</v>
      </c>
      <c r="N11" s="275" t="s">
        <v>433</v>
      </c>
      <c r="O11" s="276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34" t="s">
        <v>434</v>
      </c>
      <c r="F12" s="10" t="s">
        <v>12</v>
      </c>
      <c r="G12" s="10" t="s">
        <v>13</v>
      </c>
      <c r="H12" s="10"/>
      <c r="I12" s="34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7">
        <v>4</v>
      </c>
      <c r="F13" s="215">
        <v>5</v>
      </c>
      <c r="G13" s="215">
        <v>6</v>
      </c>
      <c r="H13" s="215"/>
      <c r="I13" s="217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25.164000000000001</v>
      </c>
      <c r="F14" s="206"/>
      <c r="G14" s="207"/>
      <c r="H14" s="207"/>
      <c r="I14" s="222">
        <v>12.15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21.312000000000001</v>
      </c>
      <c r="F15" s="221"/>
      <c r="G15" s="206"/>
      <c r="H15" s="206"/>
      <c r="I15" s="222">
        <v>10.89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20.82</v>
      </c>
      <c r="F16" s="221"/>
      <c r="G16" s="206"/>
      <c r="H16" s="206"/>
      <c r="I16" s="222">
        <v>9.09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17.172000000000001</v>
      </c>
      <c r="F17" s="221"/>
      <c r="G17" s="206"/>
      <c r="H17" s="206"/>
      <c r="I17" s="222">
        <v>8.4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17.664000000000001</v>
      </c>
      <c r="F18" s="221"/>
      <c r="G18" s="206"/>
      <c r="H18" s="206"/>
      <c r="I18" s="222">
        <v>7.7700000000000005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21.708000000000002</v>
      </c>
      <c r="F19" s="221"/>
      <c r="G19" s="206"/>
      <c r="H19" s="206"/>
      <c r="I19" s="222">
        <v>8.4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30.372</v>
      </c>
      <c r="F20" s="221"/>
      <c r="G20" s="206"/>
      <c r="H20" s="206"/>
      <c r="I20" s="222">
        <v>10.26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35.868000000000002</v>
      </c>
      <c r="F21" s="221"/>
      <c r="G21" s="206"/>
      <c r="H21" s="206"/>
      <c r="I21" s="222">
        <v>12.6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34.26</v>
      </c>
      <c r="F22" s="221"/>
      <c r="G22" s="206"/>
      <c r="H22" s="206"/>
      <c r="I22" s="222">
        <v>13.709999999999999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34.332000000000001</v>
      </c>
      <c r="F23" s="221"/>
      <c r="G23" s="206"/>
      <c r="H23" s="206"/>
      <c r="I23" s="222">
        <v>17.669999999999998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37.776000000000003</v>
      </c>
      <c r="F24" s="221"/>
      <c r="G24" s="206"/>
      <c r="H24" s="206"/>
      <c r="I24" s="222">
        <v>16.02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34.356000000000002</v>
      </c>
      <c r="F25" s="221"/>
      <c r="G25" s="206"/>
      <c r="H25" s="206"/>
      <c r="I25" s="222">
        <v>16.529999999999998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35.339999999999996</v>
      </c>
      <c r="F26" s="221"/>
      <c r="G26" s="206"/>
      <c r="H26" s="206"/>
      <c r="I26" s="222">
        <v>16.080000000000002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30.456000000000003</v>
      </c>
      <c r="F27" s="221"/>
      <c r="G27" s="206"/>
      <c r="H27" s="206"/>
      <c r="I27" s="222">
        <v>17.28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33.672000000000004</v>
      </c>
      <c r="F28" s="221"/>
      <c r="G28" s="206"/>
      <c r="H28" s="206"/>
      <c r="I28" s="222">
        <v>15.51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34.32</v>
      </c>
      <c r="F29" s="221"/>
      <c r="G29" s="206"/>
      <c r="H29" s="206"/>
      <c r="I29" s="222">
        <v>16.02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34.295999999999999</v>
      </c>
      <c r="F30" s="221"/>
      <c r="G30" s="206"/>
      <c r="H30" s="206"/>
      <c r="I30" s="222">
        <v>18.360000000000003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31.655999999999999</v>
      </c>
      <c r="F31" s="221"/>
      <c r="G31" s="206"/>
      <c r="H31" s="206"/>
      <c r="I31" s="222">
        <v>15.809999999999997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35.448</v>
      </c>
      <c r="F32" s="221"/>
      <c r="G32" s="206"/>
      <c r="H32" s="206"/>
      <c r="I32" s="222">
        <v>14.49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43.008000000000003</v>
      </c>
      <c r="F33" s="221"/>
      <c r="G33" s="206"/>
      <c r="H33" s="206"/>
      <c r="I33" s="222">
        <v>16.170000000000002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38.436</v>
      </c>
      <c r="F34" s="221"/>
      <c r="G34" s="206"/>
      <c r="H34" s="206"/>
      <c r="I34" s="222">
        <v>20.130000000000003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34.787999999999997</v>
      </c>
      <c r="F35" s="221"/>
      <c r="G35" s="206"/>
      <c r="H35" s="206"/>
      <c r="I35" s="222">
        <v>20.279999999999998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40.103999999999999</v>
      </c>
      <c r="F36" s="221"/>
      <c r="G36" s="206"/>
      <c r="H36" s="206"/>
      <c r="I36" s="222">
        <v>17.459999999999997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37.536000000000001</v>
      </c>
      <c r="F37" s="221"/>
      <c r="G37" s="206"/>
      <c r="H37" s="206"/>
      <c r="I37" s="222">
        <v>15.66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21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734.7</v>
      </c>
      <c r="F39" s="227"/>
      <c r="G39" s="227"/>
      <c r="H39" s="227"/>
      <c r="I39" s="233">
        <f>SUM(I15:I38)</f>
        <v>334.59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E40" s="31"/>
      <c r="I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1"/>
      <c r="I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67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ТП-317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ТП-317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8.52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7.9799999999999995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7.14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6.24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7.32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9.9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10.92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13.26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8.1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10.02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11.34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10.02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9.66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12.24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14.280000000000001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9.7199999999999989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8.2799999999999994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9.9600000000000009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12.18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14.579999999999998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13.98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14.88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17.7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12.96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252.65999999999997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68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69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ТП-Водозабор (встроен) В-1</v>
      </c>
      <c r="C10" s="299"/>
      <c r="D10" s="299"/>
      <c r="E10" s="300"/>
      <c r="F10" s="298" t="str">
        <f>N4</f>
        <v>ТП-Водозабор (встроен) В-2</v>
      </c>
      <c r="G10" s="301"/>
      <c r="H10" s="301"/>
      <c r="I10" s="302"/>
      <c r="J10" s="298" t="str">
        <f>B10</f>
        <v>ТП-Водозабор (встроен) В-1</v>
      </c>
      <c r="K10" s="299"/>
      <c r="L10" s="299"/>
      <c r="M10" s="300"/>
      <c r="N10" s="298" t="str">
        <f>F10</f>
        <v>ТП-Водозабор (встроен)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20</v>
      </c>
      <c r="F11" s="275" t="s">
        <v>433</v>
      </c>
      <c r="G11" s="276"/>
      <c r="H11" s="9"/>
      <c r="I11" s="8">
        <v>20</v>
      </c>
      <c r="J11" s="275" t="s">
        <v>433</v>
      </c>
      <c r="K11" s="276"/>
      <c r="L11" s="9"/>
      <c r="M11" s="8">
        <f>E11</f>
        <v>20</v>
      </c>
      <c r="N11" s="275" t="s">
        <v>433</v>
      </c>
      <c r="O11" s="276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0</v>
      </c>
      <c r="F14" s="206"/>
      <c r="G14" s="207"/>
      <c r="H14" s="207"/>
      <c r="I14" s="222">
        <v>1.51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</v>
      </c>
      <c r="F15" s="206"/>
      <c r="G15" s="207"/>
      <c r="H15" s="207"/>
      <c r="I15" s="222">
        <v>1.51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</v>
      </c>
      <c r="F16" s="206"/>
      <c r="G16" s="207"/>
      <c r="H16" s="207"/>
      <c r="I16" s="222">
        <v>1.5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</v>
      </c>
      <c r="F17" s="206"/>
      <c r="G17" s="207"/>
      <c r="H17" s="207"/>
      <c r="I17" s="222">
        <v>1.5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</v>
      </c>
      <c r="F18" s="206"/>
      <c r="G18" s="207"/>
      <c r="H18" s="207"/>
      <c r="I18" s="222">
        <v>1.5699999999999998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</v>
      </c>
      <c r="F19" s="206"/>
      <c r="G19" s="207"/>
      <c r="H19" s="207"/>
      <c r="I19" s="222">
        <v>1.49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</v>
      </c>
      <c r="F20" s="206"/>
      <c r="G20" s="207"/>
      <c r="H20" s="207"/>
      <c r="I20" s="222">
        <v>1.48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0</v>
      </c>
      <c r="F21" s="206"/>
      <c r="G21" s="207"/>
      <c r="H21" s="207"/>
      <c r="I21" s="222">
        <v>3.07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0</v>
      </c>
      <c r="F22" s="206"/>
      <c r="G22" s="207"/>
      <c r="H22" s="207"/>
      <c r="I22" s="222">
        <v>8.66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0</v>
      </c>
      <c r="F23" s="206"/>
      <c r="G23" s="207"/>
      <c r="H23" s="207"/>
      <c r="I23" s="222">
        <v>8.6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0</v>
      </c>
      <c r="F24" s="206"/>
      <c r="G24" s="207"/>
      <c r="H24" s="207"/>
      <c r="I24" s="222">
        <v>8.65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0</v>
      </c>
      <c r="F25" s="206"/>
      <c r="G25" s="207"/>
      <c r="H25" s="207"/>
      <c r="I25" s="222">
        <v>8.57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0</v>
      </c>
      <c r="F26" s="206"/>
      <c r="G26" s="207"/>
      <c r="H26" s="207"/>
      <c r="I26" s="222">
        <v>9.17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0</v>
      </c>
      <c r="F27" s="206"/>
      <c r="G27" s="207"/>
      <c r="H27" s="207"/>
      <c r="I27" s="222">
        <v>9.18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0</v>
      </c>
      <c r="F28" s="206"/>
      <c r="G28" s="207"/>
      <c r="H28" s="207"/>
      <c r="I28" s="222">
        <v>8.67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0</v>
      </c>
      <c r="F29" s="206"/>
      <c r="G29" s="207"/>
      <c r="H29" s="207"/>
      <c r="I29" s="222">
        <v>8.61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0</v>
      </c>
      <c r="F30" s="206"/>
      <c r="G30" s="207"/>
      <c r="H30" s="207"/>
      <c r="I30" s="222">
        <v>8.49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0</v>
      </c>
      <c r="F31" s="206"/>
      <c r="G31" s="207"/>
      <c r="H31" s="207"/>
      <c r="I31" s="222">
        <v>1.51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0</v>
      </c>
      <c r="F32" s="206"/>
      <c r="G32" s="207"/>
      <c r="H32" s="207"/>
      <c r="I32" s="222">
        <v>1.58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0</v>
      </c>
      <c r="F33" s="206"/>
      <c r="G33" s="207"/>
      <c r="H33" s="207"/>
      <c r="I33" s="222">
        <v>1.46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0</v>
      </c>
      <c r="F34" s="206"/>
      <c r="G34" s="207"/>
      <c r="H34" s="207"/>
      <c r="I34" s="222">
        <v>1.44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0</v>
      </c>
      <c r="F35" s="206"/>
      <c r="G35" s="207"/>
      <c r="H35" s="207"/>
      <c r="I35" s="222">
        <v>1.45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0</v>
      </c>
      <c r="F36" s="206"/>
      <c r="G36" s="207"/>
      <c r="H36" s="207"/>
      <c r="I36" s="222">
        <v>1.44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</v>
      </c>
      <c r="F37" s="206"/>
      <c r="G37" s="207"/>
      <c r="H37" s="207"/>
      <c r="I37" s="222">
        <v>1.46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101.05999999999999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N4:Q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B4:C4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5" width="11.28515625" style="36" customWidth="1"/>
    <col min="6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1"/>
      <c r="N3" s="295" t="s">
        <v>71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7"/>
      <c r="F4" s="3"/>
      <c r="G4" s="3"/>
      <c r="H4" s="3"/>
      <c r="I4" s="5" t="s">
        <v>6</v>
      </c>
      <c r="J4" s="6"/>
      <c r="K4" s="6"/>
      <c r="L4" s="6"/>
      <c r="N4" s="295" t="s">
        <v>72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3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ТП-Школа ПС Домозерово В-1</v>
      </c>
      <c r="C10" s="299"/>
      <c r="D10" s="299"/>
      <c r="E10" s="300"/>
      <c r="F10" s="298" t="str">
        <f>N4</f>
        <v>ТП-Школа ПС Домозерово В-2</v>
      </c>
      <c r="G10" s="301"/>
      <c r="H10" s="301"/>
      <c r="I10" s="302"/>
      <c r="J10" s="298" t="str">
        <f>B10</f>
        <v>ТП-Школа ПС Домозерово В-1</v>
      </c>
      <c r="K10" s="299"/>
      <c r="L10" s="299"/>
      <c r="M10" s="300"/>
      <c r="N10" s="298" t="str">
        <f>F10</f>
        <v>ТП-Школа ПС Домозерово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33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34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7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9.5519999999999996</v>
      </c>
      <c r="F14" s="206"/>
      <c r="G14" s="207"/>
      <c r="H14" s="207"/>
      <c r="I14" s="222">
        <v>20.135999999999999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9.84</v>
      </c>
      <c r="F15" s="221"/>
      <c r="G15" s="206"/>
      <c r="H15" s="206"/>
      <c r="I15" s="222">
        <v>20.16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9.6720000000000006</v>
      </c>
      <c r="F16" s="221"/>
      <c r="G16" s="206"/>
      <c r="H16" s="206"/>
      <c r="I16" s="222">
        <v>17.928000000000001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9.5519999999999996</v>
      </c>
      <c r="F17" s="221"/>
      <c r="G17" s="206"/>
      <c r="H17" s="206"/>
      <c r="I17" s="222">
        <v>17.495999999999999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7.6319999999999997</v>
      </c>
      <c r="F18" s="221"/>
      <c r="G18" s="206"/>
      <c r="H18" s="206"/>
      <c r="I18" s="222">
        <v>18.696000000000002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7.056</v>
      </c>
      <c r="F19" s="221"/>
      <c r="G19" s="206"/>
      <c r="H19" s="206"/>
      <c r="I19" s="222">
        <v>16.079999999999998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6.8159999999999998</v>
      </c>
      <c r="F20" s="221"/>
      <c r="G20" s="206"/>
      <c r="H20" s="206"/>
      <c r="I20" s="222">
        <v>18.648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7.2960000000000003</v>
      </c>
      <c r="F21" s="221"/>
      <c r="G21" s="206"/>
      <c r="H21" s="206"/>
      <c r="I21" s="222">
        <v>18.192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7.56</v>
      </c>
      <c r="F22" s="221"/>
      <c r="G22" s="206"/>
      <c r="H22" s="206"/>
      <c r="I22" s="222">
        <v>33.552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6.984</v>
      </c>
      <c r="F23" s="221"/>
      <c r="G23" s="206"/>
      <c r="H23" s="206"/>
      <c r="I23" s="222">
        <v>33.671999999999997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6.6959999999999997</v>
      </c>
      <c r="F24" s="221"/>
      <c r="G24" s="206"/>
      <c r="H24" s="206"/>
      <c r="I24" s="222">
        <v>33.840000000000003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6.9119999999999999</v>
      </c>
      <c r="F25" s="221"/>
      <c r="G25" s="206"/>
      <c r="H25" s="206"/>
      <c r="I25" s="222">
        <v>34.415999999999997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16.248000000000001</v>
      </c>
      <c r="F26" s="221"/>
      <c r="G26" s="206"/>
      <c r="H26" s="206"/>
      <c r="I26" s="222">
        <v>38.183999999999997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6.6719999999999997</v>
      </c>
      <c r="F27" s="221"/>
      <c r="G27" s="206"/>
      <c r="H27" s="206"/>
      <c r="I27" s="222">
        <v>33.311999999999998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6.84</v>
      </c>
      <c r="F28" s="221"/>
      <c r="G28" s="206"/>
      <c r="H28" s="206"/>
      <c r="I28" s="222">
        <v>24.936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10.007999999999999</v>
      </c>
      <c r="F29" s="221"/>
      <c r="G29" s="206"/>
      <c r="H29" s="206"/>
      <c r="I29" s="222">
        <v>28.943999999999999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12.456</v>
      </c>
      <c r="F30" s="221"/>
      <c r="G30" s="206"/>
      <c r="H30" s="206"/>
      <c r="I30" s="222">
        <v>38.04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6.7679999999999998</v>
      </c>
      <c r="F31" s="221"/>
      <c r="G31" s="206"/>
      <c r="H31" s="206"/>
      <c r="I31" s="222">
        <v>24.84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6.6959999999999997</v>
      </c>
      <c r="F32" s="221"/>
      <c r="G32" s="206"/>
      <c r="H32" s="206"/>
      <c r="I32" s="222">
        <v>27.672000000000001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6.6959999999999997</v>
      </c>
      <c r="F33" s="221"/>
      <c r="G33" s="206"/>
      <c r="H33" s="206"/>
      <c r="I33" s="222">
        <v>26.16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6.9119999999999999</v>
      </c>
      <c r="F34" s="221"/>
      <c r="G34" s="206"/>
      <c r="H34" s="206"/>
      <c r="I34" s="222">
        <v>27.888000000000002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6.8639999999999999</v>
      </c>
      <c r="F35" s="221"/>
      <c r="G35" s="206"/>
      <c r="H35" s="206"/>
      <c r="I35" s="222">
        <v>25.655999999999999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6.7439999999999998</v>
      </c>
      <c r="F36" s="221"/>
      <c r="G36" s="206"/>
      <c r="H36" s="206"/>
      <c r="I36" s="222">
        <v>27.431999999999999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8.6880000000000006</v>
      </c>
      <c r="F37" s="221"/>
      <c r="G37" s="206"/>
      <c r="H37" s="206"/>
      <c r="I37" s="222">
        <v>22.128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21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187.60799999999998</v>
      </c>
      <c r="F39" s="227"/>
      <c r="G39" s="227"/>
      <c r="H39" s="227"/>
      <c r="I39" s="226">
        <f>SUM(I15:I38)</f>
        <v>607.87199999999996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E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70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73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 "Очистные" ПС Домозерово</v>
      </c>
      <c r="C10" s="299"/>
      <c r="D10" s="299"/>
      <c r="E10" s="300"/>
      <c r="F10" s="298" t="str">
        <f>N4</f>
        <v>ТП "Детский сад" ПС Домозерово</v>
      </c>
      <c r="G10" s="301"/>
      <c r="H10" s="301"/>
      <c r="I10" s="302"/>
      <c r="J10" s="298" t="str">
        <f>B10</f>
        <v>КТП "Очистные" ПС Домозерово</v>
      </c>
      <c r="K10" s="299"/>
      <c r="L10" s="299"/>
      <c r="M10" s="300"/>
      <c r="N10" s="298" t="str">
        <f>F10</f>
        <v>ТП "Детский сад" ПС Домозерово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0.34799999999999998</v>
      </c>
      <c r="F14" s="206"/>
      <c r="G14" s="207"/>
      <c r="H14" s="207"/>
      <c r="I14" s="222">
        <v>26.08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0.38400000000000001</v>
      </c>
      <c r="F15" s="206"/>
      <c r="G15" s="206"/>
      <c r="H15" s="206"/>
      <c r="I15" s="222">
        <v>19.920000000000002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0.32400000000000001</v>
      </c>
      <c r="F16" s="206"/>
      <c r="G16" s="206"/>
      <c r="H16" s="206"/>
      <c r="I16" s="222">
        <v>19.52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0.27600000000000002</v>
      </c>
      <c r="F17" s="206"/>
      <c r="G17" s="206"/>
      <c r="H17" s="206"/>
      <c r="I17" s="222">
        <v>17.36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0.312</v>
      </c>
      <c r="F18" s="206"/>
      <c r="G18" s="206"/>
      <c r="H18" s="206"/>
      <c r="I18" s="222">
        <v>16.559999999999999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0.3</v>
      </c>
      <c r="F19" s="206"/>
      <c r="G19" s="206"/>
      <c r="H19" s="206"/>
      <c r="I19" s="222">
        <v>17.12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0.74399999999999999</v>
      </c>
      <c r="F20" s="206"/>
      <c r="G20" s="206"/>
      <c r="H20" s="206"/>
      <c r="I20" s="222">
        <v>20.56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2.1</v>
      </c>
      <c r="F21" s="206"/>
      <c r="G21" s="206"/>
      <c r="H21" s="206"/>
      <c r="I21" s="222">
        <v>26.72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1.1160000000000001</v>
      </c>
      <c r="F22" s="206"/>
      <c r="G22" s="206"/>
      <c r="H22" s="206"/>
      <c r="I22" s="222">
        <v>29.68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1.008</v>
      </c>
      <c r="F23" s="206"/>
      <c r="G23" s="206"/>
      <c r="H23" s="206"/>
      <c r="I23" s="222">
        <v>30.4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0.64800000000000002</v>
      </c>
      <c r="F24" s="206"/>
      <c r="G24" s="206"/>
      <c r="H24" s="206"/>
      <c r="I24" s="222">
        <v>25.68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0.33600000000000002</v>
      </c>
      <c r="F25" s="206"/>
      <c r="G25" s="206"/>
      <c r="H25" s="206"/>
      <c r="I25" s="222">
        <v>24.4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0.312</v>
      </c>
      <c r="F26" s="206"/>
      <c r="G26" s="206"/>
      <c r="H26" s="206"/>
      <c r="I26" s="222">
        <v>25.52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0.876</v>
      </c>
      <c r="F27" s="206"/>
      <c r="G27" s="206"/>
      <c r="H27" s="206"/>
      <c r="I27" s="222">
        <v>29.04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1.5840000000000001</v>
      </c>
      <c r="F28" s="206"/>
      <c r="G28" s="206"/>
      <c r="H28" s="206"/>
      <c r="I28" s="222">
        <v>31.84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1.3080000000000001</v>
      </c>
      <c r="F29" s="206"/>
      <c r="G29" s="206"/>
      <c r="H29" s="206"/>
      <c r="I29" s="222">
        <v>24.72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0.51600000000000001</v>
      </c>
      <c r="F30" s="206"/>
      <c r="G30" s="206"/>
      <c r="H30" s="206"/>
      <c r="I30" s="222">
        <v>26.48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0.432</v>
      </c>
      <c r="F31" s="206"/>
      <c r="G31" s="206"/>
      <c r="H31" s="206"/>
      <c r="I31" s="222">
        <v>30.56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0.67200000000000004</v>
      </c>
      <c r="F32" s="206"/>
      <c r="G32" s="206"/>
      <c r="H32" s="206"/>
      <c r="I32" s="222">
        <v>27.84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1.992</v>
      </c>
      <c r="F33" s="206"/>
      <c r="G33" s="206"/>
      <c r="H33" s="206"/>
      <c r="I33" s="222">
        <v>25.36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1.68</v>
      </c>
      <c r="F34" s="206"/>
      <c r="G34" s="206"/>
      <c r="H34" s="206"/>
      <c r="I34" s="222">
        <v>28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1.464</v>
      </c>
      <c r="F35" s="206"/>
      <c r="G35" s="206"/>
      <c r="H35" s="206"/>
      <c r="I35" s="222">
        <v>34.24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0.58799999999999997</v>
      </c>
      <c r="F36" s="206"/>
      <c r="G36" s="206"/>
      <c r="H36" s="206"/>
      <c r="I36" s="222">
        <v>35.68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0.312</v>
      </c>
      <c r="F37" s="206"/>
      <c r="G37" s="206"/>
      <c r="H37" s="206"/>
      <c r="I37" s="222">
        <v>31.28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19.283999999999999</v>
      </c>
      <c r="F39" s="227"/>
      <c r="G39" s="227"/>
      <c r="H39" s="227"/>
      <c r="I39" s="226">
        <f>SUM(I15:I38)</f>
        <v>598.4799999999999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74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КТП-250кВА Зашекснинское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КТП-250кВА Зашекснинское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75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76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КТП-Дачи "Березка"</v>
      </c>
      <c r="C10" s="299"/>
      <c r="D10" s="299"/>
      <c r="E10" s="300"/>
      <c r="F10" s="298" t="str">
        <f>N4</f>
        <v>КТП-Пенек</v>
      </c>
      <c r="G10" s="301"/>
      <c r="H10" s="301"/>
      <c r="I10" s="302"/>
      <c r="J10" s="298" t="str">
        <f>B10</f>
        <v>КТП-Дачи "Березка"</v>
      </c>
      <c r="K10" s="299"/>
      <c r="L10" s="299"/>
      <c r="M10" s="300"/>
      <c r="N10" s="298" t="str">
        <f>F10</f>
        <v>КТП-Пенек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37.04</v>
      </c>
      <c r="F14" s="206"/>
      <c r="G14" s="207"/>
      <c r="H14" s="207"/>
      <c r="I14" s="222">
        <v>39.400000000000006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23.6</v>
      </c>
      <c r="F15" s="206"/>
      <c r="G15" s="206"/>
      <c r="H15" s="206"/>
      <c r="I15" s="222">
        <v>22.92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15.44</v>
      </c>
      <c r="F16" s="206"/>
      <c r="G16" s="206"/>
      <c r="H16" s="206"/>
      <c r="I16" s="222">
        <v>19.16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17.12</v>
      </c>
      <c r="F17" s="206"/>
      <c r="G17" s="206"/>
      <c r="H17" s="206"/>
      <c r="I17" s="222">
        <v>17.399999999999999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14.96</v>
      </c>
      <c r="F18" s="206"/>
      <c r="G18" s="206"/>
      <c r="H18" s="206"/>
      <c r="I18" s="222">
        <v>20.32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15.08</v>
      </c>
      <c r="F19" s="206"/>
      <c r="G19" s="206"/>
      <c r="H19" s="206"/>
      <c r="I19" s="222">
        <v>16.12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17.32</v>
      </c>
      <c r="F20" s="206"/>
      <c r="G20" s="206"/>
      <c r="H20" s="206"/>
      <c r="I20" s="222">
        <v>21.200000000000003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24.84</v>
      </c>
      <c r="F21" s="206"/>
      <c r="G21" s="206"/>
      <c r="H21" s="206"/>
      <c r="I21" s="222">
        <v>29.68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29.16</v>
      </c>
      <c r="F22" s="206"/>
      <c r="G22" s="206"/>
      <c r="H22" s="206"/>
      <c r="I22" s="222">
        <v>34.92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32.72</v>
      </c>
      <c r="F23" s="206"/>
      <c r="G23" s="206"/>
      <c r="H23" s="206"/>
      <c r="I23" s="222">
        <v>39.840000000000003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39.96</v>
      </c>
      <c r="F24" s="206"/>
      <c r="G24" s="206"/>
      <c r="H24" s="206"/>
      <c r="I24" s="222">
        <v>39.840000000000003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44.64</v>
      </c>
      <c r="F25" s="206"/>
      <c r="G25" s="206"/>
      <c r="H25" s="206"/>
      <c r="I25" s="222">
        <v>42.96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37.32</v>
      </c>
      <c r="F26" s="206"/>
      <c r="G26" s="206"/>
      <c r="H26" s="206"/>
      <c r="I26" s="222">
        <v>40.36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29.240000000000002</v>
      </c>
      <c r="F27" s="206"/>
      <c r="G27" s="206"/>
      <c r="H27" s="206"/>
      <c r="I27" s="222">
        <v>39.519999999999996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34.159999999999997</v>
      </c>
      <c r="F28" s="206"/>
      <c r="G28" s="206"/>
      <c r="H28" s="206"/>
      <c r="I28" s="222">
        <v>37.68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33.840000000000003</v>
      </c>
      <c r="F29" s="206"/>
      <c r="G29" s="206"/>
      <c r="H29" s="206"/>
      <c r="I29" s="222">
        <v>37.44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35.799999999999997</v>
      </c>
      <c r="F30" s="206"/>
      <c r="G30" s="206"/>
      <c r="H30" s="206"/>
      <c r="I30" s="222">
        <v>44.64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42.84</v>
      </c>
      <c r="F31" s="206"/>
      <c r="G31" s="206"/>
      <c r="H31" s="206"/>
      <c r="I31" s="222">
        <v>33.68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35.479999999999997</v>
      </c>
      <c r="F32" s="206"/>
      <c r="G32" s="206"/>
      <c r="H32" s="206"/>
      <c r="I32" s="222">
        <v>44.519999999999996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52.040000000000006</v>
      </c>
      <c r="F33" s="206"/>
      <c r="G33" s="206"/>
      <c r="H33" s="206"/>
      <c r="I33" s="222">
        <v>46.72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55.08</v>
      </c>
      <c r="F34" s="206"/>
      <c r="G34" s="206"/>
      <c r="H34" s="206"/>
      <c r="I34" s="222">
        <v>44.64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61.480000000000004</v>
      </c>
      <c r="F35" s="206"/>
      <c r="G35" s="206"/>
      <c r="H35" s="206"/>
      <c r="I35" s="222">
        <v>58.88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53.6</v>
      </c>
      <c r="F36" s="206"/>
      <c r="G36" s="206"/>
      <c r="H36" s="206"/>
      <c r="I36" s="222">
        <v>50.96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47.24</v>
      </c>
      <c r="F37" s="206"/>
      <c r="G37" s="206"/>
      <c r="H37" s="206"/>
      <c r="I37" s="222">
        <v>59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792.96000000000015</v>
      </c>
      <c r="F39" s="227"/>
      <c r="G39" s="227"/>
      <c r="H39" s="227"/>
      <c r="I39" s="226">
        <f>SUM(I15:I38)</f>
        <v>842.4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77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78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КТП-Кацитадзе</v>
      </c>
      <c r="C10" s="299"/>
      <c r="D10" s="299"/>
      <c r="E10" s="300"/>
      <c r="F10" s="298" t="str">
        <f>N4</f>
        <v>ТП-75</v>
      </c>
      <c r="G10" s="301"/>
      <c r="H10" s="301"/>
      <c r="I10" s="302"/>
      <c r="J10" s="298" t="str">
        <f>B10</f>
        <v>КТП-Кацитадзе</v>
      </c>
      <c r="K10" s="299"/>
      <c r="L10" s="299"/>
      <c r="M10" s="300"/>
      <c r="N10" s="298" t="str">
        <f>F10</f>
        <v>ТП-75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30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4.3499999999999996</v>
      </c>
      <c r="F14" s="206"/>
      <c r="G14" s="207"/>
      <c r="H14" s="207"/>
      <c r="I14" s="222">
        <v>17.399999999999999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8.4749999999999996</v>
      </c>
      <c r="F15" s="206"/>
      <c r="G15" s="206"/>
      <c r="H15" s="206"/>
      <c r="I15" s="222">
        <v>13.52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1.7250000000000001</v>
      </c>
      <c r="F16" s="206"/>
      <c r="G16" s="206"/>
      <c r="H16" s="206"/>
      <c r="I16" s="222">
        <v>12.6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2.2650000000000001</v>
      </c>
      <c r="F17" s="206"/>
      <c r="G17" s="206"/>
      <c r="H17" s="206"/>
      <c r="I17" s="222">
        <v>13.64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1.395</v>
      </c>
      <c r="F18" s="206"/>
      <c r="G18" s="206"/>
      <c r="H18" s="206"/>
      <c r="I18" s="222">
        <v>12.52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1.47</v>
      </c>
      <c r="F19" s="206"/>
      <c r="G19" s="206"/>
      <c r="H19" s="206"/>
      <c r="I19" s="222">
        <v>13.6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1.4550000000000001</v>
      </c>
      <c r="F20" s="206"/>
      <c r="G20" s="206"/>
      <c r="H20" s="206"/>
      <c r="I20" s="222">
        <v>13.16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2.5049999999999999</v>
      </c>
      <c r="F21" s="206"/>
      <c r="G21" s="206"/>
      <c r="H21" s="206"/>
      <c r="I21" s="222">
        <v>16.32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2.31</v>
      </c>
      <c r="F22" s="206"/>
      <c r="G22" s="206"/>
      <c r="H22" s="206"/>
      <c r="I22" s="222">
        <v>17.64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3.21</v>
      </c>
      <c r="F23" s="206"/>
      <c r="G23" s="206"/>
      <c r="H23" s="206"/>
      <c r="I23" s="222">
        <v>19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1.8149999999999999</v>
      </c>
      <c r="F24" s="206"/>
      <c r="G24" s="206"/>
      <c r="H24" s="206"/>
      <c r="I24" s="222">
        <v>22.84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4.05</v>
      </c>
      <c r="F25" s="206"/>
      <c r="G25" s="206"/>
      <c r="H25" s="206"/>
      <c r="I25" s="222">
        <v>16.72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4.2149999999999999</v>
      </c>
      <c r="F26" s="206"/>
      <c r="G26" s="206"/>
      <c r="H26" s="206"/>
      <c r="I26" s="222">
        <v>15.92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3.8849999999999998</v>
      </c>
      <c r="F27" s="206"/>
      <c r="G27" s="206"/>
      <c r="H27" s="206"/>
      <c r="I27" s="222">
        <v>17.399999999999999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4.6950000000000003</v>
      </c>
      <c r="F28" s="206"/>
      <c r="G28" s="206"/>
      <c r="H28" s="206"/>
      <c r="I28" s="222">
        <v>18.759999999999998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5.3250000000000002</v>
      </c>
      <c r="F29" s="206"/>
      <c r="G29" s="206"/>
      <c r="H29" s="206"/>
      <c r="I29" s="222">
        <v>25.68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2.61</v>
      </c>
      <c r="F30" s="206"/>
      <c r="G30" s="206"/>
      <c r="H30" s="206"/>
      <c r="I30" s="222">
        <v>18.440000000000001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5.79</v>
      </c>
      <c r="F31" s="206"/>
      <c r="G31" s="206"/>
      <c r="H31" s="206"/>
      <c r="I31" s="222">
        <v>20.84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2.8650000000000002</v>
      </c>
      <c r="F32" s="206"/>
      <c r="G32" s="206"/>
      <c r="H32" s="206"/>
      <c r="I32" s="222">
        <v>17.439999999999998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2.88</v>
      </c>
      <c r="F33" s="206"/>
      <c r="G33" s="206"/>
      <c r="H33" s="206"/>
      <c r="I33" s="222">
        <v>21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3.4649999999999999</v>
      </c>
      <c r="F34" s="206"/>
      <c r="G34" s="206"/>
      <c r="H34" s="206"/>
      <c r="I34" s="222">
        <v>25.84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4.7699999999999996</v>
      </c>
      <c r="F35" s="206"/>
      <c r="G35" s="206"/>
      <c r="H35" s="206"/>
      <c r="I35" s="222">
        <v>21.68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4.6950000000000003</v>
      </c>
      <c r="F36" s="206"/>
      <c r="G36" s="206"/>
      <c r="H36" s="206"/>
      <c r="I36" s="222">
        <v>24.119999999999997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4.26</v>
      </c>
      <c r="F37" s="206"/>
      <c r="G37" s="206"/>
      <c r="H37" s="206"/>
      <c r="I37" s="222">
        <v>23.72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80.13000000000001</v>
      </c>
      <c r="F39" s="227"/>
      <c r="G39" s="227"/>
      <c r="H39" s="227"/>
      <c r="I39" s="226">
        <f>SUM(I15:I38)</f>
        <v>422.4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489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79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80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КТП-Коттеджи</v>
      </c>
      <c r="C10" s="299"/>
      <c r="D10" s="299"/>
      <c r="E10" s="300"/>
      <c r="F10" s="298" t="str">
        <f>N4</f>
        <v>КТП-118 (Горизонт)</v>
      </c>
      <c r="G10" s="301"/>
      <c r="H10" s="301"/>
      <c r="I10" s="302"/>
      <c r="J10" s="298" t="str">
        <f>B10</f>
        <v>КТП-Коттеджи</v>
      </c>
      <c r="K10" s="299"/>
      <c r="L10" s="299"/>
      <c r="M10" s="300"/>
      <c r="N10" s="298" t="str">
        <f>F10</f>
        <v>КТП-118 (Горизонт)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7.008</v>
      </c>
      <c r="F14" s="206"/>
      <c r="G14" s="207"/>
      <c r="H14" s="207"/>
      <c r="I14" s="222">
        <v>24.16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6.0720000000000001</v>
      </c>
      <c r="F15" s="221"/>
      <c r="G15" s="206"/>
      <c r="H15" s="206"/>
      <c r="I15" s="222">
        <v>13.151999999999999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5.7960000000000003</v>
      </c>
      <c r="F16" s="221"/>
      <c r="G16" s="206"/>
      <c r="H16" s="206"/>
      <c r="I16" s="222">
        <v>18.943999999999999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6.2039999999999997</v>
      </c>
      <c r="F17" s="221"/>
      <c r="G17" s="206"/>
      <c r="H17" s="206"/>
      <c r="I17" s="222">
        <v>13.183999999999999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6.0119999999999996</v>
      </c>
      <c r="F18" s="221"/>
      <c r="G18" s="206"/>
      <c r="H18" s="206"/>
      <c r="I18" s="222">
        <v>11.407999999999999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4.5599999999999996</v>
      </c>
      <c r="F19" s="221"/>
      <c r="G19" s="206"/>
      <c r="H19" s="206"/>
      <c r="I19" s="222">
        <v>12.176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5.4480000000000004</v>
      </c>
      <c r="F20" s="221"/>
      <c r="G20" s="206"/>
      <c r="H20" s="206"/>
      <c r="I20" s="222">
        <v>13.6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6.048</v>
      </c>
      <c r="F21" s="221"/>
      <c r="G21" s="206"/>
      <c r="H21" s="206"/>
      <c r="I21" s="222">
        <v>17.552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6.8879999999999999</v>
      </c>
      <c r="F22" s="221"/>
      <c r="G22" s="206"/>
      <c r="H22" s="206"/>
      <c r="I22" s="222">
        <v>14.608000000000001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7.008</v>
      </c>
      <c r="F23" s="221"/>
      <c r="G23" s="206"/>
      <c r="H23" s="206"/>
      <c r="I23" s="222">
        <v>24.8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6.8280000000000003</v>
      </c>
      <c r="F24" s="221"/>
      <c r="G24" s="206"/>
      <c r="H24" s="206"/>
      <c r="I24" s="222">
        <v>20.064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7.62</v>
      </c>
      <c r="F25" s="221"/>
      <c r="G25" s="206"/>
      <c r="H25" s="206"/>
      <c r="I25" s="222">
        <v>21.327999999999999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7.3920000000000003</v>
      </c>
      <c r="F26" s="221"/>
      <c r="G26" s="206"/>
      <c r="H26" s="206"/>
      <c r="I26" s="222">
        <v>18.015999999999998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7.2960000000000003</v>
      </c>
      <c r="F27" s="221"/>
      <c r="G27" s="206"/>
      <c r="H27" s="206"/>
      <c r="I27" s="222">
        <v>19.552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8.2200000000000006</v>
      </c>
      <c r="F28" s="221"/>
      <c r="G28" s="206"/>
      <c r="H28" s="206"/>
      <c r="I28" s="222">
        <v>29.44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7.44</v>
      </c>
      <c r="F29" s="221"/>
      <c r="G29" s="206"/>
      <c r="H29" s="206"/>
      <c r="I29" s="222">
        <v>21.28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8.6280000000000001</v>
      </c>
      <c r="F30" s="221"/>
      <c r="G30" s="206"/>
      <c r="H30" s="206"/>
      <c r="I30" s="222">
        <v>24.4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7.6680000000000001</v>
      </c>
      <c r="F31" s="221"/>
      <c r="G31" s="206"/>
      <c r="H31" s="206"/>
      <c r="I31" s="222">
        <v>23.2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6.8040000000000003</v>
      </c>
      <c r="F32" s="221"/>
      <c r="G32" s="206"/>
      <c r="H32" s="206"/>
      <c r="I32" s="222">
        <v>21.408000000000001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7.008</v>
      </c>
      <c r="F33" s="221"/>
      <c r="G33" s="206"/>
      <c r="H33" s="206"/>
      <c r="I33" s="222">
        <v>28.064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6.6719999999999997</v>
      </c>
      <c r="F34" s="221"/>
      <c r="G34" s="206"/>
      <c r="H34" s="206"/>
      <c r="I34" s="222">
        <v>26.175999999999998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9.1679999999999993</v>
      </c>
      <c r="F35" s="221"/>
      <c r="G35" s="206"/>
      <c r="H35" s="206"/>
      <c r="I35" s="222">
        <v>24.768000000000001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6.6840000000000002</v>
      </c>
      <c r="F36" s="221"/>
      <c r="G36" s="206"/>
      <c r="H36" s="206"/>
      <c r="I36" s="222">
        <v>27.648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6.78</v>
      </c>
      <c r="F37" s="221"/>
      <c r="G37" s="206"/>
      <c r="H37" s="206"/>
      <c r="I37" s="222">
        <v>20.992000000000001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21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158.24400000000003</v>
      </c>
      <c r="F39" s="227"/>
      <c r="G39" s="227"/>
      <c r="H39" s="227"/>
      <c r="I39" s="226">
        <f>SUM(I15:I38)</f>
        <v>465.76000000000005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81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ТП-79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ТП-79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40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40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9.66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6.2200000000000006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6.18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6.24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6.04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6.32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6.08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5.68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5.54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5.38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5.4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6.4399999999999995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6.32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5.86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5.6999999999999993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5.8000000000000007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5.08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6.7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5.52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5.16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4.9800000000000004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7.8599999999999994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6.84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7.48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138.82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459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82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83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ТП-72</v>
      </c>
      <c r="C10" s="299"/>
      <c r="D10" s="299"/>
      <c r="E10" s="300"/>
      <c r="F10" s="298" t="str">
        <f>N4</f>
        <v>МТП Гоша-2</v>
      </c>
      <c r="G10" s="301"/>
      <c r="H10" s="301"/>
      <c r="I10" s="302"/>
      <c r="J10" s="298" t="str">
        <f>B10</f>
        <v>ТП-72</v>
      </c>
      <c r="K10" s="299"/>
      <c r="L10" s="299"/>
      <c r="M10" s="300"/>
      <c r="N10" s="298" t="str">
        <f>F10</f>
        <v>МТП Гоша-2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50</v>
      </c>
      <c r="F11" s="275" t="s">
        <v>433</v>
      </c>
      <c r="G11" s="276"/>
      <c r="H11" s="9"/>
      <c r="I11" s="8">
        <v>20</v>
      </c>
      <c r="J11" s="275" t="s">
        <v>433</v>
      </c>
      <c r="K11" s="276"/>
      <c r="L11" s="9"/>
      <c r="M11" s="8">
        <f>E11</f>
        <v>50</v>
      </c>
      <c r="N11" s="275" t="s">
        <v>433</v>
      </c>
      <c r="O11" s="276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6.2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2.625</v>
      </c>
      <c r="F15" s="206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4.75</v>
      </c>
      <c r="F16" s="206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5.1750000000000007</v>
      </c>
      <c r="F17" s="206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4.875</v>
      </c>
      <c r="F18" s="206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2.8499999999999996</v>
      </c>
      <c r="F19" s="206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2.7</v>
      </c>
      <c r="F20" s="206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3.25</v>
      </c>
      <c r="F21" s="206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3.45</v>
      </c>
      <c r="F22" s="206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4.4499999999999993</v>
      </c>
      <c r="F23" s="206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5.125</v>
      </c>
      <c r="F24" s="206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4.9749999999999996</v>
      </c>
      <c r="F25" s="206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3.7249999999999996</v>
      </c>
      <c r="F26" s="206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3.5250000000000004</v>
      </c>
      <c r="F27" s="206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3.25</v>
      </c>
      <c r="F28" s="206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3.7750000000000004</v>
      </c>
      <c r="F29" s="206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4.6750000000000007</v>
      </c>
      <c r="F30" s="206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3.6749999999999998</v>
      </c>
      <c r="F31" s="206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3.9750000000000001</v>
      </c>
      <c r="F32" s="206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4.3</v>
      </c>
      <c r="F33" s="206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5.9749999999999996</v>
      </c>
      <c r="F34" s="206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5.75</v>
      </c>
      <c r="F35" s="206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5.0250000000000004</v>
      </c>
      <c r="F36" s="206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6.3250000000000002</v>
      </c>
      <c r="F37" s="206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98.199999999999989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84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ТП-55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ТП-55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30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6.6899999999999995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4.2450000000000001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2.0550000000000002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2.16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1.8599999999999999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1.9950000000000001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2.1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2.895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2.73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3.5550000000000002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4.3650000000000002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4.05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4.74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4.9649999999999999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5.3849999999999998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4.4850000000000003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3.645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3.2549999999999999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3.5249999999999999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3.5249999999999999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5.2949999999999999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3.24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3.855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3.8849999999999998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81.810000000000016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85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86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ТП-25</v>
      </c>
      <c r="C10" s="299"/>
      <c r="D10" s="299"/>
      <c r="E10" s="300"/>
      <c r="F10" s="298" t="str">
        <f>N4</f>
        <v>ТП-80</v>
      </c>
      <c r="G10" s="301"/>
      <c r="H10" s="301"/>
      <c r="I10" s="302"/>
      <c r="J10" s="298" t="str">
        <f>B10</f>
        <v>ТП-25</v>
      </c>
      <c r="K10" s="299"/>
      <c r="L10" s="299"/>
      <c r="M10" s="300"/>
      <c r="N10" s="298" t="str">
        <f>F10</f>
        <v>ТП-80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20</v>
      </c>
      <c r="F11" s="275" t="s">
        <v>433</v>
      </c>
      <c r="G11" s="276"/>
      <c r="H11" s="9"/>
      <c r="I11" s="8">
        <v>40</v>
      </c>
      <c r="J11" s="275" t="s">
        <v>433</v>
      </c>
      <c r="K11" s="276"/>
      <c r="L11" s="9"/>
      <c r="M11" s="8">
        <f>E11</f>
        <v>20</v>
      </c>
      <c r="N11" s="275" t="s">
        <v>433</v>
      </c>
      <c r="O11" s="276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2.91</v>
      </c>
      <c r="F14" s="206"/>
      <c r="G14" s="207"/>
      <c r="H14" s="207"/>
      <c r="I14" s="222">
        <v>37.42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4.21</v>
      </c>
      <c r="F15" s="206"/>
      <c r="G15" s="206"/>
      <c r="H15" s="206"/>
      <c r="I15" s="222">
        <v>30.619999999999997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1.79</v>
      </c>
      <c r="F16" s="206"/>
      <c r="G16" s="206"/>
      <c r="H16" s="206"/>
      <c r="I16" s="222">
        <v>29.72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2.84</v>
      </c>
      <c r="F17" s="206"/>
      <c r="G17" s="206"/>
      <c r="H17" s="206"/>
      <c r="I17" s="222">
        <v>30.86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1.6199999999999999</v>
      </c>
      <c r="F18" s="206"/>
      <c r="G18" s="206"/>
      <c r="H18" s="206"/>
      <c r="I18" s="222">
        <v>28.08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1.72</v>
      </c>
      <c r="F19" s="206"/>
      <c r="G19" s="206"/>
      <c r="H19" s="206"/>
      <c r="I19" s="222">
        <v>31.38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1.77</v>
      </c>
      <c r="F20" s="206"/>
      <c r="G20" s="206"/>
      <c r="H20" s="206"/>
      <c r="I20" s="222">
        <v>36.28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2.88</v>
      </c>
      <c r="F21" s="206"/>
      <c r="G21" s="206"/>
      <c r="H21" s="206"/>
      <c r="I21" s="222">
        <v>42.9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1.75</v>
      </c>
      <c r="F22" s="206"/>
      <c r="G22" s="206"/>
      <c r="H22" s="206"/>
      <c r="I22" s="222">
        <v>44.2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1.78</v>
      </c>
      <c r="F23" s="206"/>
      <c r="G23" s="206"/>
      <c r="H23" s="206"/>
      <c r="I23" s="222">
        <v>43.16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4.07</v>
      </c>
      <c r="F24" s="206"/>
      <c r="G24" s="206"/>
      <c r="H24" s="206"/>
      <c r="I24" s="222">
        <v>44.44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3.1100000000000003</v>
      </c>
      <c r="F25" s="206"/>
      <c r="G25" s="206"/>
      <c r="H25" s="206"/>
      <c r="I25" s="222">
        <v>42.86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3.6900000000000004</v>
      </c>
      <c r="F26" s="206"/>
      <c r="G26" s="206"/>
      <c r="H26" s="206"/>
      <c r="I26" s="222">
        <v>41.32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3.5300000000000002</v>
      </c>
      <c r="F27" s="206"/>
      <c r="G27" s="206"/>
      <c r="H27" s="206"/>
      <c r="I27" s="222">
        <v>50.16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3.14</v>
      </c>
      <c r="F28" s="206"/>
      <c r="G28" s="206"/>
      <c r="H28" s="206"/>
      <c r="I28" s="222">
        <v>43.54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4.05</v>
      </c>
      <c r="F29" s="206"/>
      <c r="G29" s="206"/>
      <c r="H29" s="206"/>
      <c r="I29" s="222">
        <v>42.18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1.79</v>
      </c>
      <c r="F30" s="206"/>
      <c r="G30" s="206"/>
      <c r="H30" s="206"/>
      <c r="I30" s="222">
        <v>43.34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4.1100000000000003</v>
      </c>
      <c r="F31" s="206"/>
      <c r="G31" s="206"/>
      <c r="H31" s="206"/>
      <c r="I31" s="222">
        <v>45.519999999999996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3.0700000000000003</v>
      </c>
      <c r="F32" s="206"/>
      <c r="G32" s="206"/>
      <c r="H32" s="206"/>
      <c r="I32" s="222">
        <v>46.14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1.8</v>
      </c>
      <c r="F33" s="206"/>
      <c r="G33" s="206"/>
      <c r="H33" s="206"/>
      <c r="I33" s="222">
        <v>51.62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4.17</v>
      </c>
      <c r="F34" s="206"/>
      <c r="G34" s="206"/>
      <c r="H34" s="206"/>
      <c r="I34" s="222">
        <v>51.879999999999995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3.13</v>
      </c>
      <c r="F35" s="206"/>
      <c r="G35" s="206"/>
      <c r="H35" s="206"/>
      <c r="I35" s="222">
        <v>49.46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2.89</v>
      </c>
      <c r="F36" s="206"/>
      <c r="G36" s="206"/>
      <c r="H36" s="206"/>
      <c r="I36" s="222">
        <v>46.980000000000004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3.05</v>
      </c>
      <c r="F37" s="206"/>
      <c r="G37" s="206"/>
      <c r="H37" s="206"/>
      <c r="I37" s="222">
        <v>44.86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65.959999999999994</v>
      </c>
      <c r="F39" s="227"/>
      <c r="G39" s="227"/>
      <c r="H39" s="227"/>
      <c r="I39" s="226">
        <f>SUM(I15:I38)</f>
        <v>961.5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87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88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ТП-209 Тепловая</v>
      </c>
      <c r="C10" s="299"/>
      <c r="D10" s="299"/>
      <c r="E10" s="300"/>
      <c r="F10" s="298" t="str">
        <f>N4</f>
        <v>КТП-210 Ирдоматка</v>
      </c>
      <c r="G10" s="301"/>
      <c r="H10" s="301"/>
      <c r="I10" s="302"/>
      <c r="J10" s="298" t="str">
        <f>B10</f>
        <v>ТП-209 Тепловая</v>
      </c>
      <c r="K10" s="299"/>
      <c r="L10" s="299"/>
      <c r="M10" s="300"/>
      <c r="N10" s="298" t="str">
        <f>F10</f>
        <v>КТП-210 Ирдоматка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25.12</v>
      </c>
      <c r="F14" s="206"/>
      <c r="G14" s="207"/>
      <c r="H14" s="207"/>
      <c r="I14" s="224">
        <v>32.24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6"/>
      <c r="C15" s="207"/>
      <c r="D15" s="207"/>
      <c r="E15" s="222">
        <v>24.16</v>
      </c>
      <c r="F15" s="206"/>
      <c r="G15" s="206"/>
      <c r="H15" s="206"/>
      <c r="I15" s="224">
        <v>29.28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6"/>
      <c r="C16" s="207"/>
      <c r="D16" s="207"/>
      <c r="E16" s="222">
        <v>20.239999999999998</v>
      </c>
      <c r="F16" s="206"/>
      <c r="G16" s="206"/>
      <c r="H16" s="206"/>
      <c r="I16" s="224">
        <v>25.28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6"/>
      <c r="C17" s="207"/>
      <c r="D17" s="207"/>
      <c r="E17" s="222">
        <v>17.600000000000001</v>
      </c>
      <c r="F17" s="206"/>
      <c r="G17" s="206"/>
      <c r="H17" s="206"/>
      <c r="I17" s="224">
        <v>19.36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6"/>
      <c r="C18" s="207"/>
      <c r="D18" s="207"/>
      <c r="E18" s="222">
        <v>18.48</v>
      </c>
      <c r="F18" s="206"/>
      <c r="G18" s="206"/>
      <c r="H18" s="206"/>
      <c r="I18" s="224">
        <v>15.920000000000002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6"/>
      <c r="C19" s="207"/>
      <c r="D19" s="207"/>
      <c r="E19" s="222">
        <v>14.8</v>
      </c>
      <c r="F19" s="206"/>
      <c r="G19" s="206"/>
      <c r="H19" s="206"/>
      <c r="I19" s="224">
        <v>19.36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6"/>
      <c r="C20" s="207"/>
      <c r="D20" s="207"/>
      <c r="E20" s="222">
        <v>16.72</v>
      </c>
      <c r="F20" s="206"/>
      <c r="G20" s="206"/>
      <c r="H20" s="206"/>
      <c r="I20" s="224">
        <v>19.28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6"/>
      <c r="C21" s="207"/>
      <c r="D21" s="207"/>
      <c r="E21" s="222">
        <v>17.52</v>
      </c>
      <c r="F21" s="206"/>
      <c r="G21" s="206"/>
      <c r="H21" s="206"/>
      <c r="I21" s="224">
        <v>28.240000000000002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6"/>
      <c r="C22" s="207"/>
      <c r="D22" s="207"/>
      <c r="E22" s="222">
        <v>26.24</v>
      </c>
      <c r="F22" s="206"/>
      <c r="G22" s="206"/>
      <c r="H22" s="206"/>
      <c r="I22" s="224">
        <v>43.599999999999994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6"/>
      <c r="C23" s="207"/>
      <c r="D23" s="207"/>
      <c r="E23" s="222">
        <v>25.68</v>
      </c>
      <c r="F23" s="206"/>
      <c r="G23" s="206"/>
      <c r="H23" s="206"/>
      <c r="I23" s="224">
        <v>39.760000000000005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6"/>
      <c r="C24" s="207"/>
      <c r="D24" s="207"/>
      <c r="E24" s="222">
        <v>37.68</v>
      </c>
      <c r="F24" s="206"/>
      <c r="G24" s="206"/>
      <c r="H24" s="206"/>
      <c r="I24" s="224">
        <v>37.200000000000003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6"/>
      <c r="C25" s="207"/>
      <c r="D25" s="207"/>
      <c r="E25" s="222">
        <v>40.880000000000003</v>
      </c>
      <c r="F25" s="206"/>
      <c r="G25" s="206"/>
      <c r="H25" s="206"/>
      <c r="I25" s="224">
        <v>37.28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6"/>
      <c r="C26" s="207"/>
      <c r="D26" s="207"/>
      <c r="E26" s="222">
        <v>40.72</v>
      </c>
      <c r="F26" s="206"/>
      <c r="G26" s="206"/>
      <c r="H26" s="206"/>
      <c r="I26" s="224">
        <v>40.880000000000003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6"/>
      <c r="C27" s="207"/>
      <c r="D27" s="207"/>
      <c r="E27" s="222">
        <v>38.64</v>
      </c>
      <c r="F27" s="206"/>
      <c r="G27" s="206"/>
      <c r="H27" s="206"/>
      <c r="I27" s="224">
        <v>37.120000000000005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6"/>
      <c r="C28" s="207"/>
      <c r="D28" s="207"/>
      <c r="E28" s="222">
        <v>43.04</v>
      </c>
      <c r="F28" s="206"/>
      <c r="G28" s="206"/>
      <c r="H28" s="206"/>
      <c r="I28" s="224">
        <v>30.16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6"/>
      <c r="C29" s="207"/>
      <c r="D29" s="207"/>
      <c r="E29" s="222">
        <v>41.12</v>
      </c>
      <c r="F29" s="206"/>
      <c r="G29" s="206"/>
      <c r="H29" s="206"/>
      <c r="I29" s="224">
        <v>30.4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6"/>
      <c r="C30" s="207"/>
      <c r="D30" s="207"/>
      <c r="E30" s="222">
        <v>40.64</v>
      </c>
      <c r="F30" s="206"/>
      <c r="G30" s="206"/>
      <c r="H30" s="206"/>
      <c r="I30" s="224">
        <v>43.92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6"/>
      <c r="C31" s="207"/>
      <c r="D31" s="207"/>
      <c r="E31" s="222">
        <v>38.880000000000003</v>
      </c>
      <c r="F31" s="206"/>
      <c r="G31" s="206"/>
      <c r="H31" s="206"/>
      <c r="I31" s="224">
        <v>42.32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6"/>
      <c r="C32" s="207"/>
      <c r="D32" s="207"/>
      <c r="E32" s="222">
        <v>49.52</v>
      </c>
      <c r="F32" s="206"/>
      <c r="G32" s="206"/>
      <c r="H32" s="206"/>
      <c r="I32" s="224">
        <v>36.4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6"/>
      <c r="C33" s="207"/>
      <c r="D33" s="207"/>
      <c r="E33" s="222">
        <v>35.520000000000003</v>
      </c>
      <c r="F33" s="206"/>
      <c r="G33" s="206"/>
      <c r="H33" s="206"/>
      <c r="I33" s="224">
        <v>38.480000000000004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6"/>
      <c r="C34" s="207"/>
      <c r="D34" s="207"/>
      <c r="E34" s="222">
        <v>42.32</v>
      </c>
      <c r="F34" s="206"/>
      <c r="G34" s="206"/>
      <c r="H34" s="206"/>
      <c r="I34" s="224">
        <v>57.52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6"/>
      <c r="C35" s="207"/>
      <c r="D35" s="207"/>
      <c r="E35" s="222">
        <v>30</v>
      </c>
      <c r="F35" s="206"/>
      <c r="G35" s="206"/>
      <c r="H35" s="206"/>
      <c r="I35" s="224">
        <v>52.8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6"/>
      <c r="C36" s="207"/>
      <c r="D36" s="207"/>
      <c r="E36" s="222">
        <v>36.56</v>
      </c>
      <c r="F36" s="206"/>
      <c r="G36" s="206"/>
      <c r="H36" s="206"/>
      <c r="I36" s="224">
        <v>63.199999999999996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6"/>
      <c r="C37" s="207"/>
      <c r="D37" s="207"/>
      <c r="E37" s="222">
        <v>28.72</v>
      </c>
      <c r="F37" s="206"/>
      <c r="G37" s="206"/>
      <c r="H37" s="206"/>
      <c r="I37" s="224">
        <v>48.08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6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725.68000000000006</v>
      </c>
      <c r="F39" s="227"/>
      <c r="G39" s="227"/>
      <c r="H39" s="227"/>
      <c r="I39" s="226">
        <f>SUM(I15:I38)</f>
        <v>835.84000000000015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90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ТП-113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ТП-113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89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КТП-400 Дачи "Пулово Борисово"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КТП-400 Дачи "Пулово Борисово"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464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ТП-Лесопильных цех (д,Заручьевье)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ТП-Лесопильных цех (д,Заручьевье)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30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0.435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0.19500000000000001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0.16499999999999998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0.16499999999999998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0.15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0.15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0.51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1.425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11.324999999999999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12.285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9.7650000000000006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11.52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9.8849999999999998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1.1099999999999999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12.120000000000001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11.969999999999999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8.4600000000000009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0.36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1.2150000000000001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0.78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0.39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0.72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1.29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0.66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96.614999999999995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91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92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ТП-3 Общежитие В-1</v>
      </c>
      <c r="C10" s="299"/>
      <c r="D10" s="299"/>
      <c r="E10" s="300"/>
      <c r="F10" s="298" t="str">
        <f>N4</f>
        <v>ТП-3 Общежитие В-2</v>
      </c>
      <c r="G10" s="301"/>
      <c r="H10" s="301"/>
      <c r="I10" s="302"/>
      <c r="J10" s="298" t="str">
        <f>B10</f>
        <v>ТП-3 Общежитие В-1</v>
      </c>
      <c r="K10" s="299"/>
      <c r="L10" s="299"/>
      <c r="M10" s="300"/>
      <c r="N10" s="298" t="str">
        <f>F10</f>
        <v>ТП-3 Общежитие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60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0</v>
      </c>
      <c r="F14" s="206"/>
      <c r="G14" s="207"/>
      <c r="H14" s="207"/>
      <c r="I14" s="222">
        <v>16.667999999999999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</v>
      </c>
      <c r="F15" s="206"/>
      <c r="G15" s="207"/>
      <c r="H15" s="207"/>
      <c r="I15" s="222">
        <v>12.492000000000001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</v>
      </c>
      <c r="F16" s="206"/>
      <c r="G16" s="207"/>
      <c r="H16" s="207"/>
      <c r="I16" s="222">
        <v>10.391999999999999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</v>
      </c>
      <c r="F17" s="206"/>
      <c r="G17" s="207"/>
      <c r="H17" s="207"/>
      <c r="I17" s="222">
        <v>9.6240000000000006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</v>
      </c>
      <c r="F18" s="206"/>
      <c r="G18" s="207"/>
      <c r="H18" s="207"/>
      <c r="I18" s="222">
        <v>9.6720000000000006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</v>
      </c>
      <c r="F19" s="206"/>
      <c r="G19" s="207"/>
      <c r="H19" s="207"/>
      <c r="I19" s="222">
        <v>9.1920000000000002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</v>
      </c>
      <c r="F20" s="206"/>
      <c r="G20" s="207"/>
      <c r="H20" s="207"/>
      <c r="I20" s="222">
        <v>10.776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0</v>
      </c>
      <c r="F21" s="206"/>
      <c r="G21" s="207"/>
      <c r="H21" s="207"/>
      <c r="I21" s="222">
        <v>16.812000000000001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0</v>
      </c>
      <c r="F22" s="206"/>
      <c r="G22" s="207"/>
      <c r="H22" s="207"/>
      <c r="I22" s="222">
        <v>19.128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0</v>
      </c>
      <c r="F23" s="206"/>
      <c r="G23" s="207"/>
      <c r="H23" s="207"/>
      <c r="I23" s="222">
        <v>19.440000000000001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0</v>
      </c>
      <c r="F24" s="206"/>
      <c r="G24" s="207"/>
      <c r="H24" s="207"/>
      <c r="I24" s="222">
        <v>17.04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0</v>
      </c>
      <c r="F25" s="206"/>
      <c r="G25" s="207"/>
      <c r="H25" s="207"/>
      <c r="I25" s="222">
        <v>20.088000000000001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0</v>
      </c>
      <c r="F26" s="206"/>
      <c r="G26" s="207"/>
      <c r="H26" s="207"/>
      <c r="I26" s="222">
        <v>18.108000000000001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0</v>
      </c>
      <c r="F27" s="206"/>
      <c r="G27" s="207"/>
      <c r="H27" s="207"/>
      <c r="I27" s="222">
        <v>19.62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0</v>
      </c>
      <c r="F28" s="206"/>
      <c r="G28" s="207"/>
      <c r="H28" s="207"/>
      <c r="I28" s="222">
        <v>20.207999999999998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0</v>
      </c>
      <c r="F29" s="206"/>
      <c r="G29" s="207"/>
      <c r="H29" s="207"/>
      <c r="I29" s="222">
        <v>18.54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0</v>
      </c>
      <c r="F30" s="206"/>
      <c r="G30" s="207"/>
      <c r="H30" s="207"/>
      <c r="I30" s="222">
        <v>17.436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0</v>
      </c>
      <c r="F31" s="206"/>
      <c r="G31" s="207"/>
      <c r="H31" s="207"/>
      <c r="I31" s="222">
        <v>20.771999999999998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0</v>
      </c>
      <c r="F32" s="206"/>
      <c r="G32" s="207"/>
      <c r="H32" s="207"/>
      <c r="I32" s="222">
        <v>21.515999999999998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0</v>
      </c>
      <c r="F33" s="206"/>
      <c r="G33" s="207"/>
      <c r="H33" s="207"/>
      <c r="I33" s="222">
        <v>23.015999999999998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0</v>
      </c>
      <c r="F34" s="206"/>
      <c r="G34" s="207"/>
      <c r="H34" s="207"/>
      <c r="I34" s="222">
        <v>28.187999999999999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0</v>
      </c>
      <c r="F35" s="206"/>
      <c r="G35" s="207"/>
      <c r="H35" s="207"/>
      <c r="I35" s="222">
        <v>26.231999999999999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0</v>
      </c>
      <c r="F36" s="206"/>
      <c r="G36" s="207"/>
      <c r="H36" s="207"/>
      <c r="I36" s="222">
        <v>25.08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</v>
      </c>
      <c r="F37" s="206"/>
      <c r="G37" s="207"/>
      <c r="H37" s="207"/>
      <c r="I37" s="222">
        <v>21.576000000000001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414.94800000000004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93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94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 Училище В-1</v>
      </c>
      <c r="C10" s="299"/>
      <c r="D10" s="299"/>
      <c r="E10" s="300"/>
      <c r="F10" s="298" t="str">
        <f>N4</f>
        <v>ТП-2 Училище В-2</v>
      </c>
      <c r="G10" s="301"/>
      <c r="H10" s="301"/>
      <c r="I10" s="302"/>
      <c r="J10" s="298" t="str">
        <f>B10</f>
        <v>ТП-2 Училище В-1</v>
      </c>
      <c r="K10" s="299"/>
      <c r="L10" s="299"/>
      <c r="M10" s="300"/>
      <c r="N10" s="298" t="str">
        <f>F10</f>
        <v>ТП-2 Училище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7">
        <v>36.271999999999998</v>
      </c>
      <c r="F14" s="206"/>
      <c r="G14" s="207"/>
      <c r="H14" s="207"/>
      <c r="I14" s="206">
        <v>8.4640000000000004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7">
        <v>36.863999999999997</v>
      </c>
      <c r="F15" s="206"/>
      <c r="G15" s="206"/>
      <c r="H15" s="206"/>
      <c r="I15" s="206">
        <v>10.368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7">
        <v>36.159999999999997</v>
      </c>
      <c r="F16" s="206"/>
      <c r="G16" s="206"/>
      <c r="H16" s="206"/>
      <c r="I16" s="206">
        <v>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7">
        <v>36.24</v>
      </c>
      <c r="F17" s="206"/>
      <c r="G17" s="206"/>
      <c r="H17" s="206"/>
      <c r="I17" s="206">
        <v>7.6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7">
        <v>36.143999999999998</v>
      </c>
      <c r="F18" s="206"/>
      <c r="G18" s="206"/>
      <c r="H18" s="206"/>
      <c r="I18" s="206">
        <v>7.4720000000000004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7">
        <v>36.351999999999997</v>
      </c>
      <c r="F19" s="206"/>
      <c r="G19" s="206"/>
      <c r="H19" s="206"/>
      <c r="I19" s="206">
        <v>7.6959999999999997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7">
        <v>36.159999999999997</v>
      </c>
      <c r="F20" s="206"/>
      <c r="G20" s="206"/>
      <c r="H20" s="206"/>
      <c r="I20" s="206">
        <v>7.7759999999999998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7">
        <v>42.991999999999997</v>
      </c>
      <c r="F21" s="206"/>
      <c r="G21" s="206"/>
      <c r="H21" s="206"/>
      <c r="I21" s="206">
        <v>8.9280000000000008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7">
        <v>46.8</v>
      </c>
      <c r="F22" s="206"/>
      <c r="G22" s="206"/>
      <c r="H22" s="206"/>
      <c r="I22" s="206">
        <v>13.04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7">
        <v>54.48</v>
      </c>
      <c r="F23" s="206"/>
      <c r="G23" s="206"/>
      <c r="H23" s="206"/>
      <c r="I23" s="206">
        <v>22.064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7">
        <v>51.808</v>
      </c>
      <c r="F24" s="206"/>
      <c r="G24" s="206"/>
      <c r="H24" s="206"/>
      <c r="I24" s="206">
        <v>23.135999999999999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7">
        <v>46.735999999999997</v>
      </c>
      <c r="F25" s="206"/>
      <c r="G25" s="206"/>
      <c r="H25" s="206"/>
      <c r="I25" s="206">
        <v>19.488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7">
        <v>39.183999999999997</v>
      </c>
      <c r="F26" s="206"/>
      <c r="G26" s="206"/>
      <c r="H26" s="206"/>
      <c r="I26" s="206">
        <v>19.536000000000001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7">
        <v>40.783999999999999</v>
      </c>
      <c r="F27" s="206"/>
      <c r="G27" s="206"/>
      <c r="H27" s="206"/>
      <c r="I27" s="206">
        <v>19.2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7">
        <v>39.264000000000003</v>
      </c>
      <c r="F28" s="206"/>
      <c r="G28" s="206"/>
      <c r="H28" s="206"/>
      <c r="I28" s="206">
        <v>16.431999999999999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7">
        <v>37.584000000000003</v>
      </c>
      <c r="F29" s="206"/>
      <c r="G29" s="206"/>
      <c r="H29" s="206"/>
      <c r="I29" s="206">
        <v>14.304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7">
        <v>38.56</v>
      </c>
      <c r="F30" s="206"/>
      <c r="G30" s="206"/>
      <c r="H30" s="206"/>
      <c r="I30" s="206">
        <v>13.504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7">
        <v>41.823999999999998</v>
      </c>
      <c r="F31" s="206"/>
      <c r="G31" s="206"/>
      <c r="H31" s="206"/>
      <c r="I31" s="206">
        <v>14.624000000000001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7">
        <v>40.335999999999999</v>
      </c>
      <c r="F32" s="206"/>
      <c r="G32" s="206"/>
      <c r="H32" s="206"/>
      <c r="I32" s="206">
        <v>10.336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7">
        <v>37.36</v>
      </c>
      <c r="F33" s="206"/>
      <c r="G33" s="206"/>
      <c r="H33" s="206"/>
      <c r="I33" s="206">
        <v>12.192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7">
        <v>37.200000000000003</v>
      </c>
      <c r="F34" s="206"/>
      <c r="G34" s="206"/>
      <c r="H34" s="206"/>
      <c r="I34" s="206">
        <v>12.08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7">
        <v>36.576000000000001</v>
      </c>
      <c r="F35" s="206"/>
      <c r="G35" s="206"/>
      <c r="H35" s="206"/>
      <c r="I35" s="206">
        <v>10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7">
        <v>36.735999999999997</v>
      </c>
      <c r="F36" s="206"/>
      <c r="G36" s="206"/>
      <c r="H36" s="206"/>
      <c r="I36" s="206">
        <v>11.712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7">
        <v>36.704000000000001</v>
      </c>
      <c r="F37" s="206"/>
      <c r="G37" s="206"/>
      <c r="H37" s="206"/>
      <c r="I37" s="206">
        <v>9.7279999999999998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922.84800000000007</v>
      </c>
      <c r="F39" s="227"/>
      <c r="G39" s="227"/>
      <c r="H39" s="227"/>
      <c r="I39" s="226">
        <f>SUM(I15:I38)</f>
        <v>299.21599999999995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95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96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ТП-222 В-1</v>
      </c>
      <c r="C10" s="299"/>
      <c r="D10" s="299"/>
      <c r="E10" s="300"/>
      <c r="F10" s="298" t="str">
        <f>N4</f>
        <v>ТП-222 В-2</v>
      </c>
      <c r="G10" s="301"/>
      <c r="H10" s="301"/>
      <c r="I10" s="302"/>
      <c r="J10" s="298" t="str">
        <f>B10</f>
        <v>ТП-222 В-1</v>
      </c>
      <c r="K10" s="299"/>
      <c r="L10" s="299"/>
      <c r="M10" s="300"/>
      <c r="N10" s="298" t="str">
        <f>F10</f>
        <v>ТП-222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9.6</v>
      </c>
      <c r="F14" s="206"/>
      <c r="G14" s="207"/>
      <c r="H14" s="207"/>
      <c r="I14" s="222">
        <v>32.4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6.24</v>
      </c>
      <c r="F15" s="206"/>
      <c r="G15" s="206"/>
      <c r="H15" s="206"/>
      <c r="I15" s="222">
        <v>23.52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5.64</v>
      </c>
      <c r="F16" s="206"/>
      <c r="G16" s="206"/>
      <c r="H16" s="206"/>
      <c r="I16" s="222">
        <v>23.04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5.4</v>
      </c>
      <c r="F17" s="206"/>
      <c r="G17" s="206"/>
      <c r="H17" s="206"/>
      <c r="I17" s="222">
        <v>21.84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5.04</v>
      </c>
      <c r="F18" s="206"/>
      <c r="G18" s="206"/>
      <c r="H18" s="206"/>
      <c r="I18" s="222">
        <v>21.84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6.72</v>
      </c>
      <c r="F19" s="206"/>
      <c r="G19" s="206"/>
      <c r="H19" s="206"/>
      <c r="I19" s="222">
        <v>21.36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16.079999999999998</v>
      </c>
      <c r="F20" s="206"/>
      <c r="G20" s="206"/>
      <c r="H20" s="206"/>
      <c r="I20" s="222">
        <v>24.6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15.36</v>
      </c>
      <c r="F21" s="206"/>
      <c r="G21" s="206"/>
      <c r="H21" s="206"/>
      <c r="I21" s="222">
        <v>28.68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15</v>
      </c>
      <c r="F22" s="206"/>
      <c r="G22" s="206"/>
      <c r="H22" s="206"/>
      <c r="I22" s="222">
        <v>30.6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18.12</v>
      </c>
      <c r="F23" s="206"/>
      <c r="G23" s="206"/>
      <c r="H23" s="206"/>
      <c r="I23" s="222">
        <v>36.119999999999997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15.48</v>
      </c>
      <c r="F24" s="206"/>
      <c r="G24" s="206"/>
      <c r="H24" s="206"/>
      <c r="I24" s="222">
        <v>34.56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12.72</v>
      </c>
      <c r="F25" s="206"/>
      <c r="G25" s="206"/>
      <c r="H25" s="206"/>
      <c r="I25" s="222">
        <v>30.96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11.88</v>
      </c>
      <c r="F26" s="206"/>
      <c r="G26" s="206"/>
      <c r="H26" s="206"/>
      <c r="I26" s="222">
        <v>31.2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10.32</v>
      </c>
      <c r="F27" s="206"/>
      <c r="G27" s="206"/>
      <c r="H27" s="206"/>
      <c r="I27" s="222">
        <v>40.200000000000003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10.199999999999999</v>
      </c>
      <c r="F28" s="206"/>
      <c r="G28" s="206"/>
      <c r="H28" s="206"/>
      <c r="I28" s="222">
        <v>36.96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9.84</v>
      </c>
      <c r="F29" s="206"/>
      <c r="G29" s="206"/>
      <c r="H29" s="206"/>
      <c r="I29" s="222">
        <v>34.799999999999997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11.28</v>
      </c>
      <c r="F30" s="206"/>
      <c r="G30" s="206"/>
      <c r="H30" s="206"/>
      <c r="I30" s="222">
        <v>34.68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9.1199999999999992</v>
      </c>
      <c r="F31" s="206"/>
      <c r="G31" s="206"/>
      <c r="H31" s="206"/>
      <c r="I31" s="222">
        <v>35.159999999999997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8.76</v>
      </c>
      <c r="F32" s="206"/>
      <c r="G32" s="206"/>
      <c r="H32" s="206"/>
      <c r="I32" s="222">
        <v>39.96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8.64</v>
      </c>
      <c r="F33" s="206"/>
      <c r="G33" s="206"/>
      <c r="H33" s="206"/>
      <c r="I33" s="222">
        <v>41.04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14.52</v>
      </c>
      <c r="F34" s="206"/>
      <c r="G34" s="206"/>
      <c r="H34" s="206"/>
      <c r="I34" s="222">
        <v>46.44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11.76</v>
      </c>
      <c r="F35" s="206"/>
      <c r="G35" s="206"/>
      <c r="H35" s="206"/>
      <c r="I35" s="222">
        <v>45.6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11.52</v>
      </c>
      <c r="F36" s="206"/>
      <c r="G36" s="206"/>
      <c r="H36" s="206"/>
      <c r="I36" s="222">
        <v>45.12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10.56</v>
      </c>
      <c r="F37" s="206"/>
      <c r="G37" s="206"/>
      <c r="H37" s="206"/>
      <c r="I37" s="222">
        <v>45.36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250.2</v>
      </c>
      <c r="F39" s="227"/>
      <c r="G39" s="227"/>
      <c r="H39" s="227"/>
      <c r="I39" s="226">
        <f>SUM(I15:I38)</f>
        <v>773.64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97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98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ТП-Шухободь Жилзона В-1</v>
      </c>
      <c r="C10" s="299"/>
      <c r="D10" s="299"/>
      <c r="E10" s="300"/>
      <c r="F10" s="298" t="str">
        <f>N4</f>
        <v>ТП-Шухободь Жилзона В-2</v>
      </c>
      <c r="G10" s="301"/>
      <c r="H10" s="301"/>
      <c r="I10" s="302"/>
      <c r="J10" s="298" t="str">
        <f>B10</f>
        <v>ТП-Шухободь Жилзона В-1</v>
      </c>
      <c r="K10" s="299"/>
      <c r="L10" s="299"/>
      <c r="M10" s="300"/>
      <c r="N10" s="298" t="str">
        <f>F10</f>
        <v>ТП-Шухободь Жилзона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37.28</v>
      </c>
      <c r="F14" s="206"/>
      <c r="G14" s="207"/>
      <c r="H14" s="207"/>
      <c r="I14" s="222">
        <v>41.12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29.6</v>
      </c>
      <c r="F15" s="206"/>
      <c r="G15" s="206"/>
      <c r="H15" s="206"/>
      <c r="I15" s="222">
        <v>33.28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26.32</v>
      </c>
      <c r="F16" s="206"/>
      <c r="G16" s="206"/>
      <c r="H16" s="206"/>
      <c r="I16" s="222">
        <v>30.96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24.56</v>
      </c>
      <c r="F17" s="206"/>
      <c r="G17" s="206"/>
      <c r="H17" s="206"/>
      <c r="I17" s="222">
        <v>28.16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24.08</v>
      </c>
      <c r="F18" s="206"/>
      <c r="G18" s="206"/>
      <c r="H18" s="206"/>
      <c r="I18" s="222">
        <v>28.56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24.24</v>
      </c>
      <c r="F19" s="206"/>
      <c r="G19" s="206"/>
      <c r="H19" s="206"/>
      <c r="I19" s="222">
        <v>28.08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23.92</v>
      </c>
      <c r="F20" s="206"/>
      <c r="G20" s="206"/>
      <c r="H20" s="206"/>
      <c r="I20" s="222">
        <v>33.520000000000003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27.76</v>
      </c>
      <c r="F21" s="206"/>
      <c r="G21" s="206"/>
      <c r="H21" s="206"/>
      <c r="I21" s="222">
        <v>36.4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37.04</v>
      </c>
      <c r="F22" s="206"/>
      <c r="G22" s="206"/>
      <c r="H22" s="206"/>
      <c r="I22" s="222">
        <v>41.68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39.200000000000003</v>
      </c>
      <c r="F23" s="206"/>
      <c r="G23" s="206"/>
      <c r="H23" s="206"/>
      <c r="I23" s="222">
        <v>54.56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43.44</v>
      </c>
      <c r="F24" s="206"/>
      <c r="G24" s="206"/>
      <c r="H24" s="206"/>
      <c r="I24" s="222">
        <v>41.76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42.88</v>
      </c>
      <c r="F25" s="206"/>
      <c r="G25" s="206"/>
      <c r="H25" s="206"/>
      <c r="I25" s="222">
        <v>44.8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42.56</v>
      </c>
      <c r="F26" s="206"/>
      <c r="G26" s="206"/>
      <c r="H26" s="206"/>
      <c r="I26" s="222">
        <v>44.88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43.04</v>
      </c>
      <c r="F27" s="206"/>
      <c r="G27" s="206"/>
      <c r="H27" s="206"/>
      <c r="I27" s="222">
        <v>48.24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40.880000000000003</v>
      </c>
      <c r="F28" s="206"/>
      <c r="G28" s="206"/>
      <c r="H28" s="206"/>
      <c r="I28" s="222">
        <v>43.52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42.88</v>
      </c>
      <c r="F29" s="206"/>
      <c r="G29" s="206"/>
      <c r="H29" s="206"/>
      <c r="I29" s="222">
        <v>42.72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44.64</v>
      </c>
      <c r="F30" s="206"/>
      <c r="G30" s="206"/>
      <c r="H30" s="206"/>
      <c r="I30" s="222">
        <v>46.08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43.04</v>
      </c>
      <c r="F31" s="206"/>
      <c r="G31" s="206"/>
      <c r="H31" s="206"/>
      <c r="I31" s="222">
        <v>41.44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44.96</v>
      </c>
      <c r="F32" s="206"/>
      <c r="G32" s="206"/>
      <c r="H32" s="206"/>
      <c r="I32" s="222">
        <v>54.08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46.64</v>
      </c>
      <c r="F33" s="206"/>
      <c r="G33" s="206"/>
      <c r="H33" s="206"/>
      <c r="I33" s="222">
        <v>55.68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44.48</v>
      </c>
      <c r="F34" s="206"/>
      <c r="G34" s="206"/>
      <c r="H34" s="206"/>
      <c r="I34" s="222">
        <v>52.64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47.36</v>
      </c>
      <c r="F35" s="206"/>
      <c r="G35" s="206"/>
      <c r="H35" s="206"/>
      <c r="I35" s="222">
        <v>52.24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48</v>
      </c>
      <c r="F36" s="206"/>
      <c r="G36" s="206"/>
      <c r="H36" s="206"/>
      <c r="I36" s="222">
        <v>54.96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42.96</v>
      </c>
      <c r="F37" s="206"/>
      <c r="G37" s="206"/>
      <c r="H37" s="206"/>
      <c r="I37" s="222">
        <v>53.36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874.48000000000013</v>
      </c>
      <c r="F39" s="227"/>
      <c r="G39" s="227"/>
      <c r="H39" s="227"/>
      <c r="I39" s="234"/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99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100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ТП-К-с Шухободь В-1</v>
      </c>
      <c r="C10" s="299"/>
      <c r="D10" s="299"/>
      <c r="E10" s="300"/>
      <c r="F10" s="298" t="str">
        <f>N4</f>
        <v>ТП-К-с Шухободь В-2</v>
      </c>
      <c r="G10" s="301"/>
      <c r="H10" s="301"/>
      <c r="I10" s="302"/>
      <c r="J10" s="298" t="str">
        <f>B10</f>
        <v>ТП-К-с Шухободь В-1</v>
      </c>
      <c r="K10" s="299"/>
      <c r="L10" s="299"/>
      <c r="M10" s="300"/>
      <c r="N10" s="298" t="str">
        <f>F10</f>
        <v>ТП-К-с Шухободь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7">
        <v>73.751999999999995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07">
        <v>87.263999999999996</v>
      </c>
      <c r="F15" s="206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07">
        <v>79.319999999999993</v>
      </c>
      <c r="F16" s="206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07">
        <v>80.304000000000002</v>
      </c>
      <c r="F17" s="206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07">
        <v>82.055999999999997</v>
      </c>
      <c r="F18" s="206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07">
        <v>90.432000000000002</v>
      </c>
      <c r="F19" s="206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07">
        <v>108.288</v>
      </c>
      <c r="F20" s="206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07">
        <v>118.512</v>
      </c>
      <c r="F21" s="206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07">
        <v>135.624</v>
      </c>
      <c r="F22" s="206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07">
        <v>138.624</v>
      </c>
      <c r="F23" s="206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07">
        <v>135.096</v>
      </c>
      <c r="F24" s="206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07">
        <v>125.952</v>
      </c>
      <c r="F25" s="206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07">
        <v>107.08799999999999</v>
      </c>
      <c r="F26" s="206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07">
        <v>107.47199999999999</v>
      </c>
      <c r="F27" s="206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07">
        <v>91.992000000000004</v>
      </c>
      <c r="F28" s="206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07">
        <v>91.44</v>
      </c>
      <c r="F29" s="206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07">
        <v>91.415999999999997</v>
      </c>
      <c r="F30" s="206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07">
        <v>90.36</v>
      </c>
      <c r="F31" s="206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07">
        <v>102.312</v>
      </c>
      <c r="F32" s="206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07">
        <v>110.568</v>
      </c>
      <c r="F33" s="206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07">
        <v>115.392</v>
      </c>
      <c r="F34" s="206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07">
        <v>117.55200000000001</v>
      </c>
      <c r="F35" s="206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07">
        <v>101.256</v>
      </c>
      <c r="F36" s="206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07">
        <v>84.575999999999993</v>
      </c>
      <c r="F37" s="206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2392.8959999999997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101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102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ТП-Поселок (3,4 этажные дома)</v>
      </c>
      <c r="C10" s="299"/>
      <c r="D10" s="299"/>
      <c r="E10" s="300"/>
      <c r="F10" s="298" t="str">
        <f>N4</f>
        <v>ТП-211</v>
      </c>
      <c r="G10" s="301"/>
      <c r="H10" s="301"/>
      <c r="I10" s="302"/>
      <c r="J10" s="298" t="str">
        <f>B10</f>
        <v>ТП-Поселок (3,4 этажные дома)</v>
      </c>
      <c r="K10" s="299"/>
      <c r="L10" s="299"/>
      <c r="M10" s="300"/>
      <c r="N10" s="298" t="str">
        <f>F10</f>
        <v>ТП-211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50</v>
      </c>
      <c r="F11" s="275" t="s">
        <v>433</v>
      </c>
      <c r="G11" s="276"/>
      <c r="H11" s="9"/>
      <c r="I11" s="8">
        <v>80</v>
      </c>
      <c r="J11" s="275" t="s">
        <v>433</v>
      </c>
      <c r="K11" s="276"/>
      <c r="L11" s="9"/>
      <c r="M11" s="8">
        <f>E11</f>
        <v>50</v>
      </c>
      <c r="N11" s="275" t="s">
        <v>433</v>
      </c>
      <c r="O11" s="276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1">
        <v>45.05</v>
      </c>
      <c r="F14" s="206"/>
      <c r="G14" s="207"/>
      <c r="H14" s="207"/>
      <c r="I14" s="222">
        <v>1.08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1">
        <v>40.700000000000003</v>
      </c>
      <c r="F15" s="206"/>
      <c r="G15" s="206"/>
      <c r="H15" s="206"/>
      <c r="I15" s="222">
        <v>1.6</v>
      </c>
      <c r="J15" s="221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1">
        <v>37.15</v>
      </c>
      <c r="F16" s="206"/>
      <c r="G16" s="206"/>
      <c r="H16" s="206"/>
      <c r="I16" s="222">
        <v>0.96</v>
      </c>
      <c r="J16" s="221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1">
        <v>35.9</v>
      </c>
      <c r="F17" s="206"/>
      <c r="G17" s="206"/>
      <c r="H17" s="206"/>
      <c r="I17" s="222">
        <v>1.3199999999999998</v>
      </c>
      <c r="J17" s="221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1">
        <v>37.25</v>
      </c>
      <c r="F18" s="206"/>
      <c r="G18" s="206"/>
      <c r="H18" s="206"/>
      <c r="I18" s="222">
        <v>1.2</v>
      </c>
      <c r="J18" s="221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1">
        <v>38.450000000000003</v>
      </c>
      <c r="F19" s="206"/>
      <c r="G19" s="206"/>
      <c r="H19" s="206"/>
      <c r="I19" s="222">
        <v>0.76</v>
      </c>
      <c r="J19" s="221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1">
        <v>47</v>
      </c>
      <c r="F20" s="206"/>
      <c r="G20" s="206"/>
      <c r="H20" s="206"/>
      <c r="I20" s="222">
        <v>3.8</v>
      </c>
      <c r="J20" s="221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1">
        <v>47.5</v>
      </c>
      <c r="F21" s="206"/>
      <c r="G21" s="206"/>
      <c r="H21" s="206"/>
      <c r="I21" s="222">
        <v>23.4</v>
      </c>
      <c r="J21" s="221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1">
        <v>50.85</v>
      </c>
      <c r="F22" s="206"/>
      <c r="G22" s="206"/>
      <c r="H22" s="206"/>
      <c r="I22" s="222">
        <v>22</v>
      </c>
      <c r="J22" s="221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1">
        <v>59.75</v>
      </c>
      <c r="F23" s="206"/>
      <c r="G23" s="206"/>
      <c r="H23" s="206"/>
      <c r="I23" s="222">
        <v>26.240000000000002</v>
      </c>
      <c r="J23" s="221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1">
        <v>61.7</v>
      </c>
      <c r="F24" s="206"/>
      <c r="G24" s="206"/>
      <c r="H24" s="206"/>
      <c r="I24" s="222">
        <v>29.68</v>
      </c>
      <c r="J24" s="221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1">
        <v>58.45</v>
      </c>
      <c r="F25" s="206"/>
      <c r="G25" s="206"/>
      <c r="H25" s="206"/>
      <c r="I25" s="222">
        <v>14.52</v>
      </c>
      <c r="J25" s="221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1">
        <v>58.75</v>
      </c>
      <c r="F26" s="206"/>
      <c r="G26" s="206"/>
      <c r="H26" s="206"/>
      <c r="I26" s="222">
        <v>13.719999999999999</v>
      </c>
      <c r="J26" s="221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1">
        <v>58.2</v>
      </c>
      <c r="F27" s="206"/>
      <c r="G27" s="206"/>
      <c r="H27" s="206"/>
      <c r="I27" s="222">
        <v>13.92</v>
      </c>
      <c r="J27" s="221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1">
        <v>60.65</v>
      </c>
      <c r="F28" s="206"/>
      <c r="G28" s="206"/>
      <c r="H28" s="206"/>
      <c r="I28" s="222">
        <v>12.64</v>
      </c>
      <c r="J28" s="221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1">
        <v>56.45</v>
      </c>
      <c r="F29" s="206"/>
      <c r="G29" s="206"/>
      <c r="H29" s="206"/>
      <c r="I29" s="222">
        <v>9.1999999999999993</v>
      </c>
      <c r="J29" s="221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1">
        <v>56.4</v>
      </c>
      <c r="F30" s="206"/>
      <c r="G30" s="206"/>
      <c r="H30" s="206"/>
      <c r="I30" s="222">
        <v>5.16</v>
      </c>
      <c r="J30" s="221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1">
        <v>62.35</v>
      </c>
      <c r="F31" s="206"/>
      <c r="G31" s="206"/>
      <c r="H31" s="206"/>
      <c r="I31" s="222">
        <v>1.8800000000000001</v>
      </c>
      <c r="J31" s="221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1">
        <v>61.400000000000006</v>
      </c>
      <c r="F32" s="206"/>
      <c r="G32" s="206"/>
      <c r="H32" s="206"/>
      <c r="I32" s="222">
        <v>3.3200000000000003</v>
      </c>
      <c r="J32" s="221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1">
        <v>67.05</v>
      </c>
      <c r="F33" s="206"/>
      <c r="G33" s="206"/>
      <c r="H33" s="206"/>
      <c r="I33" s="222">
        <v>1.04</v>
      </c>
      <c r="J33" s="221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1">
        <v>77</v>
      </c>
      <c r="F34" s="206"/>
      <c r="G34" s="206"/>
      <c r="H34" s="206"/>
      <c r="I34" s="222">
        <v>1.52</v>
      </c>
      <c r="J34" s="221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1">
        <v>73.099999999999994</v>
      </c>
      <c r="F35" s="206"/>
      <c r="G35" s="206"/>
      <c r="H35" s="206"/>
      <c r="I35" s="222">
        <v>2</v>
      </c>
      <c r="J35" s="221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1">
        <v>75.400000000000006</v>
      </c>
      <c r="F36" s="206"/>
      <c r="G36" s="206"/>
      <c r="H36" s="206"/>
      <c r="I36" s="222">
        <v>1.7200000000000002</v>
      </c>
      <c r="J36" s="221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1">
        <v>62</v>
      </c>
      <c r="F37" s="206"/>
      <c r="G37" s="206"/>
      <c r="H37" s="206"/>
      <c r="I37" s="222">
        <v>1.04</v>
      </c>
      <c r="J37" s="221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21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1283.45</v>
      </c>
      <c r="F39" s="227"/>
      <c r="G39" s="227"/>
      <c r="H39" s="227"/>
      <c r="I39" s="226">
        <f>SUM(I15:I38)</f>
        <v>192.63999999999996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467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103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 "Мастерские" с, Абаканово</v>
      </c>
      <c r="C10" s="299"/>
      <c r="D10" s="299"/>
      <c r="E10" s="300"/>
      <c r="F10" s="298" t="str">
        <f>N4</f>
        <v>ТП-242</v>
      </c>
      <c r="G10" s="301"/>
      <c r="H10" s="301"/>
      <c r="I10" s="302"/>
      <c r="J10" s="298" t="str">
        <f>B10</f>
        <v>КТП "Мастерские" с, Абаканово</v>
      </c>
      <c r="K10" s="299"/>
      <c r="L10" s="299"/>
      <c r="M10" s="300"/>
      <c r="N10" s="298" t="str">
        <f>F10</f>
        <v>ТП-242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40</v>
      </c>
      <c r="F11" s="275" t="s">
        <v>433</v>
      </c>
      <c r="G11" s="276"/>
      <c r="H11" s="9"/>
      <c r="I11" s="8">
        <v>30</v>
      </c>
      <c r="J11" s="275" t="s">
        <v>433</v>
      </c>
      <c r="K11" s="276"/>
      <c r="L11" s="9"/>
      <c r="M11" s="8">
        <f>E11</f>
        <v>40</v>
      </c>
      <c r="N11" s="275" t="s">
        <v>433</v>
      </c>
      <c r="O11" s="276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22">
        <v>1.425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7"/>
      <c r="H15" s="207"/>
      <c r="I15" s="222">
        <v>1.125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7"/>
      <c r="H16" s="207"/>
      <c r="I16" s="222">
        <v>1.0350000000000001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7"/>
      <c r="H17" s="207"/>
      <c r="I17" s="222">
        <v>0.94500000000000006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7"/>
      <c r="H18" s="207"/>
      <c r="I18" s="222">
        <v>1.0649999999999999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7"/>
      <c r="H19" s="207"/>
      <c r="I19" s="222">
        <v>1.0349999999999999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7"/>
      <c r="H20" s="207"/>
      <c r="I20" s="222">
        <v>1.425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7"/>
      <c r="H21" s="207"/>
      <c r="I21" s="222">
        <v>1.0499999999999998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7"/>
      <c r="H22" s="207"/>
      <c r="I22" s="222">
        <v>0.85499999999999998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7"/>
      <c r="H23" s="207"/>
      <c r="I23" s="222">
        <v>1.08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7"/>
      <c r="H24" s="207"/>
      <c r="I24" s="222">
        <v>1.395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7"/>
      <c r="H25" s="207"/>
      <c r="I25" s="222">
        <v>2.3250000000000002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7"/>
      <c r="H26" s="207"/>
      <c r="I26" s="222">
        <v>1.68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7"/>
      <c r="H27" s="207"/>
      <c r="I27" s="222">
        <v>1.35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7"/>
      <c r="H28" s="207"/>
      <c r="I28" s="222">
        <v>1.575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7"/>
      <c r="H29" s="207"/>
      <c r="I29" s="222">
        <v>2.6849999999999996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7"/>
      <c r="H30" s="207"/>
      <c r="I30" s="222">
        <v>2.13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7"/>
      <c r="H31" s="207"/>
      <c r="I31" s="222">
        <v>2.37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7"/>
      <c r="H32" s="207"/>
      <c r="I32" s="222">
        <v>1.8450000000000002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7"/>
      <c r="H33" s="207"/>
      <c r="I33" s="222">
        <v>1.92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7"/>
      <c r="H34" s="207"/>
      <c r="I34" s="222">
        <v>1.65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7"/>
      <c r="H35" s="207"/>
      <c r="I35" s="222">
        <v>1.35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7"/>
      <c r="H36" s="207"/>
      <c r="I36" s="222">
        <v>2.5499999999999998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7"/>
      <c r="H37" s="207"/>
      <c r="I37" s="222">
        <v>2.085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36.524999999999999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104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ТП-249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ТП-249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1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5" width="11.28515625" style="36" customWidth="1"/>
    <col min="6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1"/>
      <c r="N3" s="295" t="s">
        <v>105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7"/>
      <c r="F4" s="3"/>
      <c r="G4" s="3"/>
      <c r="H4" s="3"/>
      <c r="I4" s="5" t="s">
        <v>6</v>
      </c>
      <c r="J4" s="6"/>
      <c r="K4" s="6"/>
      <c r="L4" s="6"/>
      <c r="N4" s="295" t="s">
        <v>106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3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КТП-Погорелка</v>
      </c>
      <c r="C10" s="299"/>
      <c r="D10" s="299"/>
      <c r="E10" s="300"/>
      <c r="F10" s="298" t="str">
        <f>N4</f>
        <v>КТП-Хлебаево</v>
      </c>
      <c r="G10" s="301"/>
      <c r="H10" s="301"/>
      <c r="I10" s="302"/>
      <c r="J10" s="298" t="str">
        <f>B10</f>
        <v>КТП-Погорелка</v>
      </c>
      <c r="K10" s="299"/>
      <c r="L10" s="299"/>
      <c r="M10" s="300"/>
      <c r="N10" s="298" t="str">
        <f>F10</f>
        <v>КТП-Хлебаево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33">
        <v>30</v>
      </c>
      <c r="F11" s="275" t="s">
        <v>433</v>
      </c>
      <c r="G11" s="276"/>
      <c r="H11" s="9"/>
      <c r="I11" s="8">
        <v>30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34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7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2.04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0.24</v>
      </c>
      <c r="F15" s="206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0.84</v>
      </c>
      <c r="F16" s="206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0.84</v>
      </c>
      <c r="F17" s="206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0.9</v>
      </c>
      <c r="F18" s="206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0.84</v>
      </c>
      <c r="F19" s="206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0.84</v>
      </c>
      <c r="F20" s="206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0.84</v>
      </c>
      <c r="F21" s="206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1.74</v>
      </c>
      <c r="F22" s="206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3.9</v>
      </c>
      <c r="F23" s="206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6.6</v>
      </c>
      <c r="F24" s="206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6.9</v>
      </c>
      <c r="F25" s="206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6.9</v>
      </c>
      <c r="F26" s="206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3.24</v>
      </c>
      <c r="F27" s="206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4.5599999999999996</v>
      </c>
      <c r="F28" s="206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6.54</v>
      </c>
      <c r="F29" s="206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5.22</v>
      </c>
      <c r="F30" s="206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5.52</v>
      </c>
      <c r="F31" s="206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2.1</v>
      </c>
      <c r="F32" s="206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5.34</v>
      </c>
      <c r="F33" s="206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7.08</v>
      </c>
      <c r="F34" s="206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3.66</v>
      </c>
      <c r="F35" s="206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2.52</v>
      </c>
      <c r="F36" s="206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0.84</v>
      </c>
      <c r="F37" s="206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77.999999999999986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E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zoomScale="102" zoomScaleNormal="102" workbookViewId="0">
      <selection activeCell="Q45" sqref="Q45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5" width="11.28515625" style="36" customWidth="1"/>
    <col min="6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469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1"/>
      <c r="N3" s="295" t="s">
        <v>107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7"/>
      <c r="F4" s="3"/>
      <c r="G4" s="3"/>
      <c r="H4" s="3"/>
      <c r="I4" s="5" t="s">
        <v>6</v>
      </c>
      <c r="J4" s="6"/>
      <c r="K4" s="6"/>
      <c r="L4" s="6"/>
      <c r="N4" s="295" t="s">
        <v>108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3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ТП-226</v>
      </c>
      <c r="C10" s="299"/>
      <c r="D10" s="299"/>
      <c r="E10" s="300"/>
      <c r="F10" s="298" t="str">
        <f>N4</f>
        <v>ТП-257</v>
      </c>
      <c r="G10" s="301"/>
      <c r="H10" s="301"/>
      <c r="I10" s="302"/>
      <c r="J10" s="298" t="str">
        <f>B10</f>
        <v>ТП-226</v>
      </c>
      <c r="K10" s="299"/>
      <c r="L10" s="299"/>
      <c r="M10" s="300"/>
      <c r="N10" s="298" t="str">
        <f>F10</f>
        <v>ТП-257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33">
        <v>30</v>
      </c>
      <c r="F11" s="275" t="s">
        <v>433</v>
      </c>
      <c r="G11" s="276"/>
      <c r="H11" s="9"/>
      <c r="I11" s="8">
        <v>30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34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7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4.2450000000000001</v>
      </c>
      <c r="F14" s="206"/>
      <c r="G14" s="207"/>
      <c r="H14" s="207"/>
      <c r="I14" s="222">
        <v>0.41000000000000003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1.1850000000000001</v>
      </c>
      <c r="F15" s="206"/>
      <c r="G15" s="206"/>
      <c r="H15" s="206"/>
      <c r="I15" s="222">
        <v>0.65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1.68</v>
      </c>
      <c r="F16" s="206"/>
      <c r="G16" s="206"/>
      <c r="H16" s="206"/>
      <c r="I16" s="222">
        <v>1.1000000000000001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0.99</v>
      </c>
      <c r="F17" s="206"/>
      <c r="G17" s="206"/>
      <c r="H17" s="206"/>
      <c r="I17" s="222">
        <v>0.82000000000000006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2.6549999999999998</v>
      </c>
      <c r="F18" s="206"/>
      <c r="G18" s="206"/>
      <c r="H18" s="206"/>
      <c r="I18" s="222">
        <v>0.67999999999999994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3</v>
      </c>
      <c r="F19" s="206"/>
      <c r="G19" s="206"/>
      <c r="H19" s="206"/>
      <c r="I19" s="222">
        <v>0.68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2.67</v>
      </c>
      <c r="F20" s="206"/>
      <c r="G20" s="206"/>
      <c r="H20" s="206"/>
      <c r="I20" s="222">
        <v>1.3599999999999999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1.9350000000000001</v>
      </c>
      <c r="F21" s="206"/>
      <c r="G21" s="206"/>
      <c r="H21" s="206"/>
      <c r="I21" s="222">
        <v>0.48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1.665</v>
      </c>
      <c r="F22" s="206"/>
      <c r="G22" s="206"/>
      <c r="H22" s="206"/>
      <c r="I22" s="222">
        <v>0.53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2.73</v>
      </c>
      <c r="F23" s="206"/>
      <c r="G23" s="206"/>
      <c r="H23" s="206"/>
      <c r="I23" s="222">
        <v>0.55000000000000004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2.16</v>
      </c>
      <c r="F24" s="206"/>
      <c r="G24" s="206"/>
      <c r="H24" s="206"/>
      <c r="I24" s="222">
        <v>0.60000000000000009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2.085</v>
      </c>
      <c r="F25" s="206"/>
      <c r="G25" s="206"/>
      <c r="H25" s="206"/>
      <c r="I25" s="222">
        <v>0.55000000000000004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1.2150000000000001</v>
      </c>
      <c r="F26" s="206"/>
      <c r="G26" s="206"/>
      <c r="H26" s="206"/>
      <c r="I26" s="222">
        <v>0.65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1.83</v>
      </c>
      <c r="F27" s="206"/>
      <c r="G27" s="206"/>
      <c r="H27" s="206"/>
      <c r="I27" s="222">
        <v>0.57000000000000006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2.91</v>
      </c>
      <c r="F28" s="206"/>
      <c r="G28" s="206"/>
      <c r="H28" s="206"/>
      <c r="I28" s="222">
        <v>0.6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1.7849999999999999</v>
      </c>
      <c r="F29" s="206"/>
      <c r="G29" s="206"/>
      <c r="H29" s="206"/>
      <c r="I29" s="222">
        <v>0.55000000000000004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1.4850000000000001</v>
      </c>
      <c r="F30" s="206"/>
      <c r="G30" s="206"/>
      <c r="H30" s="206"/>
      <c r="I30" s="222">
        <v>0.56000000000000005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3.6</v>
      </c>
      <c r="F31" s="206"/>
      <c r="G31" s="206"/>
      <c r="H31" s="206"/>
      <c r="I31" s="222">
        <v>0.47000000000000003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3.3</v>
      </c>
      <c r="F32" s="206"/>
      <c r="G32" s="206"/>
      <c r="H32" s="206"/>
      <c r="I32" s="222">
        <v>0.37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2.6549999999999998</v>
      </c>
      <c r="F33" s="206"/>
      <c r="G33" s="206"/>
      <c r="H33" s="206"/>
      <c r="I33" s="222">
        <v>0.26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4.1100000000000003</v>
      </c>
      <c r="F34" s="206"/>
      <c r="G34" s="206"/>
      <c r="H34" s="206"/>
      <c r="I34" s="222">
        <v>0.19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4.38</v>
      </c>
      <c r="F35" s="206"/>
      <c r="G35" s="206"/>
      <c r="H35" s="206"/>
      <c r="I35" s="222">
        <v>0.29000000000000004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6.9</v>
      </c>
      <c r="F36" s="206"/>
      <c r="G36" s="206"/>
      <c r="H36" s="206"/>
      <c r="I36" s="222">
        <v>0.21000000000000002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5.73</v>
      </c>
      <c r="F37" s="206"/>
      <c r="G37" s="206"/>
      <c r="H37" s="206"/>
      <c r="I37" s="222">
        <v>0.39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62.655000000000001</v>
      </c>
      <c r="F39" s="227"/>
      <c r="G39" s="227"/>
      <c r="H39" s="227"/>
      <c r="I39" s="226">
        <f>SUM(I15:I38)</f>
        <v>13.11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E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5" width="11.28515625" style="36" customWidth="1"/>
    <col min="6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470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1"/>
      <c r="N3" s="295" t="s">
        <v>109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7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3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 Шухтовское Лесничество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КТП Шухтовское Лесничество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33">
        <v>30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30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34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7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8.6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8.92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8.24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9.48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8.8800000000000008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8.36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8.44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9.24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14.92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19.48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20.399999999999999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21.04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17.84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17.079999999999998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13.16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11.2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10.96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10.8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9.92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10.36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8.1999999999999993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9.4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9.84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9.8800000000000008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276.03999999999991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E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471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110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ЦРП-Маслово</v>
      </c>
      <c r="C10" s="299"/>
      <c r="D10" s="299"/>
      <c r="E10" s="300"/>
      <c r="F10" s="298">
        <f>N4</f>
        <v>0</v>
      </c>
      <c r="G10" s="301"/>
      <c r="H10" s="301"/>
      <c r="I10" s="302"/>
      <c r="J10" s="298" t="str">
        <f>B10</f>
        <v>ЦРП-Маслово</v>
      </c>
      <c r="K10" s="299"/>
      <c r="L10" s="299"/>
      <c r="M10" s="300"/>
      <c r="N10" s="298">
        <f>F10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9.64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8.1999999999999993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7.48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9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9.24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8.08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8.16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8.120000000000001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8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5.7200000000000006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5.68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6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6.04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6.12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5.76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5.52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5.6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5.6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12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10.719999999999999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9.36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8.7200000000000006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9.76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9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177.87999999999997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5" width="11.28515625" style="36" customWidth="1"/>
    <col min="6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472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1"/>
      <c r="N3" s="295" t="s">
        <v>111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7"/>
      <c r="F4" s="3"/>
      <c r="G4" s="3"/>
      <c r="H4" s="3"/>
      <c r="I4" s="5" t="s">
        <v>6</v>
      </c>
      <c r="J4" s="6"/>
      <c r="K4" s="6"/>
      <c r="L4" s="6"/>
      <c r="N4" s="295" t="s">
        <v>112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3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ТП-227</v>
      </c>
      <c r="C10" s="299"/>
      <c r="D10" s="299"/>
      <c r="E10" s="300"/>
      <c r="F10" s="298" t="str">
        <f>N4</f>
        <v xml:space="preserve"> </v>
      </c>
      <c r="G10" s="301"/>
      <c r="H10" s="301"/>
      <c r="I10" s="302"/>
      <c r="J10" s="298" t="str">
        <f>B10</f>
        <v>ТП-227</v>
      </c>
      <c r="K10" s="299"/>
      <c r="L10" s="299"/>
      <c r="M10" s="300"/>
      <c r="N10" s="298" t="str">
        <f>F10</f>
        <v xml:space="preserve"> 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33">
        <v>60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34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7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4.8150000000000004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3.54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3.33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3.24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3.3149999999999999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3.3149999999999999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3.3149999999999999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3.0750000000000002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1.665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1.23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3.87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3.75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3.1949999999999998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3.21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3.0449999999999999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3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3.06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4.05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4.26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9.84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5.22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5.1150000000000002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6.6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7.32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91.559999999999974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E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473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113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114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КТП-3 Сад №9 "ЧереповецАгроСтрой"</v>
      </c>
      <c r="C10" s="299"/>
      <c r="D10" s="299"/>
      <c r="E10" s="300"/>
      <c r="F10" s="298" t="str">
        <f>N4</f>
        <v>КТП-2 Сад №1 "Аммофос"</v>
      </c>
      <c r="G10" s="301"/>
      <c r="H10" s="301"/>
      <c r="I10" s="302"/>
      <c r="J10" s="298" t="str">
        <f>B10</f>
        <v>КТП-3 Сад №9 "ЧереповецАгроСтрой"</v>
      </c>
      <c r="K10" s="299"/>
      <c r="L10" s="299"/>
      <c r="M10" s="300"/>
      <c r="N10" s="298" t="str">
        <f>F10</f>
        <v>КТП-2 Сад №1 "Аммофос"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60</v>
      </c>
      <c r="F11" s="275" t="s">
        <v>433</v>
      </c>
      <c r="G11" s="276"/>
      <c r="H11" s="9"/>
      <c r="I11" s="8">
        <v>120</v>
      </c>
      <c r="J11" s="275" t="s">
        <v>433</v>
      </c>
      <c r="K11" s="276"/>
      <c r="L11" s="9"/>
      <c r="M11" s="8">
        <f>E11</f>
        <v>60</v>
      </c>
      <c r="N11" s="275" t="s">
        <v>433</v>
      </c>
      <c r="O11" s="276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0</v>
      </c>
      <c r="F14" s="206"/>
      <c r="G14" s="207"/>
      <c r="H14" s="207"/>
      <c r="I14" s="222">
        <v>73.139999999999986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</v>
      </c>
      <c r="F15" s="206"/>
      <c r="G15" s="207"/>
      <c r="H15" s="207"/>
      <c r="I15" s="222">
        <v>38.76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</v>
      </c>
      <c r="F16" s="206"/>
      <c r="G16" s="207"/>
      <c r="H16" s="207"/>
      <c r="I16" s="222">
        <v>34.620000000000005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</v>
      </c>
      <c r="F17" s="206"/>
      <c r="G17" s="207"/>
      <c r="H17" s="207"/>
      <c r="I17" s="222">
        <v>31.979999999999997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</v>
      </c>
      <c r="F18" s="206"/>
      <c r="G18" s="207"/>
      <c r="H18" s="207"/>
      <c r="I18" s="222">
        <v>31.799999999999997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</v>
      </c>
      <c r="F19" s="206"/>
      <c r="G19" s="207"/>
      <c r="H19" s="207"/>
      <c r="I19" s="222">
        <v>33.42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</v>
      </c>
      <c r="F20" s="206"/>
      <c r="G20" s="207"/>
      <c r="H20" s="207"/>
      <c r="I20" s="222">
        <v>38.22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0</v>
      </c>
      <c r="F21" s="206"/>
      <c r="G21" s="207"/>
      <c r="H21" s="207"/>
      <c r="I21" s="222">
        <v>47.1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0</v>
      </c>
      <c r="F22" s="206"/>
      <c r="G22" s="207"/>
      <c r="H22" s="207"/>
      <c r="I22" s="222">
        <v>52.56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0</v>
      </c>
      <c r="F23" s="206"/>
      <c r="G23" s="207"/>
      <c r="H23" s="207"/>
      <c r="I23" s="222">
        <v>60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0</v>
      </c>
      <c r="F24" s="206"/>
      <c r="G24" s="207"/>
      <c r="H24" s="207"/>
      <c r="I24" s="222">
        <v>57.84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0</v>
      </c>
      <c r="F25" s="206"/>
      <c r="G25" s="207"/>
      <c r="H25" s="207"/>
      <c r="I25" s="222">
        <v>59.82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0</v>
      </c>
      <c r="F26" s="206"/>
      <c r="G26" s="207"/>
      <c r="H26" s="207"/>
      <c r="I26" s="222">
        <v>59.099999999999994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0</v>
      </c>
      <c r="F27" s="206"/>
      <c r="G27" s="207"/>
      <c r="H27" s="207"/>
      <c r="I27" s="222">
        <v>65.099999999999994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0</v>
      </c>
      <c r="F28" s="206"/>
      <c r="G28" s="207"/>
      <c r="H28" s="207"/>
      <c r="I28" s="222">
        <v>70.44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0</v>
      </c>
      <c r="F29" s="206"/>
      <c r="G29" s="207"/>
      <c r="H29" s="207"/>
      <c r="I29" s="222">
        <v>63.120000000000005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0</v>
      </c>
      <c r="F30" s="206"/>
      <c r="G30" s="207"/>
      <c r="H30" s="207"/>
      <c r="I30" s="222">
        <v>76.5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0</v>
      </c>
      <c r="F31" s="206"/>
      <c r="G31" s="207"/>
      <c r="H31" s="207"/>
      <c r="I31" s="222">
        <v>76.14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0</v>
      </c>
      <c r="F32" s="206"/>
      <c r="G32" s="207"/>
      <c r="H32" s="207"/>
      <c r="I32" s="222">
        <v>84.06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0</v>
      </c>
      <c r="F33" s="206"/>
      <c r="G33" s="207"/>
      <c r="H33" s="207"/>
      <c r="I33" s="222">
        <v>83.34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0</v>
      </c>
      <c r="F34" s="206"/>
      <c r="G34" s="207"/>
      <c r="H34" s="207"/>
      <c r="I34" s="222">
        <v>92.22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0</v>
      </c>
      <c r="F35" s="206"/>
      <c r="G35" s="207"/>
      <c r="H35" s="207"/>
      <c r="I35" s="222">
        <v>100.68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0</v>
      </c>
      <c r="F36" s="206"/>
      <c r="G36" s="207"/>
      <c r="H36" s="207"/>
      <c r="I36" s="222">
        <v>98.039999999999992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</v>
      </c>
      <c r="F37" s="206"/>
      <c r="G37" s="207"/>
      <c r="H37" s="207"/>
      <c r="I37" s="222">
        <v>88.44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1443.3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9" width="11.28515625" style="36" customWidth="1"/>
    <col min="10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I1" s="31"/>
      <c r="J1" s="2" t="s">
        <v>1</v>
      </c>
      <c r="N1" s="293" t="s">
        <v>473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3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1"/>
      <c r="N3" s="295" t="s">
        <v>115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32" t="s">
        <v>6</v>
      </c>
      <c r="J4" s="6"/>
      <c r="K4" s="6"/>
      <c r="L4" s="6"/>
      <c r="N4" s="295" t="s">
        <v>116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I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КТП-10 ЧМХС и №2 ЧСПЗ</v>
      </c>
      <c r="C10" s="299"/>
      <c r="D10" s="299"/>
      <c r="E10" s="300"/>
      <c r="F10" s="298" t="str">
        <f>N4</f>
        <v>КТП Сад Вера</v>
      </c>
      <c r="G10" s="301"/>
      <c r="H10" s="301"/>
      <c r="I10" s="302"/>
      <c r="J10" s="298" t="str">
        <f>B10</f>
        <v>КТП-10 ЧМХС и №2 ЧСПЗ</v>
      </c>
      <c r="K10" s="299"/>
      <c r="L10" s="299"/>
      <c r="M10" s="300"/>
      <c r="N10" s="298" t="str">
        <f>F10</f>
        <v>КТП Сад Вера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80</v>
      </c>
      <c r="F11" s="275" t="s">
        <v>433</v>
      </c>
      <c r="G11" s="276"/>
      <c r="H11" s="9"/>
      <c r="I11" s="33">
        <v>20</v>
      </c>
      <c r="J11" s="275" t="s">
        <v>433</v>
      </c>
      <c r="K11" s="276"/>
      <c r="L11" s="9"/>
      <c r="M11" s="8">
        <f>E11</f>
        <v>80</v>
      </c>
      <c r="N11" s="275" t="s">
        <v>433</v>
      </c>
      <c r="O11" s="276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34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7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06">
        <v>0</v>
      </c>
      <c r="F14" s="206"/>
      <c r="G14" s="207"/>
      <c r="H14" s="207"/>
      <c r="I14" s="222">
        <v>15.52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06">
        <v>0</v>
      </c>
      <c r="F15" s="206"/>
      <c r="G15" s="207"/>
      <c r="H15" s="207"/>
      <c r="I15" s="222">
        <v>10.16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06">
        <v>0</v>
      </c>
      <c r="F16" s="206"/>
      <c r="G16" s="207"/>
      <c r="H16" s="207"/>
      <c r="I16" s="222">
        <v>9.2799999999999994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06">
        <v>0</v>
      </c>
      <c r="F17" s="206"/>
      <c r="G17" s="207"/>
      <c r="H17" s="207"/>
      <c r="I17" s="222">
        <v>9.76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06">
        <v>0</v>
      </c>
      <c r="F18" s="206"/>
      <c r="G18" s="207"/>
      <c r="H18" s="207"/>
      <c r="I18" s="222">
        <v>10.24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06">
        <v>0</v>
      </c>
      <c r="F19" s="206"/>
      <c r="G19" s="207"/>
      <c r="H19" s="207"/>
      <c r="I19" s="222">
        <v>9.76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06">
        <v>0</v>
      </c>
      <c r="F20" s="206"/>
      <c r="G20" s="207"/>
      <c r="H20" s="207"/>
      <c r="I20" s="222">
        <v>11.12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06">
        <v>0</v>
      </c>
      <c r="F21" s="206"/>
      <c r="G21" s="207"/>
      <c r="H21" s="207"/>
      <c r="I21" s="222">
        <v>15.36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06">
        <v>0</v>
      </c>
      <c r="F22" s="206"/>
      <c r="G22" s="207"/>
      <c r="H22" s="207"/>
      <c r="I22" s="222">
        <v>20.64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06">
        <v>0</v>
      </c>
      <c r="F23" s="206"/>
      <c r="G23" s="207"/>
      <c r="H23" s="207"/>
      <c r="I23" s="222">
        <v>18.88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06">
        <v>0</v>
      </c>
      <c r="F24" s="206"/>
      <c r="G24" s="207"/>
      <c r="H24" s="207"/>
      <c r="I24" s="222">
        <v>20.48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06">
        <v>0</v>
      </c>
      <c r="F25" s="206"/>
      <c r="G25" s="207"/>
      <c r="H25" s="207"/>
      <c r="I25" s="222">
        <v>21.52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06">
        <v>0</v>
      </c>
      <c r="F26" s="206"/>
      <c r="G26" s="207"/>
      <c r="H26" s="207"/>
      <c r="I26" s="222">
        <v>21.28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06">
        <v>0</v>
      </c>
      <c r="F27" s="206"/>
      <c r="G27" s="207"/>
      <c r="H27" s="207"/>
      <c r="I27" s="222">
        <v>22.16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06">
        <v>0</v>
      </c>
      <c r="F28" s="206"/>
      <c r="G28" s="207"/>
      <c r="H28" s="207"/>
      <c r="I28" s="222">
        <v>17.68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06">
        <v>0</v>
      </c>
      <c r="F29" s="206"/>
      <c r="G29" s="207"/>
      <c r="H29" s="207"/>
      <c r="I29" s="222">
        <v>19.2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06">
        <v>0</v>
      </c>
      <c r="F30" s="206"/>
      <c r="G30" s="207"/>
      <c r="H30" s="207"/>
      <c r="I30" s="222">
        <v>17.84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06">
        <v>0</v>
      </c>
      <c r="F31" s="206"/>
      <c r="G31" s="207"/>
      <c r="H31" s="207"/>
      <c r="I31" s="222">
        <v>16.48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06">
        <v>0</v>
      </c>
      <c r="F32" s="206"/>
      <c r="G32" s="207"/>
      <c r="H32" s="207"/>
      <c r="I32" s="222">
        <v>18.079999999999998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06">
        <v>0</v>
      </c>
      <c r="F33" s="206"/>
      <c r="G33" s="207"/>
      <c r="H33" s="207"/>
      <c r="I33" s="222">
        <v>18.72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06">
        <v>0</v>
      </c>
      <c r="F34" s="206"/>
      <c r="G34" s="207"/>
      <c r="H34" s="207"/>
      <c r="I34" s="222">
        <v>25.76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06">
        <v>0</v>
      </c>
      <c r="F35" s="206"/>
      <c r="G35" s="207"/>
      <c r="H35" s="207"/>
      <c r="I35" s="222">
        <v>21.44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06">
        <v>0</v>
      </c>
      <c r="F36" s="206"/>
      <c r="G36" s="207"/>
      <c r="H36" s="207"/>
      <c r="I36" s="222">
        <v>19.04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06">
        <v>0</v>
      </c>
      <c r="F37" s="206"/>
      <c r="G37" s="207"/>
      <c r="H37" s="207"/>
      <c r="I37" s="222">
        <v>18.399999999999999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33">
        <f>SUM(I15:I38)</f>
        <v>393.28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I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I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474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117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118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КТП-Льнозавод</v>
      </c>
      <c r="C10" s="299"/>
      <c r="D10" s="299"/>
      <c r="E10" s="300"/>
      <c r="F10" s="298" t="str">
        <f>N4</f>
        <v>КТП-Детский сад</v>
      </c>
      <c r="G10" s="301"/>
      <c r="H10" s="301"/>
      <c r="I10" s="302"/>
      <c r="J10" s="298" t="str">
        <f>B10</f>
        <v>КТП-Льнозавод</v>
      </c>
      <c r="K10" s="299"/>
      <c r="L10" s="299"/>
      <c r="M10" s="300"/>
      <c r="N10" s="298" t="str">
        <f>F10</f>
        <v>КТП-Детский сад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40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0</v>
      </c>
      <c r="F14" s="206"/>
      <c r="G14" s="207"/>
      <c r="H14" s="207"/>
      <c r="I14" s="222">
        <v>9.620000000000001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0"/>
      <c r="C15" s="207"/>
      <c r="D15" s="207"/>
      <c r="E15" s="222">
        <v>0</v>
      </c>
      <c r="F15" s="206"/>
      <c r="G15" s="206"/>
      <c r="H15" s="206"/>
      <c r="I15" s="222">
        <v>6.16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0"/>
      <c r="C16" s="207"/>
      <c r="D16" s="207"/>
      <c r="E16" s="222">
        <v>0</v>
      </c>
      <c r="F16" s="206"/>
      <c r="G16" s="206"/>
      <c r="H16" s="206"/>
      <c r="I16" s="222">
        <v>6.8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0"/>
      <c r="C17" s="207"/>
      <c r="D17" s="207"/>
      <c r="E17" s="222">
        <v>0</v>
      </c>
      <c r="F17" s="206"/>
      <c r="G17" s="206"/>
      <c r="H17" s="206"/>
      <c r="I17" s="222">
        <v>6.92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0"/>
      <c r="C18" s="207"/>
      <c r="D18" s="207"/>
      <c r="E18" s="222">
        <v>0</v>
      </c>
      <c r="F18" s="206"/>
      <c r="G18" s="206"/>
      <c r="H18" s="206"/>
      <c r="I18" s="222">
        <v>5.62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0"/>
      <c r="C19" s="207"/>
      <c r="D19" s="207"/>
      <c r="E19" s="222">
        <v>0</v>
      </c>
      <c r="F19" s="206"/>
      <c r="G19" s="206"/>
      <c r="H19" s="206"/>
      <c r="I19" s="222">
        <v>5.4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0"/>
      <c r="C20" s="207"/>
      <c r="D20" s="207"/>
      <c r="E20" s="222">
        <v>0</v>
      </c>
      <c r="F20" s="206"/>
      <c r="G20" s="206"/>
      <c r="H20" s="206"/>
      <c r="I20" s="222">
        <v>5.26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0"/>
      <c r="C21" s="207"/>
      <c r="D21" s="207"/>
      <c r="E21" s="222">
        <v>0</v>
      </c>
      <c r="F21" s="206"/>
      <c r="G21" s="206"/>
      <c r="H21" s="206"/>
      <c r="I21" s="222">
        <v>6.74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0"/>
      <c r="C22" s="207"/>
      <c r="D22" s="207"/>
      <c r="E22" s="222">
        <v>0</v>
      </c>
      <c r="F22" s="206"/>
      <c r="G22" s="206"/>
      <c r="H22" s="206"/>
      <c r="I22" s="222">
        <v>10.32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0"/>
      <c r="C23" s="207"/>
      <c r="D23" s="207"/>
      <c r="E23" s="222">
        <v>0</v>
      </c>
      <c r="F23" s="206"/>
      <c r="G23" s="206"/>
      <c r="H23" s="206"/>
      <c r="I23" s="222">
        <v>9.92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0"/>
      <c r="C24" s="207"/>
      <c r="D24" s="207"/>
      <c r="E24" s="222">
        <v>0</v>
      </c>
      <c r="F24" s="206"/>
      <c r="G24" s="206"/>
      <c r="H24" s="206"/>
      <c r="I24" s="222">
        <v>9.879999999999999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0"/>
      <c r="C25" s="207"/>
      <c r="D25" s="207"/>
      <c r="E25" s="222">
        <v>0</v>
      </c>
      <c r="F25" s="206"/>
      <c r="G25" s="206"/>
      <c r="H25" s="206"/>
      <c r="I25" s="222">
        <v>10.52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0"/>
      <c r="C26" s="207"/>
      <c r="D26" s="207"/>
      <c r="E26" s="222">
        <v>0</v>
      </c>
      <c r="F26" s="206"/>
      <c r="G26" s="206"/>
      <c r="H26" s="206"/>
      <c r="I26" s="222">
        <v>10.879999999999999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0"/>
      <c r="C27" s="207"/>
      <c r="D27" s="207"/>
      <c r="E27" s="222">
        <v>0</v>
      </c>
      <c r="F27" s="206"/>
      <c r="G27" s="206"/>
      <c r="H27" s="206"/>
      <c r="I27" s="222">
        <v>8.02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0"/>
      <c r="C28" s="207"/>
      <c r="D28" s="207"/>
      <c r="E28" s="222">
        <v>0</v>
      </c>
      <c r="F28" s="206"/>
      <c r="G28" s="206"/>
      <c r="H28" s="206"/>
      <c r="I28" s="222">
        <v>9.86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0"/>
      <c r="C29" s="207"/>
      <c r="D29" s="207"/>
      <c r="E29" s="222">
        <v>0</v>
      </c>
      <c r="F29" s="206"/>
      <c r="G29" s="206"/>
      <c r="H29" s="206"/>
      <c r="I29" s="222">
        <v>10.199999999999999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0"/>
      <c r="C30" s="207"/>
      <c r="D30" s="207"/>
      <c r="E30" s="222">
        <v>0</v>
      </c>
      <c r="F30" s="206"/>
      <c r="G30" s="206"/>
      <c r="H30" s="206"/>
      <c r="I30" s="222">
        <v>10.82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0"/>
      <c r="C31" s="207"/>
      <c r="D31" s="207"/>
      <c r="E31" s="222">
        <v>0</v>
      </c>
      <c r="F31" s="206"/>
      <c r="G31" s="206"/>
      <c r="H31" s="206"/>
      <c r="I31" s="222">
        <v>14.06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0"/>
      <c r="C32" s="207"/>
      <c r="D32" s="207"/>
      <c r="E32" s="222">
        <v>0</v>
      </c>
      <c r="F32" s="206"/>
      <c r="G32" s="206"/>
      <c r="H32" s="206"/>
      <c r="I32" s="222">
        <v>12.18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0"/>
      <c r="C33" s="207"/>
      <c r="D33" s="207"/>
      <c r="E33" s="222">
        <v>0</v>
      </c>
      <c r="F33" s="206"/>
      <c r="G33" s="206"/>
      <c r="H33" s="206"/>
      <c r="I33" s="222">
        <v>10.08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0"/>
      <c r="C34" s="207"/>
      <c r="D34" s="207"/>
      <c r="E34" s="222">
        <v>0</v>
      </c>
      <c r="F34" s="206"/>
      <c r="G34" s="206"/>
      <c r="H34" s="206"/>
      <c r="I34" s="222">
        <v>12.32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0"/>
      <c r="C35" s="207"/>
      <c r="D35" s="207"/>
      <c r="E35" s="222">
        <v>0</v>
      </c>
      <c r="F35" s="206"/>
      <c r="G35" s="206"/>
      <c r="H35" s="206"/>
      <c r="I35" s="222">
        <v>12.92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0"/>
      <c r="C36" s="207"/>
      <c r="D36" s="207"/>
      <c r="E36" s="222">
        <v>0</v>
      </c>
      <c r="F36" s="206"/>
      <c r="G36" s="206"/>
      <c r="H36" s="206"/>
      <c r="I36" s="222">
        <v>15.08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0"/>
      <c r="C37" s="207"/>
      <c r="D37" s="207"/>
      <c r="E37" s="222">
        <v>0</v>
      </c>
      <c r="F37" s="206"/>
      <c r="G37" s="206"/>
      <c r="H37" s="206"/>
      <c r="I37" s="222">
        <v>13.219999999999999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0"/>
      <c r="C38" s="207"/>
      <c r="D38" s="207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0</v>
      </c>
      <c r="F39" s="227"/>
      <c r="G39" s="227"/>
      <c r="H39" s="227"/>
      <c r="I39" s="226">
        <f>SUM(I15:I38)</f>
        <v>223.18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475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295" t="s">
        <v>119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6"/>
      <c r="K4" s="6"/>
      <c r="L4" s="6"/>
      <c r="N4" s="295" t="s">
        <v>122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98" t="str">
        <f>N3</f>
        <v>ТП-23 В-1</v>
      </c>
      <c r="C10" s="299"/>
      <c r="D10" s="299"/>
      <c r="E10" s="300"/>
      <c r="F10" s="298" t="str">
        <f>N4</f>
        <v>КТП-Очистные</v>
      </c>
      <c r="G10" s="301"/>
      <c r="H10" s="301"/>
      <c r="I10" s="302"/>
      <c r="J10" s="298" t="str">
        <f>B10</f>
        <v>ТП-23 В-1</v>
      </c>
      <c r="K10" s="299"/>
      <c r="L10" s="299"/>
      <c r="M10" s="300"/>
      <c r="N10" s="298" t="str">
        <f>F10</f>
        <v>КТП-Очистные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8">
        <v>120</v>
      </c>
      <c r="F11" s="275" t="s">
        <v>433</v>
      </c>
      <c r="G11" s="276"/>
      <c r="H11" s="9"/>
      <c r="I11" s="8">
        <v>20</v>
      </c>
      <c r="J11" s="275" t="s">
        <v>433</v>
      </c>
      <c r="K11" s="276"/>
      <c r="L11" s="9"/>
      <c r="M11" s="8">
        <f>E11</f>
        <v>120</v>
      </c>
      <c r="N11" s="275" t="s">
        <v>433</v>
      </c>
      <c r="O11" s="276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5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2">
        <v>20.76</v>
      </c>
      <c r="F14" s="206"/>
      <c r="G14" s="207"/>
      <c r="H14" s="207"/>
      <c r="I14" s="206">
        <v>8.48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9"/>
      <c r="C15" s="207"/>
      <c r="D15" s="207"/>
      <c r="E15" s="222">
        <v>15.48</v>
      </c>
      <c r="F15" s="206"/>
      <c r="G15" s="207"/>
      <c r="H15" s="207"/>
      <c r="I15" s="206">
        <v>6.2080000000000002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9"/>
      <c r="C16" s="207"/>
      <c r="D16" s="207"/>
      <c r="E16" s="222">
        <v>16.920000000000002</v>
      </c>
      <c r="F16" s="206"/>
      <c r="G16" s="207"/>
      <c r="H16" s="207"/>
      <c r="I16" s="206">
        <v>6.4080000000000004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9"/>
      <c r="C17" s="207"/>
      <c r="D17" s="207"/>
      <c r="E17" s="222">
        <v>14.52</v>
      </c>
      <c r="F17" s="206"/>
      <c r="G17" s="207"/>
      <c r="H17" s="207"/>
      <c r="I17" s="206">
        <v>6.1680000000000001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9"/>
      <c r="C18" s="207"/>
      <c r="D18" s="207"/>
      <c r="E18" s="222">
        <v>12.84</v>
      </c>
      <c r="F18" s="206"/>
      <c r="G18" s="207"/>
      <c r="H18" s="207"/>
      <c r="I18" s="206">
        <v>6.2720000000000002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9"/>
      <c r="C19" s="207"/>
      <c r="D19" s="207"/>
      <c r="E19" s="222">
        <v>12.6</v>
      </c>
      <c r="F19" s="206"/>
      <c r="G19" s="207"/>
      <c r="H19" s="207"/>
      <c r="I19" s="206">
        <v>6.64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9"/>
      <c r="C20" s="207"/>
      <c r="D20" s="207"/>
      <c r="E20" s="222">
        <v>12.6</v>
      </c>
      <c r="F20" s="206"/>
      <c r="G20" s="207"/>
      <c r="H20" s="207"/>
      <c r="I20" s="206">
        <v>6.8879999999999999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9"/>
      <c r="C21" s="207"/>
      <c r="D21" s="207"/>
      <c r="E21" s="222">
        <v>15.48</v>
      </c>
      <c r="F21" s="206"/>
      <c r="G21" s="207"/>
      <c r="H21" s="207"/>
      <c r="I21" s="206">
        <v>6.6159999999999997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9"/>
      <c r="C22" s="207"/>
      <c r="D22" s="207"/>
      <c r="E22" s="222">
        <v>21.24</v>
      </c>
      <c r="F22" s="206"/>
      <c r="G22" s="207"/>
      <c r="H22" s="207"/>
      <c r="I22" s="206">
        <v>6.6239999999999997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9"/>
      <c r="C23" s="207"/>
      <c r="D23" s="207"/>
      <c r="E23" s="222">
        <v>21</v>
      </c>
      <c r="F23" s="206"/>
      <c r="G23" s="207"/>
      <c r="H23" s="207"/>
      <c r="I23" s="206">
        <v>6.1920000000000002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9"/>
      <c r="C24" s="207"/>
      <c r="D24" s="207"/>
      <c r="E24" s="222">
        <v>18.36</v>
      </c>
      <c r="F24" s="206"/>
      <c r="G24" s="207"/>
      <c r="H24" s="207"/>
      <c r="I24" s="206">
        <v>6.4320000000000004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9"/>
      <c r="C25" s="207"/>
      <c r="D25" s="207"/>
      <c r="E25" s="222">
        <v>22.2</v>
      </c>
      <c r="F25" s="206"/>
      <c r="G25" s="207"/>
      <c r="H25" s="207"/>
      <c r="I25" s="206">
        <v>6.3360000000000003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9"/>
      <c r="C26" s="207"/>
      <c r="D26" s="207"/>
      <c r="E26" s="222">
        <v>20.52</v>
      </c>
      <c r="F26" s="206"/>
      <c r="G26" s="207"/>
      <c r="H26" s="207"/>
      <c r="I26" s="206">
        <v>6.1360000000000001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9"/>
      <c r="C27" s="207"/>
      <c r="D27" s="207"/>
      <c r="E27" s="222">
        <v>21.24</v>
      </c>
      <c r="F27" s="206"/>
      <c r="G27" s="207"/>
      <c r="H27" s="207"/>
      <c r="I27" s="206">
        <v>7.8559999999999999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9"/>
      <c r="C28" s="207"/>
      <c r="D28" s="207"/>
      <c r="E28" s="222">
        <v>20.16</v>
      </c>
      <c r="F28" s="206"/>
      <c r="G28" s="207"/>
      <c r="H28" s="207"/>
      <c r="I28" s="206">
        <v>8.36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9"/>
      <c r="C29" s="207"/>
      <c r="D29" s="207"/>
      <c r="E29" s="222">
        <v>18.72</v>
      </c>
      <c r="F29" s="206"/>
      <c r="G29" s="207"/>
      <c r="H29" s="207"/>
      <c r="I29" s="206">
        <v>6.0880000000000001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9"/>
      <c r="C30" s="207"/>
      <c r="D30" s="207"/>
      <c r="E30" s="222">
        <v>17.04</v>
      </c>
      <c r="F30" s="206"/>
      <c r="G30" s="207"/>
      <c r="H30" s="207"/>
      <c r="I30" s="206">
        <v>6.5439999999999996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9"/>
      <c r="C31" s="207"/>
      <c r="D31" s="207"/>
      <c r="E31" s="222">
        <v>19.32</v>
      </c>
      <c r="F31" s="206"/>
      <c r="G31" s="207"/>
      <c r="H31" s="207"/>
      <c r="I31" s="206">
        <v>6.6559999999999997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9"/>
      <c r="C32" s="207"/>
      <c r="D32" s="207"/>
      <c r="E32" s="222">
        <v>17.16</v>
      </c>
      <c r="F32" s="206"/>
      <c r="G32" s="207"/>
      <c r="H32" s="207"/>
      <c r="I32" s="206">
        <v>6.3440000000000003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9"/>
      <c r="C33" s="207"/>
      <c r="D33" s="207"/>
      <c r="E33" s="222">
        <v>19.2</v>
      </c>
      <c r="F33" s="206"/>
      <c r="G33" s="207"/>
      <c r="H33" s="207"/>
      <c r="I33" s="206">
        <v>10.023999999999999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9"/>
      <c r="C34" s="207"/>
      <c r="D34" s="207"/>
      <c r="E34" s="222">
        <v>25.08</v>
      </c>
      <c r="F34" s="206"/>
      <c r="G34" s="207"/>
      <c r="H34" s="207"/>
      <c r="I34" s="206">
        <v>8.8719999999999999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9"/>
      <c r="C35" s="207"/>
      <c r="D35" s="207"/>
      <c r="E35" s="222">
        <v>22.2</v>
      </c>
      <c r="F35" s="206"/>
      <c r="G35" s="207"/>
      <c r="H35" s="207"/>
      <c r="I35" s="206">
        <v>8.6639999999999997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9"/>
      <c r="C36" s="207"/>
      <c r="D36" s="207"/>
      <c r="E36" s="222">
        <v>22.68</v>
      </c>
      <c r="F36" s="206"/>
      <c r="G36" s="207"/>
      <c r="H36" s="207"/>
      <c r="I36" s="206">
        <v>10.472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9"/>
      <c r="C37" s="207"/>
      <c r="D37" s="207"/>
      <c r="E37" s="222">
        <v>22.2</v>
      </c>
      <c r="F37" s="206"/>
      <c r="G37" s="207"/>
      <c r="H37" s="207"/>
      <c r="I37" s="206">
        <v>8.32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9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"/>
      <c r="C39" s="20"/>
      <c r="D39" s="20"/>
      <c r="E39" s="226">
        <f>SUM(E15:E38)</f>
        <v>428.76</v>
      </c>
      <c r="F39" s="227"/>
      <c r="G39" s="227"/>
      <c r="H39" s="227"/>
      <c r="I39" s="226">
        <f>SUM(I15:I38)</f>
        <v>165.11999999999998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G14" sqref="G1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476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121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 t="s">
        <v>120</v>
      </c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ТП-15</v>
      </c>
      <c r="C10" s="299"/>
      <c r="D10" s="300"/>
      <c r="E10" s="298" t="str">
        <f>K4</f>
        <v>ТП-23 В-2</v>
      </c>
      <c r="F10" s="301"/>
      <c r="G10" s="302"/>
      <c r="H10" s="298" t="str">
        <f>B10</f>
        <v>ТП-15</v>
      </c>
      <c r="I10" s="299"/>
      <c r="J10" s="300"/>
      <c r="K10" s="298" t="str">
        <f>E10</f>
        <v>ТП-23 В-2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40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40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0.14000000000000001</v>
      </c>
      <c r="E14" s="206"/>
      <c r="F14" s="207"/>
      <c r="G14" s="206">
        <v>0</v>
      </c>
      <c r="H14" s="209"/>
      <c r="I14" s="207"/>
      <c r="J14" s="207"/>
      <c r="K14" s="206"/>
      <c r="L14" s="207"/>
      <c r="M14" s="207"/>
      <c r="N14" s="221"/>
      <c r="O14" s="221"/>
      <c r="P14" s="221"/>
      <c r="Q14" s="221"/>
    </row>
    <row r="15" spans="1:17" s="197" customFormat="1" ht="12.75" x14ac:dyDescent="0.2">
      <c r="A15" s="194">
        <v>1</v>
      </c>
      <c r="B15" s="220"/>
      <c r="C15" s="207"/>
      <c r="D15" s="222">
        <v>0.12</v>
      </c>
      <c r="E15" s="206"/>
      <c r="F15" s="207"/>
      <c r="G15" s="206">
        <v>0</v>
      </c>
      <c r="H15" s="209"/>
      <c r="I15" s="207"/>
      <c r="J15" s="206"/>
      <c r="K15" s="206"/>
      <c r="L15" s="207"/>
      <c r="M15" s="206"/>
      <c r="N15" s="221"/>
      <c r="O15" s="221"/>
      <c r="P15" s="221"/>
      <c r="Q15" s="221"/>
    </row>
    <row r="16" spans="1:17" s="197" customFormat="1" ht="12.75" x14ac:dyDescent="0.2">
      <c r="A16" s="192">
        <v>2</v>
      </c>
      <c r="B16" s="220"/>
      <c r="C16" s="207"/>
      <c r="D16" s="222">
        <v>0.14000000000000001</v>
      </c>
      <c r="E16" s="206"/>
      <c r="F16" s="207"/>
      <c r="G16" s="206">
        <v>0</v>
      </c>
      <c r="H16" s="209"/>
      <c r="I16" s="207"/>
      <c r="J16" s="206"/>
      <c r="K16" s="206"/>
      <c r="L16" s="207"/>
      <c r="M16" s="206"/>
      <c r="N16" s="221"/>
      <c r="O16" s="221"/>
      <c r="P16" s="221"/>
      <c r="Q16" s="221"/>
    </row>
    <row r="17" spans="1:17" s="197" customFormat="1" ht="12.75" x14ac:dyDescent="0.2">
      <c r="A17" s="192">
        <v>3</v>
      </c>
      <c r="B17" s="220"/>
      <c r="C17" s="207"/>
      <c r="D17" s="222">
        <v>0.12</v>
      </c>
      <c r="E17" s="206"/>
      <c r="F17" s="207"/>
      <c r="G17" s="206">
        <v>0</v>
      </c>
      <c r="H17" s="209"/>
      <c r="I17" s="207"/>
      <c r="J17" s="206"/>
      <c r="K17" s="206"/>
      <c r="L17" s="207"/>
      <c r="M17" s="206"/>
      <c r="N17" s="221"/>
      <c r="O17" s="221"/>
      <c r="P17" s="221"/>
      <c r="Q17" s="221"/>
    </row>
    <row r="18" spans="1:17" s="197" customFormat="1" ht="12.75" x14ac:dyDescent="0.2">
      <c r="A18" s="192">
        <v>4</v>
      </c>
      <c r="B18" s="220"/>
      <c r="C18" s="207"/>
      <c r="D18" s="222">
        <v>0.1</v>
      </c>
      <c r="E18" s="206"/>
      <c r="F18" s="207"/>
      <c r="G18" s="206">
        <v>0</v>
      </c>
      <c r="H18" s="209"/>
      <c r="I18" s="207"/>
      <c r="J18" s="206"/>
      <c r="K18" s="206"/>
      <c r="L18" s="207"/>
      <c r="M18" s="206"/>
      <c r="N18" s="221"/>
      <c r="O18" s="221"/>
      <c r="P18" s="221"/>
      <c r="Q18" s="221"/>
    </row>
    <row r="19" spans="1:17" s="197" customFormat="1" ht="12.75" x14ac:dyDescent="0.2">
      <c r="A19" s="192">
        <v>5</v>
      </c>
      <c r="B19" s="220"/>
      <c r="C19" s="207"/>
      <c r="D19" s="222">
        <v>0.12</v>
      </c>
      <c r="E19" s="206"/>
      <c r="F19" s="207"/>
      <c r="G19" s="206">
        <v>0</v>
      </c>
      <c r="H19" s="209"/>
      <c r="I19" s="207"/>
      <c r="J19" s="206"/>
      <c r="K19" s="206"/>
      <c r="L19" s="207"/>
      <c r="M19" s="206"/>
      <c r="N19" s="221"/>
      <c r="O19" s="221"/>
      <c r="P19" s="221"/>
      <c r="Q19" s="221"/>
    </row>
    <row r="20" spans="1:17" s="197" customFormat="1" ht="12.75" x14ac:dyDescent="0.2">
      <c r="A20" s="192">
        <v>6</v>
      </c>
      <c r="B20" s="220"/>
      <c r="C20" s="207"/>
      <c r="D20" s="222">
        <v>0.1</v>
      </c>
      <c r="E20" s="206"/>
      <c r="F20" s="207"/>
      <c r="G20" s="206">
        <v>0</v>
      </c>
      <c r="H20" s="209"/>
      <c r="I20" s="207"/>
      <c r="J20" s="206"/>
      <c r="K20" s="206"/>
      <c r="L20" s="207"/>
      <c r="M20" s="206"/>
      <c r="N20" s="221"/>
      <c r="O20" s="221"/>
      <c r="P20" s="221"/>
      <c r="Q20" s="221"/>
    </row>
    <row r="21" spans="1:17" s="197" customFormat="1" ht="12.75" x14ac:dyDescent="0.2">
      <c r="A21" s="192">
        <v>7</v>
      </c>
      <c r="B21" s="220"/>
      <c r="C21" s="207"/>
      <c r="D21" s="222">
        <v>0.1</v>
      </c>
      <c r="E21" s="206"/>
      <c r="F21" s="207"/>
      <c r="G21" s="206">
        <v>0</v>
      </c>
      <c r="H21" s="209"/>
      <c r="I21" s="207"/>
      <c r="J21" s="206"/>
      <c r="K21" s="206"/>
      <c r="L21" s="207"/>
      <c r="M21" s="206"/>
      <c r="N21" s="221"/>
      <c r="O21" s="221"/>
      <c r="P21" s="221"/>
      <c r="Q21" s="221"/>
    </row>
    <row r="22" spans="1:17" s="197" customFormat="1" ht="12.75" x14ac:dyDescent="0.2">
      <c r="A22" s="192">
        <v>8</v>
      </c>
      <c r="B22" s="220"/>
      <c r="C22" s="207"/>
      <c r="D22" s="222">
        <v>0.24</v>
      </c>
      <c r="E22" s="206"/>
      <c r="F22" s="207"/>
      <c r="G22" s="206">
        <v>0</v>
      </c>
      <c r="H22" s="209"/>
      <c r="I22" s="207"/>
      <c r="J22" s="206"/>
      <c r="K22" s="206"/>
      <c r="L22" s="207"/>
      <c r="M22" s="206"/>
      <c r="N22" s="221"/>
      <c r="O22" s="221"/>
      <c r="P22" s="221"/>
      <c r="Q22" s="221"/>
    </row>
    <row r="23" spans="1:17" s="197" customFormat="1" ht="12.75" x14ac:dyDescent="0.2">
      <c r="A23" s="192">
        <v>9</v>
      </c>
      <c r="B23" s="220"/>
      <c r="C23" s="207"/>
      <c r="D23" s="222">
        <v>25.82</v>
      </c>
      <c r="E23" s="206"/>
      <c r="F23" s="207"/>
      <c r="G23" s="206">
        <v>0</v>
      </c>
      <c r="H23" s="209"/>
      <c r="I23" s="207"/>
      <c r="J23" s="206"/>
      <c r="K23" s="206"/>
      <c r="L23" s="207"/>
      <c r="M23" s="206"/>
      <c r="N23" s="221"/>
      <c r="O23" s="221"/>
      <c r="P23" s="221"/>
      <c r="Q23" s="221"/>
    </row>
    <row r="24" spans="1:17" s="197" customFormat="1" ht="12.75" x14ac:dyDescent="0.2">
      <c r="A24" s="192">
        <v>10</v>
      </c>
      <c r="B24" s="220"/>
      <c r="C24" s="207"/>
      <c r="D24" s="222">
        <v>28.740000000000002</v>
      </c>
      <c r="E24" s="206"/>
      <c r="F24" s="207"/>
      <c r="G24" s="206">
        <v>0</v>
      </c>
      <c r="H24" s="209"/>
      <c r="I24" s="207"/>
      <c r="J24" s="206"/>
      <c r="K24" s="206"/>
      <c r="L24" s="207"/>
      <c r="M24" s="206"/>
      <c r="N24" s="221"/>
      <c r="O24" s="221"/>
      <c r="P24" s="221"/>
      <c r="Q24" s="221"/>
    </row>
    <row r="25" spans="1:17" s="197" customFormat="1" ht="12.75" x14ac:dyDescent="0.2">
      <c r="A25" s="192">
        <v>11</v>
      </c>
      <c r="B25" s="220"/>
      <c r="C25" s="207"/>
      <c r="D25" s="222">
        <v>18.759999999999998</v>
      </c>
      <c r="E25" s="206"/>
      <c r="F25" s="207"/>
      <c r="G25" s="206">
        <v>0</v>
      </c>
      <c r="H25" s="209"/>
      <c r="I25" s="207"/>
      <c r="J25" s="206"/>
      <c r="K25" s="206"/>
      <c r="L25" s="207"/>
      <c r="M25" s="206"/>
      <c r="N25" s="221"/>
      <c r="O25" s="221"/>
      <c r="P25" s="221"/>
      <c r="Q25" s="221"/>
    </row>
    <row r="26" spans="1:17" s="197" customFormat="1" ht="12.75" x14ac:dyDescent="0.2">
      <c r="A26" s="192">
        <v>12</v>
      </c>
      <c r="B26" s="220"/>
      <c r="C26" s="207"/>
      <c r="D26" s="222">
        <v>23.799999999999997</v>
      </c>
      <c r="E26" s="206"/>
      <c r="F26" s="207"/>
      <c r="G26" s="206">
        <v>0</v>
      </c>
      <c r="H26" s="209"/>
      <c r="I26" s="207"/>
      <c r="J26" s="206"/>
      <c r="K26" s="206"/>
      <c r="L26" s="207"/>
      <c r="M26" s="206"/>
      <c r="N26" s="221"/>
      <c r="O26" s="221"/>
      <c r="P26" s="221"/>
      <c r="Q26" s="221"/>
    </row>
    <row r="27" spans="1:17" s="197" customFormat="1" ht="12.75" x14ac:dyDescent="0.2">
      <c r="A27" s="192">
        <v>13</v>
      </c>
      <c r="B27" s="220"/>
      <c r="C27" s="207"/>
      <c r="D27" s="222">
        <v>0.26</v>
      </c>
      <c r="E27" s="206"/>
      <c r="F27" s="207"/>
      <c r="G27" s="206">
        <v>0</v>
      </c>
      <c r="H27" s="209"/>
      <c r="I27" s="207"/>
      <c r="J27" s="206"/>
      <c r="K27" s="206"/>
      <c r="L27" s="207"/>
      <c r="M27" s="206"/>
      <c r="N27" s="221"/>
      <c r="O27" s="221"/>
      <c r="P27" s="221"/>
      <c r="Q27" s="221"/>
    </row>
    <row r="28" spans="1:17" s="197" customFormat="1" ht="12.75" x14ac:dyDescent="0.2">
      <c r="A28" s="192">
        <v>14</v>
      </c>
      <c r="B28" s="220"/>
      <c r="C28" s="207"/>
      <c r="D28" s="222">
        <v>29.72</v>
      </c>
      <c r="E28" s="206"/>
      <c r="F28" s="207"/>
      <c r="G28" s="206">
        <v>0</v>
      </c>
      <c r="H28" s="209"/>
      <c r="I28" s="207"/>
      <c r="J28" s="206"/>
      <c r="K28" s="206"/>
      <c r="L28" s="207"/>
      <c r="M28" s="206"/>
      <c r="N28" s="221"/>
      <c r="O28" s="221"/>
      <c r="P28" s="221"/>
      <c r="Q28" s="221"/>
    </row>
    <row r="29" spans="1:17" s="197" customFormat="1" ht="12.75" x14ac:dyDescent="0.2">
      <c r="A29" s="192">
        <v>15</v>
      </c>
      <c r="B29" s="220"/>
      <c r="C29" s="207"/>
      <c r="D29" s="222">
        <v>31.36</v>
      </c>
      <c r="E29" s="206"/>
      <c r="F29" s="207"/>
      <c r="G29" s="206">
        <v>0</v>
      </c>
      <c r="H29" s="209"/>
      <c r="I29" s="207"/>
      <c r="J29" s="206"/>
      <c r="K29" s="206"/>
      <c r="L29" s="207"/>
      <c r="M29" s="206"/>
      <c r="N29" s="221"/>
      <c r="O29" s="221"/>
      <c r="P29" s="221"/>
      <c r="Q29" s="221"/>
    </row>
    <row r="30" spans="1:17" s="197" customFormat="1" ht="12.75" x14ac:dyDescent="0.2">
      <c r="A30" s="192">
        <v>16</v>
      </c>
      <c r="B30" s="220"/>
      <c r="C30" s="207"/>
      <c r="D30" s="222">
        <v>18.28</v>
      </c>
      <c r="E30" s="206"/>
      <c r="F30" s="207"/>
      <c r="G30" s="206">
        <v>0</v>
      </c>
      <c r="H30" s="209"/>
      <c r="I30" s="207"/>
      <c r="J30" s="206"/>
      <c r="K30" s="206"/>
      <c r="L30" s="207"/>
      <c r="M30" s="206"/>
      <c r="N30" s="221"/>
      <c r="O30" s="221"/>
      <c r="P30" s="221"/>
      <c r="Q30" s="221"/>
    </row>
    <row r="31" spans="1:17" s="197" customFormat="1" ht="12.75" x14ac:dyDescent="0.2">
      <c r="A31" s="192">
        <v>17</v>
      </c>
      <c r="B31" s="220"/>
      <c r="C31" s="207"/>
      <c r="D31" s="222">
        <v>27.700000000000003</v>
      </c>
      <c r="E31" s="206"/>
      <c r="F31" s="207"/>
      <c r="G31" s="206">
        <v>0</v>
      </c>
      <c r="H31" s="209"/>
      <c r="I31" s="207"/>
      <c r="J31" s="206"/>
      <c r="K31" s="206"/>
      <c r="L31" s="207"/>
      <c r="M31" s="206"/>
      <c r="N31" s="221"/>
      <c r="O31" s="221"/>
      <c r="P31" s="221"/>
      <c r="Q31" s="221"/>
    </row>
    <row r="32" spans="1:17" s="197" customFormat="1" ht="12.75" x14ac:dyDescent="0.2">
      <c r="A32" s="192">
        <v>18</v>
      </c>
      <c r="B32" s="220"/>
      <c r="C32" s="207"/>
      <c r="D32" s="222">
        <v>0.1</v>
      </c>
      <c r="E32" s="206"/>
      <c r="F32" s="207"/>
      <c r="G32" s="206">
        <v>0</v>
      </c>
      <c r="H32" s="209"/>
      <c r="I32" s="207"/>
      <c r="J32" s="206"/>
      <c r="K32" s="206"/>
      <c r="L32" s="207"/>
      <c r="M32" s="206"/>
      <c r="N32" s="221"/>
      <c r="O32" s="221"/>
      <c r="P32" s="221"/>
      <c r="Q32" s="221"/>
    </row>
    <row r="33" spans="1:17" s="197" customFormat="1" ht="12.75" x14ac:dyDescent="0.2">
      <c r="A33" s="192">
        <v>19</v>
      </c>
      <c r="B33" s="220"/>
      <c r="C33" s="207"/>
      <c r="D33" s="222">
        <v>0.1</v>
      </c>
      <c r="E33" s="206"/>
      <c r="F33" s="207"/>
      <c r="G33" s="206">
        <v>0</v>
      </c>
      <c r="H33" s="209"/>
      <c r="I33" s="207"/>
      <c r="J33" s="206"/>
      <c r="K33" s="206"/>
      <c r="L33" s="207"/>
      <c r="M33" s="206"/>
      <c r="N33" s="221"/>
      <c r="O33" s="221"/>
      <c r="P33" s="221"/>
      <c r="Q33" s="221"/>
    </row>
    <row r="34" spans="1:17" s="197" customFormat="1" ht="12.75" x14ac:dyDescent="0.2">
      <c r="A34" s="192">
        <v>20</v>
      </c>
      <c r="B34" s="220"/>
      <c r="C34" s="207"/>
      <c r="D34" s="222">
        <v>0.1</v>
      </c>
      <c r="E34" s="206"/>
      <c r="F34" s="207"/>
      <c r="G34" s="206">
        <v>0</v>
      </c>
      <c r="H34" s="209"/>
      <c r="I34" s="207"/>
      <c r="J34" s="206"/>
      <c r="K34" s="206"/>
      <c r="L34" s="207"/>
      <c r="M34" s="206"/>
      <c r="N34" s="221"/>
      <c r="O34" s="221"/>
      <c r="P34" s="221"/>
      <c r="Q34" s="221"/>
    </row>
    <row r="35" spans="1:17" s="197" customFormat="1" ht="12.75" x14ac:dyDescent="0.2">
      <c r="A35" s="192">
        <v>21</v>
      </c>
      <c r="B35" s="220"/>
      <c r="C35" s="207"/>
      <c r="D35" s="222">
        <v>0.1</v>
      </c>
      <c r="E35" s="206"/>
      <c r="F35" s="207"/>
      <c r="G35" s="206">
        <v>0</v>
      </c>
      <c r="H35" s="209"/>
      <c r="I35" s="207"/>
      <c r="J35" s="206"/>
      <c r="K35" s="206"/>
      <c r="L35" s="207"/>
      <c r="M35" s="206"/>
      <c r="N35" s="221"/>
      <c r="O35" s="221"/>
      <c r="P35" s="221"/>
      <c r="Q35" s="221"/>
    </row>
    <row r="36" spans="1:17" s="197" customFormat="1" ht="12.75" x14ac:dyDescent="0.2">
      <c r="A36" s="192">
        <v>22</v>
      </c>
      <c r="B36" s="220"/>
      <c r="C36" s="207"/>
      <c r="D36" s="222">
        <v>0.12</v>
      </c>
      <c r="E36" s="206"/>
      <c r="F36" s="207"/>
      <c r="G36" s="206">
        <v>0</v>
      </c>
      <c r="H36" s="209"/>
      <c r="I36" s="207"/>
      <c r="J36" s="206"/>
      <c r="K36" s="206"/>
      <c r="L36" s="207"/>
      <c r="M36" s="206"/>
      <c r="N36" s="221"/>
      <c r="O36" s="221"/>
      <c r="P36" s="221"/>
      <c r="Q36" s="221"/>
    </row>
    <row r="37" spans="1:17" s="197" customFormat="1" ht="12.75" x14ac:dyDescent="0.2">
      <c r="A37" s="192">
        <v>23</v>
      </c>
      <c r="B37" s="220"/>
      <c r="C37" s="207"/>
      <c r="D37" s="222">
        <v>0.1</v>
      </c>
      <c r="E37" s="206"/>
      <c r="F37" s="207"/>
      <c r="G37" s="206">
        <v>0</v>
      </c>
      <c r="H37" s="209"/>
      <c r="I37" s="207"/>
      <c r="J37" s="206"/>
      <c r="K37" s="206"/>
      <c r="L37" s="207"/>
      <c r="M37" s="206"/>
      <c r="N37" s="221"/>
      <c r="O37" s="221"/>
      <c r="P37" s="221"/>
      <c r="Q37" s="221"/>
    </row>
    <row r="38" spans="1:17" s="197" customFormat="1" ht="12.75" x14ac:dyDescent="0.2">
      <c r="A38" s="192">
        <v>24</v>
      </c>
      <c r="B38" s="220"/>
      <c r="C38" s="207"/>
      <c r="E38" s="199"/>
      <c r="F38" s="207"/>
      <c r="I38" s="199"/>
      <c r="J38" s="206"/>
      <c r="K38" s="206"/>
      <c r="L38" s="207"/>
      <c r="M38" s="206"/>
      <c r="N38" s="221"/>
      <c r="O38" s="221"/>
      <c r="P38" s="221"/>
      <c r="Q38" s="221"/>
    </row>
    <row r="39" spans="1:17" x14ac:dyDescent="0.25">
      <c r="A39" s="14" t="s">
        <v>14</v>
      </c>
      <c r="B39" s="20"/>
      <c r="C39" s="20"/>
      <c r="D39" s="21">
        <f>SUM(D15:D38)</f>
        <v>206.1</v>
      </c>
      <c r="E39" s="227"/>
      <c r="F39" s="20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7" zoomScale="102" zoomScaleNormal="102" workbookViewId="0">
      <selection activeCell="H14" sqref="H14"/>
    </sheetView>
  </sheetViews>
  <sheetFormatPr defaultRowHeight="15" x14ac:dyDescent="0.25"/>
  <cols>
    <col min="7" max="7" width="0" hidden="1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1"/>
      <c r="I1" s="2" t="s">
        <v>1</v>
      </c>
      <c r="J1" s="1"/>
      <c r="K1" s="1"/>
      <c r="L1" s="293" t="s">
        <v>477</v>
      </c>
      <c r="M1" s="293"/>
      <c r="N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/>
      <c r="H2" s="1" t="s">
        <v>3</v>
      </c>
      <c r="I2" s="1"/>
      <c r="J2" s="1"/>
      <c r="K2" s="1"/>
      <c r="L2" s="294" t="s">
        <v>4</v>
      </c>
      <c r="M2" s="295"/>
      <c r="N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95" t="s">
        <v>123</v>
      </c>
      <c r="M3" s="295"/>
      <c r="N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"/>
      <c r="H4" s="5" t="s">
        <v>6</v>
      </c>
      <c r="I4" s="6"/>
      <c r="J4" s="6"/>
      <c r="K4" s="1"/>
      <c r="L4" s="295" t="s">
        <v>629</v>
      </c>
      <c r="M4" s="295"/>
      <c r="N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4"/>
      <c r="H9" s="285"/>
      <c r="I9" s="283" t="s">
        <v>11</v>
      </c>
      <c r="J9" s="284"/>
      <c r="K9" s="284"/>
      <c r="L9" s="284"/>
      <c r="M9" s="284"/>
      <c r="N9" s="285"/>
    </row>
    <row r="10" spans="1:17" x14ac:dyDescent="0.25">
      <c r="A10" s="281"/>
      <c r="B10" s="298" t="str">
        <f>L3</f>
        <v>ТП-74</v>
      </c>
      <c r="C10" s="299"/>
      <c r="D10" s="300"/>
      <c r="E10" s="298" t="str">
        <f>L4</f>
        <v>ТП-СЗМК-2(не баланс)</v>
      </c>
      <c r="F10" s="301"/>
      <c r="G10" s="301"/>
      <c r="H10" s="302"/>
      <c r="I10" s="298" t="str">
        <f>B10</f>
        <v>ТП-74</v>
      </c>
      <c r="J10" s="299"/>
      <c r="K10" s="300"/>
      <c r="L10" s="298" t="str">
        <f>E10</f>
        <v>ТП-СЗМК-2(не баланс)</v>
      </c>
      <c r="M10" s="301"/>
      <c r="N10" s="302"/>
    </row>
    <row r="11" spans="1:17" x14ac:dyDescent="0.25">
      <c r="A11" s="281"/>
      <c r="B11" s="275" t="s">
        <v>433</v>
      </c>
      <c r="C11" s="276"/>
      <c r="D11" s="8">
        <v>120</v>
      </c>
      <c r="E11" s="275" t="s">
        <v>433</v>
      </c>
      <c r="F11" s="276"/>
      <c r="G11" s="9"/>
      <c r="H11" s="8">
        <v>200</v>
      </c>
      <c r="I11" s="275" t="s">
        <v>433</v>
      </c>
      <c r="J11" s="276"/>
      <c r="K11" s="8">
        <f>D11</f>
        <v>120</v>
      </c>
      <c r="L11" s="275" t="s">
        <v>433</v>
      </c>
      <c r="M11" s="276"/>
      <c r="N11" s="8">
        <f>H11</f>
        <v>200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/>
      <c r="H12" s="10" t="s">
        <v>434</v>
      </c>
      <c r="I12" s="10" t="s">
        <v>12</v>
      </c>
      <c r="J12" s="10" t="s">
        <v>13</v>
      </c>
      <c r="K12" s="10" t="s">
        <v>434</v>
      </c>
      <c r="L12" s="10" t="s">
        <v>12</v>
      </c>
      <c r="M12" s="10" t="s">
        <v>13</v>
      </c>
      <c r="N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/>
      <c r="H13" s="215">
        <v>7</v>
      </c>
      <c r="I13" s="215">
        <v>8</v>
      </c>
      <c r="J13" s="215">
        <v>9</v>
      </c>
      <c r="K13" s="215">
        <v>10</v>
      </c>
      <c r="L13" s="215">
        <v>11</v>
      </c>
      <c r="M13" s="215">
        <v>12</v>
      </c>
      <c r="N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30.504000000000001</v>
      </c>
      <c r="E14" s="206"/>
      <c r="F14" s="207"/>
      <c r="G14" s="207"/>
      <c r="H14" s="222">
        <v>0</v>
      </c>
      <c r="I14" s="209"/>
      <c r="J14" s="207"/>
      <c r="K14" s="207"/>
      <c r="L14" s="206"/>
      <c r="M14" s="207"/>
      <c r="N14" s="207"/>
      <c r="O14" s="221"/>
      <c r="P14" s="221"/>
      <c r="Q14" s="221"/>
    </row>
    <row r="15" spans="1:17" s="197" customFormat="1" ht="12.75" x14ac:dyDescent="0.2">
      <c r="A15" s="194">
        <v>1</v>
      </c>
      <c r="B15" s="220"/>
      <c r="C15" s="207"/>
      <c r="D15" s="222">
        <v>32.543999999999997</v>
      </c>
      <c r="E15" s="206"/>
      <c r="F15" s="206"/>
      <c r="G15" s="206"/>
      <c r="H15" s="222">
        <v>0.30000000000000004</v>
      </c>
      <c r="I15" s="209"/>
      <c r="J15" s="207"/>
      <c r="K15" s="206"/>
      <c r="L15" s="206"/>
      <c r="M15" s="207"/>
      <c r="N15" s="206"/>
      <c r="O15" s="221"/>
      <c r="P15" s="221"/>
      <c r="Q15" s="221"/>
    </row>
    <row r="16" spans="1:17" s="197" customFormat="1" ht="12.75" x14ac:dyDescent="0.2">
      <c r="A16" s="192">
        <v>2</v>
      </c>
      <c r="B16" s="220"/>
      <c r="C16" s="207"/>
      <c r="D16" s="222">
        <v>29.832000000000001</v>
      </c>
      <c r="E16" s="206"/>
      <c r="F16" s="206"/>
      <c r="G16" s="206"/>
      <c r="H16" s="222">
        <v>0.30000000000000004</v>
      </c>
      <c r="I16" s="209"/>
      <c r="J16" s="207"/>
      <c r="K16" s="206"/>
      <c r="L16" s="206"/>
      <c r="M16" s="207"/>
      <c r="N16" s="206"/>
      <c r="O16" s="221"/>
      <c r="P16" s="221"/>
      <c r="Q16" s="221"/>
    </row>
    <row r="17" spans="1:17" s="197" customFormat="1" ht="12.75" x14ac:dyDescent="0.2">
      <c r="A17" s="192">
        <v>3</v>
      </c>
      <c r="B17" s="220"/>
      <c r="C17" s="207"/>
      <c r="D17" s="222">
        <v>31.175999999999998</v>
      </c>
      <c r="E17" s="206"/>
      <c r="F17" s="206"/>
      <c r="G17" s="206"/>
      <c r="H17" s="222">
        <v>0.30000000000000004</v>
      </c>
      <c r="I17" s="209"/>
      <c r="J17" s="207"/>
      <c r="K17" s="206"/>
      <c r="L17" s="206"/>
      <c r="M17" s="207"/>
      <c r="N17" s="206"/>
      <c r="O17" s="221"/>
      <c r="P17" s="221"/>
      <c r="Q17" s="221"/>
    </row>
    <row r="18" spans="1:17" s="197" customFormat="1" ht="12.75" x14ac:dyDescent="0.2">
      <c r="A18" s="192">
        <v>4</v>
      </c>
      <c r="B18" s="220"/>
      <c r="C18" s="207"/>
      <c r="D18" s="222">
        <v>30.024000000000001</v>
      </c>
      <c r="E18" s="206"/>
      <c r="F18" s="206"/>
      <c r="G18" s="206"/>
      <c r="H18" s="222">
        <v>0.2</v>
      </c>
      <c r="I18" s="209"/>
      <c r="J18" s="207"/>
      <c r="K18" s="206"/>
      <c r="L18" s="206"/>
      <c r="M18" s="207"/>
      <c r="N18" s="206"/>
      <c r="O18" s="221"/>
      <c r="P18" s="221"/>
      <c r="Q18" s="221"/>
    </row>
    <row r="19" spans="1:17" s="197" customFormat="1" ht="12.75" x14ac:dyDescent="0.2">
      <c r="A19" s="192">
        <v>5</v>
      </c>
      <c r="B19" s="220"/>
      <c r="C19" s="207"/>
      <c r="D19" s="222">
        <v>30.815999999999999</v>
      </c>
      <c r="E19" s="206"/>
      <c r="F19" s="206"/>
      <c r="G19" s="206"/>
      <c r="H19" s="222">
        <v>0</v>
      </c>
      <c r="I19" s="209"/>
      <c r="J19" s="207"/>
      <c r="K19" s="206"/>
      <c r="L19" s="206"/>
      <c r="M19" s="207"/>
      <c r="N19" s="206"/>
      <c r="O19" s="221"/>
      <c r="P19" s="221"/>
      <c r="Q19" s="221"/>
    </row>
    <row r="20" spans="1:17" s="197" customFormat="1" ht="12.75" x14ac:dyDescent="0.2">
      <c r="A20" s="192">
        <v>6</v>
      </c>
      <c r="B20" s="220"/>
      <c r="C20" s="207"/>
      <c r="D20" s="222">
        <v>28.872</v>
      </c>
      <c r="E20" s="206"/>
      <c r="F20" s="206"/>
      <c r="G20" s="206"/>
      <c r="H20" s="222">
        <v>0</v>
      </c>
      <c r="I20" s="209"/>
      <c r="J20" s="207"/>
      <c r="K20" s="206"/>
      <c r="L20" s="206"/>
      <c r="M20" s="207"/>
      <c r="N20" s="206"/>
      <c r="O20" s="221"/>
      <c r="P20" s="221"/>
      <c r="Q20" s="221"/>
    </row>
    <row r="21" spans="1:17" s="197" customFormat="1" ht="12.75" x14ac:dyDescent="0.2">
      <c r="A21" s="192">
        <v>7</v>
      </c>
      <c r="B21" s="220"/>
      <c r="C21" s="207"/>
      <c r="D21" s="222">
        <v>28.488</v>
      </c>
      <c r="E21" s="206"/>
      <c r="F21" s="206"/>
      <c r="G21" s="206"/>
      <c r="H21" s="222">
        <v>0.5</v>
      </c>
      <c r="I21" s="209"/>
      <c r="J21" s="207"/>
      <c r="K21" s="206"/>
      <c r="L21" s="206"/>
      <c r="M21" s="207"/>
      <c r="N21" s="206"/>
      <c r="O21" s="221"/>
      <c r="P21" s="221"/>
      <c r="Q21" s="221"/>
    </row>
    <row r="22" spans="1:17" s="197" customFormat="1" ht="12.75" x14ac:dyDescent="0.2">
      <c r="A22" s="192">
        <v>8</v>
      </c>
      <c r="B22" s="220"/>
      <c r="C22" s="207"/>
      <c r="D22" s="222">
        <v>29.303999999999998</v>
      </c>
      <c r="E22" s="206"/>
      <c r="F22" s="206"/>
      <c r="G22" s="206"/>
      <c r="H22" s="222">
        <v>1</v>
      </c>
      <c r="I22" s="209"/>
      <c r="J22" s="207"/>
      <c r="K22" s="206"/>
      <c r="L22" s="206"/>
      <c r="M22" s="207"/>
      <c r="N22" s="206"/>
      <c r="O22" s="221"/>
      <c r="P22" s="221"/>
      <c r="Q22" s="221"/>
    </row>
    <row r="23" spans="1:17" s="197" customFormat="1" ht="12.75" x14ac:dyDescent="0.2">
      <c r="A23" s="192">
        <v>9</v>
      </c>
      <c r="B23" s="220"/>
      <c r="C23" s="207"/>
      <c r="D23" s="222">
        <v>50.591999999999999</v>
      </c>
      <c r="E23" s="206"/>
      <c r="F23" s="206"/>
      <c r="G23" s="206"/>
      <c r="H23" s="222">
        <v>1</v>
      </c>
      <c r="I23" s="209"/>
      <c r="J23" s="207"/>
      <c r="K23" s="206"/>
      <c r="L23" s="206"/>
      <c r="M23" s="207"/>
      <c r="N23" s="206"/>
      <c r="O23" s="221"/>
      <c r="P23" s="221"/>
      <c r="Q23" s="221"/>
    </row>
    <row r="24" spans="1:17" s="197" customFormat="1" ht="12.75" x14ac:dyDescent="0.2">
      <c r="A24" s="192">
        <v>10</v>
      </c>
      <c r="B24" s="220"/>
      <c r="C24" s="207"/>
      <c r="D24" s="222">
        <v>66.048000000000002</v>
      </c>
      <c r="E24" s="206"/>
      <c r="F24" s="206"/>
      <c r="G24" s="206"/>
      <c r="H24" s="222">
        <v>1</v>
      </c>
      <c r="I24" s="209"/>
      <c r="J24" s="207"/>
      <c r="K24" s="206"/>
      <c r="L24" s="206"/>
      <c r="M24" s="207"/>
      <c r="N24" s="206"/>
      <c r="O24" s="221"/>
      <c r="P24" s="221"/>
      <c r="Q24" s="221"/>
    </row>
    <row r="25" spans="1:17" s="197" customFormat="1" ht="12.75" x14ac:dyDescent="0.2">
      <c r="A25" s="192">
        <v>11</v>
      </c>
      <c r="B25" s="220"/>
      <c r="C25" s="207"/>
      <c r="D25" s="222">
        <v>58.752000000000002</v>
      </c>
      <c r="E25" s="206"/>
      <c r="F25" s="206"/>
      <c r="G25" s="206"/>
      <c r="H25" s="222">
        <v>1.1000000000000001</v>
      </c>
      <c r="I25" s="209"/>
      <c r="J25" s="207"/>
      <c r="K25" s="206"/>
      <c r="L25" s="206"/>
      <c r="M25" s="207"/>
      <c r="N25" s="206"/>
      <c r="O25" s="221"/>
      <c r="P25" s="221"/>
      <c r="Q25" s="221"/>
    </row>
    <row r="26" spans="1:17" s="197" customFormat="1" ht="12.75" x14ac:dyDescent="0.2">
      <c r="A26" s="192">
        <v>12</v>
      </c>
      <c r="B26" s="220"/>
      <c r="C26" s="207"/>
      <c r="D26" s="222">
        <v>53.4</v>
      </c>
      <c r="E26" s="206"/>
      <c r="F26" s="206"/>
      <c r="G26" s="206"/>
      <c r="H26" s="222">
        <v>1.2999999999999998</v>
      </c>
      <c r="I26" s="209"/>
      <c r="J26" s="207"/>
      <c r="K26" s="206"/>
      <c r="L26" s="206"/>
      <c r="M26" s="207"/>
      <c r="N26" s="206"/>
      <c r="O26" s="221"/>
      <c r="P26" s="221"/>
      <c r="Q26" s="221"/>
    </row>
    <row r="27" spans="1:17" s="197" customFormat="1" ht="12.75" x14ac:dyDescent="0.2">
      <c r="A27" s="192">
        <v>13</v>
      </c>
      <c r="B27" s="220"/>
      <c r="C27" s="207"/>
      <c r="D27" s="222">
        <v>61.68</v>
      </c>
      <c r="E27" s="206"/>
      <c r="F27" s="206"/>
      <c r="G27" s="206"/>
      <c r="H27" s="222">
        <v>0.6</v>
      </c>
      <c r="I27" s="209"/>
      <c r="J27" s="207"/>
      <c r="K27" s="206"/>
      <c r="L27" s="206"/>
      <c r="M27" s="207"/>
      <c r="N27" s="206"/>
      <c r="O27" s="221"/>
      <c r="P27" s="221"/>
      <c r="Q27" s="221"/>
    </row>
    <row r="28" spans="1:17" s="197" customFormat="1" ht="12.75" x14ac:dyDescent="0.2">
      <c r="A28" s="192">
        <v>14</v>
      </c>
      <c r="B28" s="220"/>
      <c r="C28" s="207"/>
      <c r="D28" s="222">
        <v>52.823999999999998</v>
      </c>
      <c r="E28" s="206"/>
      <c r="F28" s="206"/>
      <c r="G28" s="206"/>
      <c r="H28" s="222">
        <v>0.9</v>
      </c>
      <c r="I28" s="209"/>
      <c r="J28" s="207"/>
      <c r="K28" s="206"/>
      <c r="L28" s="206"/>
      <c r="M28" s="207"/>
      <c r="N28" s="206"/>
      <c r="O28" s="221"/>
      <c r="P28" s="221"/>
      <c r="Q28" s="221"/>
    </row>
    <row r="29" spans="1:17" s="197" customFormat="1" ht="12.75" x14ac:dyDescent="0.2">
      <c r="A29" s="192">
        <v>15</v>
      </c>
      <c r="B29" s="220"/>
      <c r="C29" s="207"/>
      <c r="D29" s="222">
        <v>58.847999999999999</v>
      </c>
      <c r="E29" s="206"/>
      <c r="F29" s="206"/>
      <c r="G29" s="206"/>
      <c r="H29" s="222">
        <v>0.1</v>
      </c>
      <c r="I29" s="209"/>
      <c r="J29" s="207"/>
      <c r="K29" s="206"/>
      <c r="L29" s="206"/>
      <c r="M29" s="207"/>
      <c r="N29" s="206"/>
      <c r="O29" s="221"/>
      <c r="P29" s="221"/>
      <c r="Q29" s="221"/>
    </row>
    <row r="30" spans="1:17" s="197" customFormat="1" ht="12.75" x14ac:dyDescent="0.2">
      <c r="A30" s="192">
        <v>16</v>
      </c>
      <c r="B30" s="220"/>
      <c r="C30" s="207"/>
      <c r="D30" s="222">
        <v>63.264000000000003</v>
      </c>
      <c r="E30" s="206"/>
      <c r="F30" s="206"/>
      <c r="G30" s="206"/>
      <c r="H30" s="222">
        <v>0</v>
      </c>
      <c r="I30" s="209"/>
      <c r="J30" s="207"/>
      <c r="K30" s="206"/>
      <c r="L30" s="206"/>
      <c r="M30" s="207"/>
      <c r="N30" s="206"/>
      <c r="O30" s="221"/>
      <c r="P30" s="221"/>
      <c r="Q30" s="221"/>
    </row>
    <row r="31" spans="1:17" s="197" customFormat="1" ht="12.75" x14ac:dyDescent="0.2">
      <c r="A31" s="192">
        <v>17</v>
      </c>
      <c r="B31" s="220"/>
      <c r="C31" s="207"/>
      <c r="D31" s="222">
        <v>44.328000000000003</v>
      </c>
      <c r="E31" s="206"/>
      <c r="F31" s="206"/>
      <c r="G31" s="206"/>
      <c r="H31" s="222">
        <v>0</v>
      </c>
      <c r="I31" s="209"/>
      <c r="J31" s="207"/>
      <c r="K31" s="206"/>
      <c r="L31" s="206"/>
      <c r="M31" s="207"/>
      <c r="N31" s="206"/>
      <c r="O31" s="221"/>
      <c r="P31" s="221"/>
      <c r="Q31" s="221"/>
    </row>
    <row r="32" spans="1:17" s="197" customFormat="1" ht="12.75" x14ac:dyDescent="0.2">
      <c r="A32" s="192">
        <v>18</v>
      </c>
      <c r="B32" s="220"/>
      <c r="C32" s="207"/>
      <c r="D32" s="222">
        <v>34.223999999999997</v>
      </c>
      <c r="E32" s="206"/>
      <c r="F32" s="206"/>
      <c r="G32" s="206"/>
      <c r="H32" s="222">
        <v>0</v>
      </c>
      <c r="I32" s="209"/>
      <c r="J32" s="207"/>
      <c r="K32" s="206"/>
      <c r="L32" s="206"/>
      <c r="M32" s="207"/>
      <c r="N32" s="206"/>
      <c r="O32" s="221"/>
      <c r="P32" s="221"/>
      <c r="Q32" s="221"/>
    </row>
    <row r="33" spans="1:17" s="197" customFormat="1" ht="12.75" x14ac:dyDescent="0.2">
      <c r="A33" s="192">
        <v>19</v>
      </c>
      <c r="B33" s="220"/>
      <c r="C33" s="207"/>
      <c r="D33" s="222">
        <v>32.375999999999998</v>
      </c>
      <c r="E33" s="206"/>
      <c r="F33" s="206"/>
      <c r="G33" s="206"/>
      <c r="H33" s="222">
        <v>0</v>
      </c>
      <c r="I33" s="209"/>
      <c r="J33" s="207"/>
      <c r="K33" s="206"/>
      <c r="L33" s="206"/>
      <c r="M33" s="207"/>
      <c r="N33" s="206"/>
      <c r="O33" s="221"/>
      <c r="P33" s="221"/>
      <c r="Q33" s="221"/>
    </row>
    <row r="34" spans="1:17" s="197" customFormat="1" ht="12.75" x14ac:dyDescent="0.2">
      <c r="A34" s="192">
        <v>20</v>
      </c>
      <c r="B34" s="220"/>
      <c r="C34" s="207"/>
      <c r="D34" s="222">
        <v>31.896000000000001</v>
      </c>
      <c r="E34" s="206"/>
      <c r="F34" s="206"/>
      <c r="G34" s="206"/>
      <c r="H34" s="222">
        <v>0</v>
      </c>
      <c r="I34" s="209"/>
      <c r="J34" s="207"/>
      <c r="K34" s="206"/>
      <c r="L34" s="206"/>
      <c r="M34" s="207"/>
      <c r="N34" s="206"/>
      <c r="O34" s="221"/>
      <c r="P34" s="221"/>
      <c r="Q34" s="221"/>
    </row>
    <row r="35" spans="1:17" s="197" customFormat="1" ht="12.75" x14ac:dyDescent="0.2">
      <c r="A35" s="192">
        <v>21</v>
      </c>
      <c r="B35" s="220"/>
      <c r="C35" s="207"/>
      <c r="D35" s="222">
        <v>32.304000000000002</v>
      </c>
      <c r="E35" s="206"/>
      <c r="F35" s="206"/>
      <c r="G35" s="206"/>
      <c r="H35" s="222">
        <v>0</v>
      </c>
      <c r="I35" s="209"/>
      <c r="J35" s="207"/>
      <c r="K35" s="206"/>
      <c r="L35" s="206"/>
      <c r="M35" s="207"/>
      <c r="N35" s="206"/>
      <c r="O35" s="221"/>
      <c r="P35" s="221"/>
      <c r="Q35" s="221"/>
    </row>
    <row r="36" spans="1:17" s="197" customFormat="1" ht="12.75" x14ac:dyDescent="0.2">
      <c r="A36" s="192">
        <v>22</v>
      </c>
      <c r="B36" s="220"/>
      <c r="C36" s="207"/>
      <c r="D36" s="222">
        <v>32.76</v>
      </c>
      <c r="E36" s="206"/>
      <c r="F36" s="206"/>
      <c r="G36" s="206"/>
      <c r="H36" s="222">
        <v>0</v>
      </c>
      <c r="I36" s="209"/>
      <c r="J36" s="207"/>
      <c r="K36" s="206"/>
      <c r="L36" s="206"/>
      <c r="M36" s="207"/>
      <c r="N36" s="206"/>
      <c r="O36" s="221"/>
      <c r="P36" s="221"/>
      <c r="Q36" s="221"/>
    </row>
    <row r="37" spans="1:17" s="197" customFormat="1" ht="12.75" x14ac:dyDescent="0.2">
      <c r="A37" s="192">
        <v>23</v>
      </c>
      <c r="B37" s="220"/>
      <c r="C37" s="207"/>
      <c r="D37" s="222">
        <v>31.512</v>
      </c>
      <c r="E37" s="206"/>
      <c r="F37" s="206"/>
      <c r="G37" s="206"/>
      <c r="H37" s="222">
        <v>0</v>
      </c>
      <c r="I37" s="209"/>
      <c r="J37" s="207"/>
      <c r="K37" s="206"/>
      <c r="L37" s="206"/>
      <c r="M37" s="207"/>
      <c r="N37" s="206"/>
      <c r="O37" s="221"/>
      <c r="P37" s="221"/>
      <c r="Q37" s="221"/>
    </row>
    <row r="38" spans="1:17" s="197" customFormat="1" ht="12.75" x14ac:dyDescent="0.2">
      <c r="A38" s="192">
        <v>24</v>
      </c>
      <c r="B38" s="220"/>
      <c r="C38" s="207"/>
      <c r="E38" s="199"/>
      <c r="F38" s="206"/>
      <c r="G38" s="206"/>
      <c r="I38" s="199"/>
      <c r="J38" s="207"/>
      <c r="K38" s="206"/>
      <c r="L38" s="206"/>
      <c r="M38" s="207"/>
      <c r="N38" s="206"/>
      <c r="O38" s="221"/>
      <c r="P38" s="221"/>
      <c r="Q38" s="221"/>
    </row>
    <row r="39" spans="1:17" x14ac:dyDescent="0.25">
      <c r="A39" s="14" t="s">
        <v>14</v>
      </c>
      <c r="B39" s="20"/>
      <c r="C39" s="20"/>
      <c r="D39" s="21">
        <f>SUM(D15:D38)</f>
        <v>945.86399999999981</v>
      </c>
      <c r="E39" s="227"/>
      <c r="F39" s="227"/>
      <c r="G39" s="227"/>
      <c r="H39" s="226">
        <f>SUM(H15:H38)</f>
        <v>8.5999999999999979</v>
      </c>
      <c r="I39" s="227"/>
      <c r="J39" s="22"/>
      <c r="K39" s="21">
        <f>SUM(K15:K38)</f>
        <v>0</v>
      </c>
      <c r="L39" s="22"/>
      <c r="M39" s="22"/>
      <c r="N39" s="21">
        <f>SUM(N15:N38)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23"/>
      <c r="J42" s="1"/>
      <c r="K42" s="1"/>
      <c r="L42" s="1"/>
      <c r="M42" s="1"/>
      <c r="N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</sheetData>
  <mergeCells count="21">
    <mergeCell ref="B11:C11"/>
    <mergeCell ref="E11:F11"/>
    <mergeCell ref="I11:J11"/>
    <mergeCell ref="L11:M11"/>
    <mergeCell ref="B5:C5"/>
    <mergeCell ref="A6:N6"/>
    <mergeCell ref="A7:N7"/>
    <mergeCell ref="A9:A12"/>
    <mergeCell ref="B9:H9"/>
    <mergeCell ref="I9:N9"/>
    <mergeCell ref="B10:D10"/>
    <mergeCell ref="E10:H10"/>
    <mergeCell ref="I10:K10"/>
    <mergeCell ref="L10:N10"/>
    <mergeCell ref="B4:C4"/>
    <mergeCell ref="L4:N4"/>
    <mergeCell ref="B1:E1"/>
    <mergeCell ref="L1:N1"/>
    <mergeCell ref="B2:E2"/>
    <mergeCell ref="L2:N2"/>
    <mergeCell ref="L3:N3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6" zoomScale="102" zoomScaleNormal="102" workbookViewId="0">
      <selection activeCell="G14" sqref="G1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478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124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 t="s">
        <v>125</v>
      </c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ТП-Ферма Фенево В-1</v>
      </c>
      <c r="C10" s="299"/>
      <c r="D10" s="300"/>
      <c r="E10" s="298" t="str">
        <f>K4</f>
        <v>ТП-Ферма Фенево В-2</v>
      </c>
      <c r="F10" s="301"/>
      <c r="G10" s="302"/>
      <c r="H10" s="298" t="str">
        <f>B10</f>
        <v>ТП-Ферма Фенево В-1</v>
      </c>
      <c r="I10" s="299"/>
      <c r="J10" s="300"/>
      <c r="K10" s="298" t="str">
        <f>E10</f>
        <v>ТП-Ферма Фенево В-2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200</v>
      </c>
      <c r="E11" s="275" t="s">
        <v>433</v>
      </c>
      <c r="F11" s="276"/>
      <c r="G11" s="8">
        <v>200</v>
      </c>
      <c r="H11" s="275" t="s">
        <v>433</v>
      </c>
      <c r="I11" s="276"/>
      <c r="J11" s="8">
        <f>D11</f>
        <v>200</v>
      </c>
      <c r="K11" s="275" t="s">
        <v>433</v>
      </c>
      <c r="L11" s="276"/>
      <c r="M11" s="8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190">
        <v>18</v>
      </c>
      <c r="E14" s="206"/>
      <c r="F14" s="207"/>
      <c r="G14" s="190">
        <v>8.9</v>
      </c>
      <c r="H14" s="209"/>
      <c r="I14" s="207"/>
      <c r="J14" s="207"/>
      <c r="K14" s="206"/>
      <c r="L14" s="207"/>
      <c r="M14" s="207"/>
      <c r="N14" s="221"/>
      <c r="O14" s="221"/>
      <c r="P14" s="221"/>
      <c r="Q14" s="221"/>
    </row>
    <row r="15" spans="1:17" s="197" customFormat="1" ht="12.75" x14ac:dyDescent="0.2">
      <c r="A15" s="194">
        <v>1</v>
      </c>
      <c r="B15" s="220"/>
      <c r="C15" s="207"/>
      <c r="D15" s="190">
        <v>12.600000000000001</v>
      </c>
      <c r="E15" s="206"/>
      <c r="F15" s="206"/>
      <c r="G15" s="190">
        <v>9.5</v>
      </c>
      <c r="H15" s="209"/>
      <c r="I15" s="207"/>
      <c r="J15" s="206"/>
      <c r="K15" s="206"/>
      <c r="L15" s="207"/>
      <c r="M15" s="206"/>
      <c r="N15" s="221"/>
      <c r="O15" s="221"/>
      <c r="P15" s="221"/>
      <c r="Q15" s="221"/>
    </row>
    <row r="16" spans="1:17" s="197" customFormat="1" ht="12.75" x14ac:dyDescent="0.2">
      <c r="A16" s="192">
        <v>2</v>
      </c>
      <c r="B16" s="220"/>
      <c r="C16" s="207"/>
      <c r="D16" s="190">
        <v>12.2</v>
      </c>
      <c r="E16" s="206"/>
      <c r="F16" s="206"/>
      <c r="G16" s="190">
        <v>17.799999999999997</v>
      </c>
      <c r="H16" s="209"/>
      <c r="I16" s="207"/>
      <c r="J16" s="206"/>
      <c r="K16" s="206"/>
      <c r="L16" s="207"/>
      <c r="M16" s="206"/>
      <c r="N16" s="221"/>
      <c r="O16" s="221"/>
      <c r="P16" s="221"/>
      <c r="Q16" s="221"/>
    </row>
    <row r="17" spans="1:17" s="197" customFormat="1" ht="12.75" x14ac:dyDescent="0.2">
      <c r="A17" s="192">
        <v>3</v>
      </c>
      <c r="B17" s="220"/>
      <c r="C17" s="207"/>
      <c r="D17" s="190">
        <v>12.9</v>
      </c>
      <c r="E17" s="206"/>
      <c r="F17" s="206"/>
      <c r="G17" s="190">
        <v>39.5</v>
      </c>
      <c r="H17" s="209"/>
      <c r="I17" s="207"/>
      <c r="J17" s="206"/>
      <c r="K17" s="206"/>
      <c r="L17" s="207"/>
      <c r="M17" s="206"/>
      <c r="N17" s="221"/>
      <c r="O17" s="221"/>
      <c r="P17" s="221"/>
      <c r="Q17" s="221"/>
    </row>
    <row r="18" spans="1:17" s="197" customFormat="1" ht="12.75" x14ac:dyDescent="0.2">
      <c r="A18" s="192">
        <v>4</v>
      </c>
      <c r="B18" s="220"/>
      <c r="C18" s="207"/>
      <c r="D18" s="190">
        <v>12.399999999999999</v>
      </c>
      <c r="E18" s="206"/>
      <c r="F18" s="206"/>
      <c r="G18" s="190">
        <v>68.599999999999994</v>
      </c>
      <c r="H18" s="209"/>
      <c r="I18" s="207"/>
      <c r="J18" s="206"/>
      <c r="K18" s="206"/>
      <c r="L18" s="207"/>
      <c r="M18" s="206"/>
      <c r="N18" s="221"/>
      <c r="O18" s="221"/>
      <c r="P18" s="221"/>
      <c r="Q18" s="221"/>
    </row>
    <row r="19" spans="1:17" s="197" customFormat="1" ht="12.75" x14ac:dyDescent="0.2">
      <c r="A19" s="192">
        <v>5</v>
      </c>
      <c r="B19" s="220"/>
      <c r="C19" s="207"/>
      <c r="D19" s="190">
        <v>30.200000000000003</v>
      </c>
      <c r="E19" s="206"/>
      <c r="F19" s="206"/>
      <c r="G19" s="190">
        <v>72.599999999999994</v>
      </c>
      <c r="H19" s="209"/>
      <c r="I19" s="207"/>
      <c r="J19" s="206"/>
      <c r="K19" s="206"/>
      <c r="L19" s="207"/>
      <c r="M19" s="206"/>
      <c r="N19" s="221"/>
      <c r="O19" s="221"/>
      <c r="P19" s="221"/>
      <c r="Q19" s="221"/>
    </row>
    <row r="20" spans="1:17" s="197" customFormat="1" ht="12.75" x14ac:dyDescent="0.2">
      <c r="A20" s="192">
        <v>6</v>
      </c>
      <c r="B20" s="220"/>
      <c r="C20" s="207"/>
      <c r="D20" s="190">
        <v>29.700000000000003</v>
      </c>
      <c r="E20" s="206"/>
      <c r="F20" s="206"/>
      <c r="G20" s="190">
        <v>62.3</v>
      </c>
      <c r="H20" s="209"/>
      <c r="I20" s="207"/>
      <c r="J20" s="206"/>
      <c r="K20" s="206"/>
      <c r="L20" s="207"/>
      <c r="M20" s="206"/>
      <c r="N20" s="221"/>
      <c r="O20" s="221"/>
      <c r="P20" s="221"/>
      <c r="Q20" s="221"/>
    </row>
    <row r="21" spans="1:17" s="197" customFormat="1" ht="12.75" x14ac:dyDescent="0.2">
      <c r="A21" s="192">
        <v>7</v>
      </c>
      <c r="B21" s="220"/>
      <c r="C21" s="207"/>
      <c r="D21" s="190">
        <v>28.4</v>
      </c>
      <c r="E21" s="206"/>
      <c r="F21" s="206"/>
      <c r="G21" s="190">
        <v>29.8</v>
      </c>
      <c r="H21" s="209"/>
      <c r="I21" s="207"/>
      <c r="J21" s="206"/>
      <c r="K21" s="206"/>
      <c r="L21" s="207"/>
      <c r="M21" s="206"/>
      <c r="N21" s="221"/>
      <c r="O21" s="221"/>
      <c r="P21" s="221"/>
      <c r="Q21" s="221"/>
    </row>
    <row r="22" spans="1:17" s="197" customFormat="1" ht="12.75" x14ac:dyDescent="0.2">
      <c r="A22" s="192">
        <v>8</v>
      </c>
      <c r="B22" s="220"/>
      <c r="C22" s="207"/>
      <c r="D22" s="190">
        <v>26.1</v>
      </c>
      <c r="E22" s="206"/>
      <c r="F22" s="206"/>
      <c r="G22" s="190">
        <v>34.4</v>
      </c>
      <c r="H22" s="209"/>
      <c r="I22" s="207"/>
      <c r="J22" s="206"/>
      <c r="K22" s="206"/>
      <c r="L22" s="207"/>
      <c r="M22" s="206"/>
      <c r="N22" s="221"/>
      <c r="O22" s="221"/>
      <c r="P22" s="221"/>
      <c r="Q22" s="221"/>
    </row>
    <row r="23" spans="1:17" s="197" customFormat="1" ht="12.75" x14ac:dyDescent="0.2">
      <c r="A23" s="192">
        <v>9</v>
      </c>
      <c r="B23" s="220"/>
      <c r="C23" s="207"/>
      <c r="D23" s="190">
        <v>24.4</v>
      </c>
      <c r="E23" s="206"/>
      <c r="F23" s="206"/>
      <c r="G23" s="190">
        <v>43</v>
      </c>
      <c r="H23" s="209"/>
      <c r="I23" s="207"/>
      <c r="J23" s="206"/>
      <c r="K23" s="206"/>
      <c r="L23" s="207"/>
      <c r="M23" s="206"/>
      <c r="N23" s="221"/>
      <c r="O23" s="221"/>
      <c r="P23" s="221"/>
      <c r="Q23" s="221"/>
    </row>
    <row r="24" spans="1:17" s="197" customFormat="1" ht="12.75" x14ac:dyDescent="0.2">
      <c r="A24" s="192">
        <v>10</v>
      </c>
      <c r="B24" s="220"/>
      <c r="C24" s="207"/>
      <c r="D24" s="190">
        <v>29.200000000000003</v>
      </c>
      <c r="E24" s="206"/>
      <c r="F24" s="206"/>
      <c r="G24" s="190">
        <v>33.1</v>
      </c>
      <c r="H24" s="209"/>
      <c r="I24" s="207"/>
      <c r="J24" s="206"/>
      <c r="K24" s="206"/>
      <c r="L24" s="207"/>
      <c r="M24" s="206"/>
      <c r="N24" s="221"/>
      <c r="O24" s="221"/>
      <c r="P24" s="221"/>
      <c r="Q24" s="221"/>
    </row>
    <row r="25" spans="1:17" s="197" customFormat="1" ht="12.75" x14ac:dyDescent="0.2">
      <c r="A25" s="192">
        <v>11</v>
      </c>
      <c r="B25" s="220"/>
      <c r="C25" s="207"/>
      <c r="D25" s="190">
        <v>25.4</v>
      </c>
      <c r="E25" s="206"/>
      <c r="F25" s="206"/>
      <c r="G25" s="190">
        <v>21.9</v>
      </c>
      <c r="H25" s="209"/>
      <c r="I25" s="207"/>
      <c r="J25" s="206"/>
      <c r="K25" s="206"/>
      <c r="L25" s="207"/>
      <c r="M25" s="206"/>
      <c r="N25" s="221"/>
      <c r="O25" s="221"/>
      <c r="P25" s="221"/>
      <c r="Q25" s="221"/>
    </row>
    <row r="26" spans="1:17" s="197" customFormat="1" ht="12.75" x14ac:dyDescent="0.2">
      <c r="A26" s="192">
        <v>12</v>
      </c>
      <c r="B26" s="220"/>
      <c r="C26" s="207"/>
      <c r="D26" s="190">
        <v>21.5</v>
      </c>
      <c r="E26" s="206"/>
      <c r="F26" s="206"/>
      <c r="G26" s="190">
        <v>34.700000000000003</v>
      </c>
      <c r="H26" s="209"/>
      <c r="I26" s="207"/>
      <c r="J26" s="206"/>
      <c r="K26" s="206"/>
      <c r="L26" s="207"/>
      <c r="M26" s="206"/>
      <c r="N26" s="221"/>
      <c r="O26" s="221"/>
      <c r="P26" s="221"/>
      <c r="Q26" s="221"/>
    </row>
    <row r="27" spans="1:17" s="197" customFormat="1" ht="12.75" x14ac:dyDescent="0.2">
      <c r="A27" s="192">
        <v>13</v>
      </c>
      <c r="B27" s="220"/>
      <c r="C27" s="207"/>
      <c r="D27" s="190">
        <v>12.2</v>
      </c>
      <c r="E27" s="206"/>
      <c r="F27" s="206"/>
      <c r="G27" s="190">
        <v>49</v>
      </c>
      <c r="H27" s="209"/>
      <c r="I27" s="207"/>
      <c r="J27" s="206"/>
      <c r="K27" s="206"/>
      <c r="L27" s="207"/>
      <c r="M27" s="206"/>
      <c r="N27" s="221"/>
      <c r="O27" s="221"/>
      <c r="P27" s="221"/>
      <c r="Q27" s="221"/>
    </row>
    <row r="28" spans="1:17" s="197" customFormat="1" ht="12.75" x14ac:dyDescent="0.2">
      <c r="A28" s="192">
        <v>14</v>
      </c>
      <c r="B28" s="220"/>
      <c r="C28" s="207"/>
      <c r="D28" s="190">
        <v>13.600000000000001</v>
      </c>
      <c r="E28" s="206"/>
      <c r="F28" s="206"/>
      <c r="G28" s="190">
        <v>23.5</v>
      </c>
      <c r="H28" s="209"/>
      <c r="I28" s="207"/>
      <c r="J28" s="206"/>
      <c r="K28" s="206"/>
      <c r="L28" s="207"/>
      <c r="M28" s="206"/>
      <c r="N28" s="221"/>
      <c r="O28" s="221"/>
      <c r="P28" s="221"/>
      <c r="Q28" s="221"/>
    </row>
    <row r="29" spans="1:17" s="197" customFormat="1" ht="12.75" x14ac:dyDescent="0.2">
      <c r="A29" s="192">
        <v>15</v>
      </c>
      <c r="B29" s="220"/>
      <c r="C29" s="207"/>
      <c r="D29" s="190">
        <v>16.8</v>
      </c>
      <c r="E29" s="206"/>
      <c r="F29" s="206"/>
      <c r="G29" s="190">
        <v>26.4</v>
      </c>
      <c r="H29" s="209"/>
      <c r="I29" s="207"/>
      <c r="J29" s="206"/>
      <c r="K29" s="206"/>
      <c r="L29" s="207"/>
      <c r="M29" s="206"/>
      <c r="N29" s="221"/>
      <c r="O29" s="221"/>
      <c r="P29" s="221"/>
      <c r="Q29" s="221"/>
    </row>
    <row r="30" spans="1:17" s="197" customFormat="1" ht="12.75" x14ac:dyDescent="0.2">
      <c r="A30" s="192">
        <v>16</v>
      </c>
      <c r="B30" s="220"/>
      <c r="C30" s="207"/>
      <c r="D30" s="190">
        <v>15.6</v>
      </c>
      <c r="E30" s="206"/>
      <c r="F30" s="206"/>
      <c r="G30" s="190">
        <v>52</v>
      </c>
      <c r="H30" s="209"/>
      <c r="I30" s="207"/>
      <c r="J30" s="206"/>
      <c r="K30" s="206"/>
      <c r="L30" s="207"/>
      <c r="M30" s="206"/>
      <c r="N30" s="221"/>
      <c r="O30" s="221"/>
      <c r="P30" s="221"/>
      <c r="Q30" s="221"/>
    </row>
    <row r="31" spans="1:17" s="197" customFormat="1" ht="12.75" x14ac:dyDescent="0.2">
      <c r="A31" s="192">
        <v>17</v>
      </c>
      <c r="B31" s="220"/>
      <c r="C31" s="207"/>
      <c r="D31" s="190">
        <v>46.7</v>
      </c>
      <c r="E31" s="206"/>
      <c r="F31" s="206"/>
      <c r="G31" s="190">
        <v>69.8</v>
      </c>
      <c r="H31" s="209"/>
      <c r="I31" s="207"/>
      <c r="J31" s="206"/>
      <c r="K31" s="206"/>
      <c r="L31" s="207"/>
      <c r="M31" s="206"/>
      <c r="N31" s="221"/>
      <c r="O31" s="221"/>
      <c r="P31" s="221"/>
      <c r="Q31" s="221"/>
    </row>
    <row r="32" spans="1:17" s="197" customFormat="1" ht="12.75" x14ac:dyDescent="0.2">
      <c r="A32" s="192">
        <v>18</v>
      </c>
      <c r="B32" s="220"/>
      <c r="C32" s="207"/>
      <c r="D32" s="190">
        <v>46.900000000000006</v>
      </c>
      <c r="E32" s="206"/>
      <c r="F32" s="206"/>
      <c r="G32" s="190">
        <v>55</v>
      </c>
      <c r="H32" s="209"/>
      <c r="I32" s="207"/>
      <c r="J32" s="206"/>
      <c r="K32" s="206"/>
      <c r="L32" s="207"/>
      <c r="M32" s="206"/>
      <c r="N32" s="221"/>
      <c r="O32" s="221"/>
      <c r="P32" s="221"/>
      <c r="Q32" s="221"/>
    </row>
    <row r="33" spans="1:17" s="197" customFormat="1" ht="12.75" x14ac:dyDescent="0.2">
      <c r="A33" s="192">
        <v>19</v>
      </c>
      <c r="B33" s="220"/>
      <c r="C33" s="207"/>
      <c r="D33" s="190">
        <v>46.9</v>
      </c>
      <c r="E33" s="206"/>
      <c r="F33" s="206"/>
      <c r="G33" s="190">
        <v>28.1</v>
      </c>
      <c r="H33" s="209"/>
      <c r="I33" s="207"/>
      <c r="J33" s="206"/>
      <c r="K33" s="206"/>
      <c r="L33" s="207"/>
      <c r="M33" s="206"/>
      <c r="N33" s="221"/>
      <c r="O33" s="221"/>
      <c r="P33" s="221"/>
      <c r="Q33" s="221"/>
    </row>
    <row r="34" spans="1:17" s="197" customFormat="1" ht="12.75" x14ac:dyDescent="0.2">
      <c r="A34" s="192">
        <v>20</v>
      </c>
      <c r="B34" s="220"/>
      <c r="C34" s="207"/>
      <c r="D34" s="190">
        <v>40.400000000000006</v>
      </c>
      <c r="E34" s="206"/>
      <c r="F34" s="206"/>
      <c r="G34" s="190">
        <v>28.5</v>
      </c>
      <c r="H34" s="209"/>
      <c r="I34" s="207"/>
      <c r="J34" s="206"/>
      <c r="K34" s="206"/>
      <c r="L34" s="207"/>
      <c r="M34" s="206"/>
      <c r="N34" s="221"/>
      <c r="O34" s="221"/>
      <c r="P34" s="221"/>
      <c r="Q34" s="221"/>
    </row>
    <row r="35" spans="1:17" s="197" customFormat="1" ht="12.75" x14ac:dyDescent="0.2">
      <c r="A35" s="192">
        <v>21</v>
      </c>
      <c r="B35" s="220"/>
      <c r="C35" s="207"/>
      <c r="D35" s="190">
        <v>37.799999999999997</v>
      </c>
      <c r="E35" s="206"/>
      <c r="F35" s="206"/>
      <c r="G35" s="190">
        <v>15.8</v>
      </c>
      <c r="H35" s="209"/>
      <c r="I35" s="207"/>
      <c r="J35" s="206"/>
      <c r="K35" s="206"/>
      <c r="L35" s="207"/>
      <c r="M35" s="206"/>
      <c r="N35" s="221"/>
      <c r="O35" s="221"/>
      <c r="P35" s="221"/>
      <c r="Q35" s="221"/>
    </row>
    <row r="36" spans="1:17" s="197" customFormat="1" ht="12.75" x14ac:dyDescent="0.2">
      <c r="A36" s="192">
        <v>22</v>
      </c>
      <c r="B36" s="220"/>
      <c r="C36" s="207"/>
      <c r="D36" s="190">
        <v>32.200000000000003</v>
      </c>
      <c r="E36" s="206"/>
      <c r="F36" s="206"/>
      <c r="G36" s="190">
        <v>9.4</v>
      </c>
      <c r="H36" s="209"/>
      <c r="I36" s="207"/>
      <c r="J36" s="206"/>
      <c r="K36" s="206"/>
      <c r="L36" s="207"/>
      <c r="M36" s="206"/>
      <c r="N36" s="221"/>
      <c r="O36" s="221"/>
      <c r="P36" s="221"/>
      <c r="Q36" s="221"/>
    </row>
    <row r="37" spans="1:17" s="197" customFormat="1" ht="12.75" x14ac:dyDescent="0.2">
      <c r="A37" s="192">
        <v>23</v>
      </c>
      <c r="B37" s="220"/>
      <c r="C37" s="207"/>
      <c r="D37" s="190">
        <v>27.9</v>
      </c>
      <c r="E37" s="206"/>
      <c r="F37" s="206"/>
      <c r="G37" s="190">
        <v>8.4</v>
      </c>
      <c r="H37" s="209"/>
      <c r="I37" s="207"/>
      <c r="J37" s="206"/>
      <c r="K37" s="206"/>
      <c r="L37" s="207"/>
      <c r="M37" s="206"/>
      <c r="N37" s="221"/>
      <c r="O37" s="221"/>
      <c r="P37" s="221"/>
      <c r="Q37" s="221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21"/>
      <c r="O38" s="221"/>
      <c r="P38" s="221"/>
      <c r="Q38" s="221"/>
    </row>
    <row r="39" spans="1:17" x14ac:dyDescent="0.25">
      <c r="A39" s="14" t="s">
        <v>14</v>
      </c>
      <c r="B39" s="20"/>
      <c r="C39" s="20"/>
      <c r="D39" s="21">
        <f>SUM(D15:D38)</f>
        <v>602</v>
      </c>
      <c r="E39" s="227"/>
      <c r="F39" s="227"/>
      <c r="G39" s="226">
        <f>SUM(G15:G38)</f>
        <v>833.0999999999998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5" zoomScale="102" zoomScaleNormal="102" workbookViewId="0">
      <selection activeCell="F27" sqref="F27"/>
    </sheetView>
  </sheetViews>
  <sheetFormatPr defaultRowHeight="15" x14ac:dyDescent="0.25"/>
  <cols>
    <col min="4" max="4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479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1"/>
      <c r="H3" s="1"/>
      <c r="I3" s="1"/>
      <c r="J3" s="1"/>
      <c r="K3" s="295" t="s">
        <v>126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ТП-376</v>
      </c>
      <c r="C10" s="299"/>
      <c r="D10" s="300"/>
      <c r="E10" s="298">
        <f>K4</f>
        <v>0</v>
      </c>
      <c r="F10" s="301"/>
      <c r="G10" s="302"/>
      <c r="H10" s="298" t="str">
        <f>B10</f>
        <v>ТП-376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60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60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190">
        <v>15.24</v>
      </c>
      <c r="E14" s="206"/>
      <c r="F14" s="207"/>
      <c r="G14" s="207"/>
      <c r="H14" s="209"/>
      <c r="I14" s="207"/>
      <c r="J14" s="207"/>
      <c r="K14" s="206"/>
      <c r="L14" s="207"/>
      <c r="M14" s="207"/>
      <c r="N14" s="221"/>
      <c r="O14" s="221"/>
      <c r="P14" s="221"/>
      <c r="Q14" s="221"/>
    </row>
    <row r="15" spans="1:17" s="197" customFormat="1" ht="12.75" x14ac:dyDescent="0.2">
      <c r="A15" s="194">
        <v>1</v>
      </c>
      <c r="B15" s="220"/>
      <c r="C15" s="207"/>
      <c r="D15" s="190">
        <v>11.53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21"/>
      <c r="O15" s="221"/>
      <c r="P15" s="221"/>
      <c r="Q15" s="221"/>
    </row>
    <row r="16" spans="1:17" s="197" customFormat="1" ht="12.75" x14ac:dyDescent="0.2">
      <c r="A16" s="192">
        <v>2</v>
      </c>
      <c r="B16" s="220"/>
      <c r="C16" s="207"/>
      <c r="D16" s="190">
        <v>11.18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21"/>
      <c r="O16" s="221"/>
      <c r="P16" s="221"/>
      <c r="Q16" s="221"/>
    </row>
    <row r="17" spans="1:17" s="197" customFormat="1" ht="12.75" x14ac:dyDescent="0.2">
      <c r="A17" s="192">
        <v>3</v>
      </c>
      <c r="B17" s="220"/>
      <c r="C17" s="207"/>
      <c r="D17" s="190">
        <v>12.58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21"/>
      <c r="O17" s="221"/>
      <c r="P17" s="221"/>
      <c r="Q17" s="221"/>
    </row>
    <row r="18" spans="1:17" s="197" customFormat="1" ht="12.75" x14ac:dyDescent="0.2">
      <c r="A18" s="192">
        <v>4</v>
      </c>
      <c r="B18" s="220"/>
      <c r="C18" s="207"/>
      <c r="D18" s="190">
        <v>12.77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21"/>
      <c r="O18" s="221"/>
      <c r="P18" s="221"/>
      <c r="Q18" s="221"/>
    </row>
    <row r="19" spans="1:17" s="197" customFormat="1" ht="12.75" x14ac:dyDescent="0.2">
      <c r="A19" s="192">
        <v>5</v>
      </c>
      <c r="B19" s="220"/>
      <c r="C19" s="207"/>
      <c r="D19" s="190">
        <v>15.16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21"/>
      <c r="O19" s="221"/>
      <c r="P19" s="221"/>
      <c r="Q19" s="221"/>
    </row>
    <row r="20" spans="1:17" s="197" customFormat="1" ht="12.75" x14ac:dyDescent="0.2">
      <c r="A20" s="192">
        <v>6</v>
      </c>
      <c r="B20" s="220"/>
      <c r="C20" s="207"/>
      <c r="D20" s="190">
        <v>14.41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21"/>
      <c r="O20" s="221"/>
      <c r="P20" s="221"/>
      <c r="Q20" s="221"/>
    </row>
    <row r="21" spans="1:17" s="197" customFormat="1" ht="12.75" x14ac:dyDescent="0.2">
      <c r="A21" s="192">
        <v>7</v>
      </c>
      <c r="B21" s="220"/>
      <c r="C21" s="207"/>
      <c r="D21" s="190">
        <v>15.43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21"/>
      <c r="O21" s="221"/>
      <c r="P21" s="221"/>
      <c r="Q21" s="221"/>
    </row>
    <row r="22" spans="1:17" s="197" customFormat="1" ht="12.75" x14ac:dyDescent="0.2">
      <c r="A22" s="192">
        <v>8</v>
      </c>
      <c r="B22" s="220"/>
      <c r="C22" s="207"/>
      <c r="D22" s="190">
        <v>17.23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21"/>
      <c r="O22" s="221"/>
      <c r="P22" s="221"/>
      <c r="Q22" s="221"/>
    </row>
    <row r="23" spans="1:17" s="197" customFormat="1" ht="12.75" x14ac:dyDescent="0.2">
      <c r="A23" s="192">
        <v>9</v>
      </c>
      <c r="B23" s="220"/>
      <c r="C23" s="207"/>
      <c r="D23" s="190">
        <v>18.43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21"/>
      <c r="O23" s="221"/>
      <c r="P23" s="221"/>
      <c r="Q23" s="221"/>
    </row>
    <row r="24" spans="1:17" s="197" customFormat="1" ht="12.75" x14ac:dyDescent="0.2">
      <c r="A24" s="192">
        <v>10</v>
      </c>
      <c r="B24" s="220"/>
      <c r="C24" s="207"/>
      <c r="D24" s="190">
        <v>18.100000000000001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21"/>
      <c r="O24" s="221"/>
      <c r="P24" s="221"/>
      <c r="Q24" s="221"/>
    </row>
    <row r="25" spans="1:17" s="197" customFormat="1" ht="12.75" x14ac:dyDescent="0.2">
      <c r="A25" s="192">
        <v>11</v>
      </c>
      <c r="B25" s="220"/>
      <c r="C25" s="207"/>
      <c r="D25" s="190">
        <v>14.16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21"/>
      <c r="O25" s="221"/>
      <c r="P25" s="221"/>
      <c r="Q25" s="221"/>
    </row>
    <row r="26" spans="1:17" s="197" customFormat="1" ht="12.75" x14ac:dyDescent="0.2">
      <c r="A26" s="192">
        <v>12</v>
      </c>
      <c r="B26" s="220"/>
      <c r="C26" s="207"/>
      <c r="D26" s="190">
        <v>13.35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21"/>
      <c r="O26" s="221"/>
      <c r="P26" s="221"/>
      <c r="Q26" s="221"/>
    </row>
    <row r="27" spans="1:17" s="197" customFormat="1" ht="12.75" x14ac:dyDescent="0.2">
      <c r="A27" s="192">
        <v>13</v>
      </c>
      <c r="B27" s="220"/>
      <c r="C27" s="207"/>
      <c r="D27" s="190">
        <v>13.53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21"/>
      <c r="O27" s="221"/>
      <c r="P27" s="221"/>
      <c r="Q27" s="221"/>
    </row>
    <row r="28" spans="1:17" s="197" customFormat="1" ht="12.75" x14ac:dyDescent="0.2">
      <c r="A28" s="192">
        <v>14</v>
      </c>
      <c r="B28" s="220"/>
      <c r="C28" s="207"/>
      <c r="D28" s="190">
        <v>18.329999999999998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21"/>
      <c r="O28" s="221"/>
      <c r="P28" s="221"/>
      <c r="Q28" s="221"/>
    </row>
    <row r="29" spans="1:17" s="197" customFormat="1" ht="12.75" x14ac:dyDescent="0.2">
      <c r="A29" s="192">
        <v>15</v>
      </c>
      <c r="B29" s="220"/>
      <c r="C29" s="207"/>
      <c r="D29" s="190">
        <v>21.15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21"/>
      <c r="O29" s="221"/>
      <c r="P29" s="221"/>
      <c r="Q29" s="221"/>
    </row>
    <row r="30" spans="1:17" s="197" customFormat="1" ht="12.75" x14ac:dyDescent="0.2">
      <c r="A30" s="192">
        <v>16</v>
      </c>
      <c r="B30" s="220"/>
      <c r="C30" s="207"/>
      <c r="D30" s="190">
        <v>14.58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21"/>
      <c r="O30" s="221"/>
      <c r="P30" s="221"/>
      <c r="Q30" s="221"/>
    </row>
    <row r="31" spans="1:17" s="197" customFormat="1" ht="12.75" x14ac:dyDescent="0.2">
      <c r="A31" s="192">
        <v>17</v>
      </c>
      <c r="B31" s="220"/>
      <c r="C31" s="207"/>
      <c r="D31" s="190">
        <v>11.73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21"/>
      <c r="O31" s="221"/>
      <c r="P31" s="221"/>
      <c r="Q31" s="221"/>
    </row>
    <row r="32" spans="1:17" s="197" customFormat="1" ht="12.75" x14ac:dyDescent="0.2">
      <c r="A32" s="192">
        <v>18</v>
      </c>
      <c r="B32" s="220"/>
      <c r="C32" s="207"/>
      <c r="D32" s="190">
        <v>12.69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21"/>
      <c r="O32" s="221"/>
      <c r="P32" s="221"/>
      <c r="Q32" s="221"/>
    </row>
    <row r="33" spans="1:17" s="197" customFormat="1" ht="12.75" x14ac:dyDescent="0.2">
      <c r="A33" s="192">
        <v>19</v>
      </c>
      <c r="B33" s="220"/>
      <c r="C33" s="207"/>
      <c r="D33" s="190">
        <v>14.94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21"/>
      <c r="O33" s="221"/>
      <c r="P33" s="221"/>
      <c r="Q33" s="221"/>
    </row>
    <row r="34" spans="1:17" s="197" customFormat="1" ht="12.75" x14ac:dyDescent="0.2">
      <c r="A34" s="192">
        <v>20</v>
      </c>
      <c r="B34" s="220"/>
      <c r="C34" s="207"/>
      <c r="D34" s="190">
        <v>15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21"/>
      <c r="O34" s="221"/>
      <c r="P34" s="221"/>
      <c r="Q34" s="221"/>
    </row>
    <row r="35" spans="1:17" s="197" customFormat="1" ht="12.75" x14ac:dyDescent="0.2">
      <c r="A35" s="192">
        <v>21</v>
      </c>
      <c r="B35" s="220"/>
      <c r="C35" s="207"/>
      <c r="D35" s="190">
        <v>16.14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21"/>
      <c r="O35" s="221"/>
      <c r="P35" s="221"/>
      <c r="Q35" s="221"/>
    </row>
    <row r="36" spans="1:17" s="197" customFormat="1" ht="12.75" x14ac:dyDescent="0.2">
      <c r="A36" s="192">
        <v>22</v>
      </c>
      <c r="B36" s="220"/>
      <c r="C36" s="207"/>
      <c r="D36" s="190">
        <v>17.43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21"/>
      <c r="O36" s="221"/>
      <c r="P36" s="221"/>
      <c r="Q36" s="221"/>
    </row>
    <row r="37" spans="1:17" s="197" customFormat="1" ht="12.75" x14ac:dyDescent="0.2">
      <c r="A37" s="192">
        <v>23</v>
      </c>
      <c r="B37" s="220"/>
      <c r="C37" s="207"/>
      <c r="D37" s="190">
        <v>15.12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21"/>
      <c r="O37" s="221"/>
      <c r="P37" s="221"/>
      <c r="Q37" s="221"/>
    </row>
    <row r="38" spans="1:17" s="197" customFormat="1" ht="12.75" x14ac:dyDescent="0.2">
      <c r="A38" s="192">
        <v>24</v>
      </c>
      <c r="B38" s="220"/>
      <c r="C38" s="207"/>
      <c r="E38" s="199"/>
      <c r="F38" s="207"/>
      <c r="G38" s="206"/>
      <c r="H38" s="209"/>
      <c r="I38" s="199"/>
      <c r="J38" s="206"/>
      <c r="K38" s="206"/>
      <c r="L38" s="207"/>
      <c r="M38" s="206"/>
      <c r="N38" s="221"/>
      <c r="O38" s="221"/>
      <c r="P38" s="221"/>
      <c r="Q38" s="221"/>
    </row>
    <row r="39" spans="1:17" x14ac:dyDescent="0.25">
      <c r="A39" s="14" t="s">
        <v>14</v>
      </c>
      <c r="B39" s="20"/>
      <c r="C39" s="20"/>
      <c r="D39" s="21">
        <f>SUM(D15:D38)</f>
        <v>344.97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3" zoomScale="102" zoomScaleNormal="102" workbookViewId="0">
      <selection activeCell="D14" sqref="D1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480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127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 t="s">
        <v>128</v>
      </c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КТП-ЭСПА</v>
      </c>
      <c r="C10" s="299"/>
      <c r="D10" s="300"/>
      <c r="E10" s="298" t="str">
        <f>K4</f>
        <v>КТП-Ново-Дубровка</v>
      </c>
      <c r="F10" s="301"/>
      <c r="G10" s="302"/>
      <c r="H10" s="298" t="str">
        <f>B10</f>
        <v>КТП-ЭСПА</v>
      </c>
      <c r="I10" s="299"/>
      <c r="J10" s="300"/>
      <c r="K10" s="298" t="str">
        <f>E10</f>
        <v>КТП-Ново-Дубровка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20</v>
      </c>
      <c r="E11" s="275" t="s">
        <v>433</v>
      </c>
      <c r="F11" s="276"/>
      <c r="G11" s="8">
        <v>20</v>
      </c>
      <c r="H11" s="275" t="s">
        <v>433</v>
      </c>
      <c r="I11" s="276"/>
      <c r="J11" s="8">
        <f>D11</f>
        <v>20</v>
      </c>
      <c r="K11" s="275" t="s">
        <v>433</v>
      </c>
      <c r="L11" s="276"/>
      <c r="M11" s="8">
        <f>G11</f>
        <v>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0.82000000000000006</v>
      </c>
      <c r="E14" s="209"/>
      <c r="F14" s="207"/>
      <c r="G14" s="190">
        <v>0.7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0.71</v>
      </c>
      <c r="E15" s="206"/>
      <c r="F15" s="206"/>
      <c r="G15" s="190">
        <v>0.7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0.71</v>
      </c>
      <c r="E16" s="206"/>
      <c r="F16" s="206"/>
      <c r="G16" s="190">
        <v>0.7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0.68</v>
      </c>
      <c r="E17" s="206"/>
      <c r="F17" s="206"/>
      <c r="G17" s="190">
        <v>0.59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0.38999999999999996</v>
      </c>
      <c r="E18" s="206"/>
      <c r="F18" s="206"/>
      <c r="G18" s="190">
        <v>0.32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0.11</v>
      </c>
      <c r="E19" s="206"/>
      <c r="F19" s="206"/>
      <c r="G19" s="190">
        <v>0.26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0.11</v>
      </c>
      <c r="E20" s="209"/>
      <c r="F20" s="207"/>
      <c r="G20" s="190">
        <v>0.24000000000000002</v>
      </c>
      <c r="H20" s="206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7.0000000000000007E-2</v>
      </c>
      <c r="E21" s="209"/>
      <c r="F21" s="207"/>
      <c r="G21" s="190">
        <v>0.54</v>
      </c>
      <c r="H21" s="206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0.11000000000000001</v>
      </c>
      <c r="E22" s="209"/>
      <c r="F22" s="207"/>
      <c r="G22" s="190">
        <v>1.1600000000000001</v>
      </c>
      <c r="H22" s="206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0.13</v>
      </c>
      <c r="E23" s="209"/>
      <c r="F23" s="207"/>
      <c r="G23" s="190">
        <v>1.73</v>
      </c>
      <c r="H23" s="206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0.44000000000000006</v>
      </c>
      <c r="E24" s="209"/>
      <c r="F24" s="207"/>
      <c r="G24" s="190">
        <v>1.2000000000000002</v>
      </c>
      <c r="H24" s="206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0.36</v>
      </c>
      <c r="E25" s="209"/>
      <c r="F25" s="207"/>
      <c r="G25" s="190">
        <v>0.59000000000000008</v>
      </c>
      <c r="H25" s="206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0.28000000000000003</v>
      </c>
      <c r="E26" s="209"/>
      <c r="F26" s="207"/>
      <c r="G26" s="190">
        <v>0.52</v>
      </c>
      <c r="H26" s="206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0.39</v>
      </c>
      <c r="E27" s="209"/>
      <c r="F27" s="207"/>
      <c r="G27" s="190">
        <v>0.43</v>
      </c>
      <c r="H27" s="206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0.48</v>
      </c>
      <c r="E28" s="209"/>
      <c r="F28" s="207"/>
      <c r="G28" s="190">
        <v>1.1600000000000001</v>
      </c>
      <c r="H28" s="206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0.26</v>
      </c>
      <c r="E29" s="209"/>
      <c r="F29" s="207"/>
      <c r="G29" s="190">
        <v>0.65</v>
      </c>
      <c r="H29" s="206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0.44999999999999996</v>
      </c>
      <c r="E30" s="209"/>
      <c r="F30" s="207"/>
      <c r="G30" s="190">
        <v>0.76</v>
      </c>
      <c r="H30" s="206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0.22</v>
      </c>
      <c r="E31" s="209"/>
      <c r="F31" s="207"/>
      <c r="G31" s="190">
        <v>0.91999999999999993</v>
      </c>
      <c r="H31" s="206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0.23</v>
      </c>
      <c r="E32" s="209"/>
      <c r="F32" s="207"/>
      <c r="G32" s="190">
        <v>0.4</v>
      </c>
      <c r="H32" s="206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0.56000000000000005</v>
      </c>
      <c r="E33" s="209"/>
      <c r="F33" s="207"/>
      <c r="G33" s="190">
        <v>1.54</v>
      </c>
      <c r="H33" s="206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0.33999999999999997</v>
      </c>
      <c r="E34" s="209"/>
      <c r="F34" s="207"/>
      <c r="G34" s="190">
        <v>1.8199999999999998</v>
      </c>
      <c r="H34" s="206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0.33999999999999997</v>
      </c>
      <c r="E35" s="209"/>
      <c r="F35" s="207"/>
      <c r="G35" s="190">
        <v>1.4500000000000002</v>
      </c>
      <c r="H35" s="206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0.64</v>
      </c>
      <c r="E36" s="209"/>
      <c r="F36" s="207"/>
      <c r="G36" s="190">
        <v>0.62</v>
      </c>
      <c r="H36" s="206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0.81</v>
      </c>
      <c r="E37" s="209"/>
      <c r="F37" s="207"/>
      <c r="G37" s="190">
        <v>0.67999999999999994</v>
      </c>
      <c r="H37" s="206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6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8.82</v>
      </c>
      <c r="E39" s="209"/>
      <c r="F39" s="207"/>
      <c r="G39" s="230">
        <f>SUM(G15:G38)</f>
        <v>18.98</v>
      </c>
      <c r="H39" s="206"/>
      <c r="I39" s="207"/>
      <c r="J39" s="20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7"/>
      <c r="E40" s="18"/>
      <c r="F40" s="16"/>
      <c r="G40" s="17"/>
      <c r="H40" s="15"/>
      <c r="I40" s="16"/>
      <c r="J40" s="17"/>
      <c r="K40" s="1"/>
      <c r="L40" s="1"/>
      <c r="M40" s="1"/>
    </row>
    <row r="41" spans="1:17" x14ac:dyDescent="0.25">
      <c r="A41" s="1" t="s">
        <v>436</v>
      </c>
      <c r="B41" s="1"/>
      <c r="C41" s="1"/>
      <c r="D41" s="17"/>
      <c r="E41" s="18"/>
      <c r="F41" s="16"/>
      <c r="G41" s="17"/>
      <c r="H41" s="15"/>
      <c r="I41" s="16"/>
      <c r="J41" s="17"/>
      <c r="K41" s="1"/>
      <c r="L41" s="1"/>
      <c r="M41" s="1"/>
    </row>
    <row r="42" spans="1:17" x14ac:dyDescent="0.25">
      <c r="A42" s="1" t="s">
        <v>437</v>
      </c>
      <c r="B42" s="23"/>
      <c r="C42" s="23"/>
      <c r="D42" s="17"/>
      <c r="E42" s="18"/>
      <c r="F42" s="16"/>
      <c r="G42" s="17"/>
      <c r="H42" s="15"/>
      <c r="I42" s="16"/>
      <c r="J42" s="17"/>
      <c r="K42" s="1"/>
      <c r="L42" s="1"/>
      <c r="M42" s="1"/>
    </row>
    <row r="43" spans="1:17" x14ac:dyDescent="0.25">
      <c r="A43" s="1" t="s">
        <v>438</v>
      </c>
      <c r="B43" s="23"/>
      <c r="C43" s="23"/>
      <c r="D43" s="17"/>
      <c r="E43" s="18"/>
      <c r="F43" s="16"/>
      <c r="G43" s="17"/>
      <c r="H43" s="15"/>
      <c r="I43" s="16"/>
      <c r="J43" s="17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7" zoomScale="102" zoomScaleNormal="102" workbookViewId="0">
      <selection activeCell="G14" sqref="G1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480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129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 t="s">
        <v>130</v>
      </c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КТП-Козлово-2</v>
      </c>
      <c r="C10" s="299"/>
      <c r="D10" s="300"/>
      <c r="E10" s="298" t="str">
        <f>K4</f>
        <v>ТП-319</v>
      </c>
      <c r="F10" s="301"/>
      <c r="G10" s="302"/>
      <c r="H10" s="298" t="str">
        <f>B10</f>
        <v>КТП-Козлово-2</v>
      </c>
      <c r="I10" s="299"/>
      <c r="J10" s="300"/>
      <c r="K10" s="298" t="str">
        <f>E10</f>
        <v>ТП-319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60</v>
      </c>
      <c r="E11" s="275" t="s">
        <v>433</v>
      </c>
      <c r="F11" s="276"/>
      <c r="G11" s="8">
        <v>30</v>
      </c>
      <c r="H11" s="275" t="s">
        <v>433</v>
      </c>
      <c r="I11" s="276"/>
      <c r="J11" s="8">
        <f>D11</f>
        <v>60</v>
      </c>
      <c r="K11" s="275" t="s">
        <v>433</v>
      </c>
      <c r="L11" s="276"/>
      <c r="M11" s="8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10">
        <v>5.96</v>
      </c>
      <c r="E14" s="206"/>
      <c r="F14" s="207"/>
      <c r="G14" s="206">
        <v>0</v>
      </c>
      <c r="H14" s="209"/>
      <c r="I14" s="207"/>
      <c r="J14" s="207"/>
      <c r="K14" s="206"/>
      <c r="L14" s="207"/>
      <c r="M14" s="207"/>
      <c r="N14" s="221"/>
      <c r="O14" s="221"/>
      <c r="P14" s="221"/>
      <c r="Q14" s="221"/>
    </row>
    <row r="15" spans="1:17" s="197" customFormat="1" ht="12.75" x14ac:dyDescent="0.2">
      <c r="A15" s="194">
        <v>1</v>
      </c>
      <c r="B15" s="220"/>
      <c r="C15" s="207"/>
      <c r="D15" s="210">
        <v>5.6400000000000006</v>
      </c>
      <c r="E15" s="206"/>
      <c r="F15" s="207"/>
      <c r="G15" s="206">
        <v>0</v>
      </c>
      <c r="H15" s="209"/>
      <c r="I15" s="207"/>
      <c r="J15" s="206"/>
      <c r="K15" s="206"/>
      <c r="L15" s="207"/>
      <c r="M15" s="206"/>
      <c r="N15" s="221"/>
      <c r="O15" s="221"/>
      <c r="P15" s="221"/>
      <c r="Q15" s="221"/>
    </row>
    <row r="16" spans="1:17" s="197" customFormat="1" ht="12.75" x14ac:dyDescent="0.2">
      <c r="A16" s="192">
        <v>2</v>
      </c>
      <c r="B16" s="220"/>
      <c r="C16" s="207"/>
      <c r="D16" s="210">
        <v>6</v>
      </c>
      <c r="E16" s="206"/>
      <c r="F16" s="207"/>
      <c r="G16" s="206">
        <v>0</v>
      </c>
      <c r="H16" s="209"/>
      <c r="I16" s="207"/>
      <c r="J16" s="206"/>
      <c r="K16" s="206"/>
      <c r="L16" s="207"/>
      <c r="M16" s="206"/>
      <c r="N16" s="221"/>
      <c r="O16" s="221"/>
      <c r="P16" s="221"/>
      <c r="Q16" s="221"/>
    </row>
    <row r="17" spans="1:17" s="197" customFormat="1" ht="12.75" x14ac:dyDescent="0.2">
      <c r="A17" s="192">
        <v>3</v>
      </c>
      <c r="B17" s="220"/>
      <c r="C17" s="207"/>
      <c r="D17" s="210">
        <v>3.8</v>
      </c>
      <c r="E17" s="206"/>
      <c r="F17" s="207"/>
      <c r="G17" s="206">
        <v>0</v>
      </c>
      <c r="H17" s="209"/>
      <c r="I17" s="207"/>
      <c r="J17" s="206"/>
      <c r="K17" s="206"/>
      <c r="L17" s="207"/>
      <c r="M17" s="206"/>
      <c r="N17" s="221"/>
      <c r="O17" s="221"/>
      <c r="P17" s="221"/>
      <c r="Q17" s="221"/>
    </row>
    <row r="18" spans="1:17" s="197" customFormat="1" ht="12.75" x14ac:dyDescent="0.2">
      <c r="A18" s="192">
        <v>4</v>
      </c>
      <c r="B18" s="220"/>
      <c r="C18" s="207"/>
      <c r="D18" s="210">
        <v>3.8</v>
      </c>
      <c r="E18" s="206"/>
      <c r="F18" s="207"/>
      <c r="G18" s="206">
        <v>0</v>
      </c>
      <c r="H18" s="209"/>
      <c r="I18" s="207"/>
      <c r="J18" s="206"/>
      <c r="K18" s="206"/>
      <c r="L18" s="207"/>
      <c r="M18" s="206"/>
      <c r="N18" s="221"/>
      <c r="O18" s="221"/>
      <c r="P18" s="221"/>
      <c r="Q18" s="221"/>
    </row>
    <row r="19" spans="1:17" s="197" customFormat="1" ht="12.75" x14ac:dyDescent="0.2">
      <c r="A19" s="192">
        <v>5</v>
      </c>
      <c r="B19" s="220"/>
      <c r="C19" s="207"/>
      <c r="D19" s="210">
        <v>3.56</v>
      </c>
      <c r="E19" s="206"/>
      <c r="F19" s="207"/>
      <c r="G19" s="206">
        <v>0</v>
      </c>
      <c r="H19" s="209"/>
      <c r="I19" s="207"/>
      <c r="J19" s="206"/>
      <c r="K19" s="206"/>
      <c r="L19" s="207"/>
      <c r="M19" s="206"/>
      <c r="N19" s="221"/>
      <c r="O19" s="221"/>
      <c r="P19" s="221"/>
      <c r="Q19" s="221"/>
    </row>
    <row r="20" spans="1:17" s="197" customFormat="1" ht="12.75" x14ac:dyDescent="0.2">
      <c r="A20" s="192">
        <v>6</v>
      </c>
      <c r="B20" s="220"/>
      <c r="C20" s="207"/>
      <c r="D20" s="210">
        <v>4.96</v>
      </c>
      <c r="E20" s="206"/>
      <c r="F20" s="207"/>
      <c r="G20" s="206">
        <v>0</v>
      </c>
      <c r="H20" s="209"/>
      <c r="I20" s="207"/>
      <c r="J20" s="206"/>
      <c r="K20" s="206"/>
      <c r="L20" s="207"/>
      <c r="M20" s="206"/>
      <c r="N20" s="221"/>
      <c r="O20" s="221"/>
      <c r="P20" s="221"/>
      <c r="Q20" s="221"/>
    </row>
    <row r="21" spans="1:17" s="197" customFormat="1" ht="12.75" x14ac:dyDescent="0.2">
      <c r="A21" s="192">
        <v>7</v>
      </c>
      <c r="B21" s="220"/>
      <c r="C21" s="207"/>
      <c r="D21" s="210">
        <v>6.24</v>
      </c>
      <c r="E21" s="206"/>
      <c r="F21" s="207"/>
      <c r="G21" s="206">
        <v>0</v>
      </c>
      <c r="H21" s="209"/>
      <c r="I21" s="207"/>
      <c r="J21" s="206"/>
      <c r="K21" s="206"/>
      <c r="L21" s="207"/>
      <c r="M21" s="206"/>
      <c r="N21" s="221"/>
      <c r="O21" s="221"/>
      <c r="P21" s="221"/>
      <c r="Q21" s="221"/>
    </row>
    <row r="22" spans="1:17" s="197" customFormat="1" ht="12.75" x14ac:dyDescent="0.2">
      <c r="A22" s="192">
        <v>8</v>
      </c>
      <c r="B22" s="220"/>
      <c r="C22" s="207"/>
      <c r="D22" s="210">
        <v>6.6</v>
      </c>
      <c r="E22" s="206"/>
      <c r="F22" s="207"/>
      <c r="G22" s="206">
        <v>0</v>
      </c>
      <c r="H22" s="209"/>
      <c r="I22" s="207"/>
      <c r="J22" s="206"/>
      <c r="K22" s="206"/>
      <c r="L22" s="207"/>
      <c r="M22" s="206"/>
      <c r="N22" s="221"/>
      <c r="O22" s="221"/>
      <c r="P22" s="221"/>
      <c r="Q22" s="221"/>
    </row>
    <row r="23" spans="1:17" s="197" customFormat="1" ht="12.75" x14ac:dyDescent="0.2">
      <c r="A23" s="192">
        <v>9</v>
      </c>
      <c r="B23" s="220"/>
      <c r="C23" s="207"/>
      <c r="D23" s="210">
        <v>6.8800000000000008</v>
      </c>
      <c r="E23" s="206"/>
      <c r="F23" s="207"/>
      <c r="G23" s="206">
        <v>0</v>
      </c>
      <c r="H23" s="209"/>
      <c r="I23" s="207"/>
      <c r="J23" s="206"/>
      <c r="K23" s="206"/>
      <c r="L23" s="207"/>
      <c r="M23" s="206"/>
      <c r="N23" s="221"/>
      <c r="O23" s="221"/>
      <c r="P23" s="221"/>
      <c r="Q23" s="221"/>
    </row>
    <row r="24" spans="1:17" s="197" customFormat="1" ht="12.75" x14ac:dyDescent="0.2">
      <c r="A24" s="192">
        <v>10</v>
      </c>
      <c r="B24" s="220"/>
      <c r="C24" s="207"/>
      <c r="D24" s="210">
        <v>9.16</v>
      </c>
      <c r="E24" s="206"/>
      <c r="F24" s="207"/>
      <c r="G24" s="206">
        <v>0</v>
      </c>
      <c r="H24" s="209"/>
      <c r="I24" s="207"/>
      <c r="J24" s="206"/>
      <c r="K24" s="206"/>
      <c r="L24" s="207"/>
      <c r="M24" s="206"/>
      <c r="N24" s="221"/>
      <c r="O24" s="221"/>
      <c r="P24" s="221"/>
      <c r="Q24" s="221"/>
    </row>
    <row r="25" spans="1:17" s="197" customFormat="1" ht="12.75" x14ac:dyDescent="0.2">
      <c r="A25" s="192">
        <v>11</v>
      </c>
      <c r="B25" s="220"/>
      <c r="C25" s="207"/>
      <c r="D25" s="210">
        <v>5.92</v>
      </c>
      <c r="E25" s="206"/>
      <c r="F25" s="207"/>
      <c r="G25" s="206">
        <v>0</v>
      </c>
      <c r="H25" s="209"/>
      <c r="I25" s="207"/>
      <c r="J25" s="206"/>
      <c r="K25" s="206"/>
      <c r="L25" s="207"/>
      <c r="M25" s="206"/>
      <c r="N25" s="221"/>
      <c r="O25" s="221"/>
      <c r="P25" s="221"/>
      <c r="Q25" s="221"/>
    </row>
    <row r="26" spans="1:17" s="197" customFormat="1" ht="12.75" x14ac:dyDescent="0.2">
      <c r="A26" s="192">
        <v>12</v>
      </c>
      <c r="B26" s="220"/>
      <c r="C26" s="207"/>
      <c r="D26" s="210">
        <v>6.8</v>
      </c>
      <c r="E26" s="206"/>
      <c r="F26" s="207"/>
      <c r="G26" s="206">
        <v>0</v>
      </c>
      <c r="H26" s="209"/>
      <c r="I26" s="207"/>
      <c r="J26" s="206"/>
      <c r="K26" s="206"/>
      <c r="L26" s="207"/>
      <c r="M26" s="206"/>
      <c r="N26" s="221"/>
      <c r="O26" s="221"/>
      <c r="P26" s="221"/>
      <c r="Q26" s="221"/>
    </row>
    <row r="27" spans="1:17" s="197" customFormat="1" ht="12.75" x14ac:dyDescent="0.2">
      <c r="A27" s="192">
        <v>13</v>
      </c>
      <c r="B27" s="220"/>
      <c r="C27" s="207"/>
      <c r="D27" s="210">
        <v>6.3599999999999994</v>
      </c>
      <c r="E27" s="206"/>
      <c r="F27" s="207"/>
      <c r="G27" s="206">
        <v>0</v>
      </c>
      <c r="H27" s="209"/>
      <c r="I27" s="207"/>
      <c r="J27" s="206"/>
      <c r="K27" s="206"/>
      <c r="L27" s="207"/>
      <c r="M27" s="206"/>
      <c r="N27" s="221"/>
      <c r="O27" s="221"/>
      <c r="P27" s="221"/>
      <c r="Q27" s="221"/>
    </row>
    <row r="28" spans="1:17" s="197" customFormat="1" ht="12.75" x14ac:dyDescent="0.2">
      <c r="A28" s="192">
        <v>14</v>
      </c>
      <c r="B28" s="220"/>
      <c r="C28" s="207"/>
      <c r="D28" s="210">
        <v>6.28</v>
      </c>
      <c r="E28" s="206"/>
      <c r="F28" s="207"/>
      <c r="G28" s="206">
        <v>0</v>
      </c>
      <c r="H28" s="209"/>
      <c r="I28" s="207"/>
      <c r="J28" s="206"/>
      <c r="K28" s="206"/>
      <c r="L28" s="207"/>
      <c r="M28" s="206"/>
      <c r="N28" s="221"/>
      <c r="O28" s="221"/>
      <c r="P28" s="221"/>
      <c r="Q28" s="221"/>
    </row>
    <row r="29" spans="1:17" s="197" customFormat="1" ht="12.75" x14ac:dyDescent="0.2">
      <c r="A29" s="192">
        <v>15</v>
      </c>
      <c r="B29" s="220"/>
      <c r="C29" s="207"/>
      <c r="D29" s="210">
        <v>7.16</v>
      </c>
      <c r="E29" s="206"/>
      <c r="F29" s="207"/>
      <c r="G29" s="206">
        <v>0</v>
      </c>
      <c r="H29" s="209"/>
      <c r="I29" s="207"/>
      <c r="J29" s="206"/>
      <c r="K29" s="206"/>
      <c r="L29" s="207"/>
      <c r="M29" s="206"/>
      <c r="N29" s="221"/>
      <c r="O29" s="221"/>
      <c r="P29" s="221"/>
      <c r="Q29" s="221"/>
    </row>
    <row r="30" spans="1:17" s="197" customFormat="1" ht="12.75" x14ac:dyDescent="0.2">
      <c r="A30" s="192">
        <v>16</v>
      </c>
      <c r="B30" s="220"/>
      <c r="C30" s="207"/>
      <c r="D30" s="210">
        <v>6.84</v>
      </c>
      <c r="E30" s="206"/>
      <c r="F30" s="207"/>
      <c r="G30" s="206">
        <v>0</v>
      </c>
      <c r="H30" s="209"/>
      <c r="I30" s="207"/>
      <c r="J30" s="206"/>
      <c r="K30" s="206"/>
      <c r="L30" s="207"/>
      <c r="M30" s="206"/>
      <c r="N30" s="221"/>
      <c r="O30" s="221"/>
      <c r="P30" s="221"/>
      <c r="Q30" s="221"/>
    </row>
    <row r="31" spans="1:17" s="197" customFormat="1" ht="12.75" x14ac:dyDescent="0.2">
      <c r="A31" s="192">
        <v>17</v>
      </c>
      <c r="B31" s="220"/>
      <c r="C31" s="207"/>
      <c r="D31" s="210">
        <v>5.7200000000000006</v>
      </c>
      <c r="E31" s="206"/>
      <c r="F31" s="207"/>
      <c r="G31" s="206">
        <v>0</v>
      </c>
      <c r="H31" s="209"/>
      <c r="I31" s="207"/>
      <c r="J31" s="206"/>
      <c r="K31" s="206"/>
      <c r="L31" s="207"/>
      <c r="M31" s="206"/>
      <c r="N31" s="221"/>
      <c r="O31" s="221"/>
      <c r="P31" s="221"/>
      <c r="Q31" s="221"/>
    </row>
    <row r="32" spans="1:17" s="197" customFormat="1" ht="12.75" x14ac:dyDescent="0.2">
      <c r="A32" s="192">
        <v>18</v>
      </c>
      <c r="B32" s="220"/>
      <c r="C32" s="207"/>
      <c r="D32" s="210">
        <v>6.6</v>
      </c>
      <c r="E32" s="206"/>
      <c r="F32" s="207"/>
      <c r="G32" s="206">
        <v>0</v>
      </c>
      <c r="H32" s="209"/>
      <c r="I32" s="207"/>
      <c r="J32" s="206"/>
      <c r="K32" s="206"/>
      <c r="L32" s="207"/>
      <c r="M32" s="206"/>
      <c r="N32" s="221"/>
      <c r="O32" s="221"/>
      <c r="P32" s="221"/>
      <c r="Q32" s="221"/>
    </row>
    <row r="33" spans="1:17" s="197" customFormat="1" ht="12.75" x14ac:dyDescent="0.2">
      <c r="A33" s="192">
        <v>19</v>
      </c>
      <c r="B33" s="220"/>
      <c r="C33" s="207"/>
      <c r="D33" s="210">
        <v>7.8000000000000007</v>
      </c>
      <c r="E33" s="206"/>
      <c r="F33" s="207"/>
      <c r="G33" s="206">
        <v>0</v>
      </c>
      <c r="H33" s="209"/>
      <c r="I33" s="207"/>
      <c r="J33" s="206"/>
      <c r="K33" s="206"/>
      <c r="L33" s="207"/>
      <c r="M33" s="206"/>
      <c r="N33" s="221"/>
      <c r="O33" s="221"/>
      <c r="P33" s="221"/>
      <c r="Q33" s="221"/>
    </row>
    <row r="34" spans="1:17" s="197" customFormat="1" ht="12.75" x14ac:dyDescent="0.2">
      <c r="A34" s="192">
        <v>20</v>
      </c>
      <c r="B34" s="220"/>
      <c r="C34" s="207"/>
      <c r="D34" s="210">
        <v>7.4399999999999995</v>
      </c>
      <c r="E34" s="206"/>
      <c r="F34" s="207"/>
      <c r="G34" s="206">
        <v>0</v>
      </c>
      <c r="H34" s="209"/>
      <c r="I34" s="207"/>
      <c r="J34" s="206"/>
      <c r="K34" s="206"/>
      <c r="L34" s="207"/>
      <c r="M34" s="206"/>
      <c r="N34" s="221"/>
      <c r="O34" s="221"/>
      <c r="P34" s="221"/>
      <c r="Q34" s="221"/>
    </row>
    <row r="35" spans="1:17" s="197" customFormat="1" ht="12.75" x14ac:dyDescent="0.2">
      <c r="A35" s="192">
        <v>21</v>
      </c>
      <c r="B35" s="220"/>
      <c r="C35" s="207"/>
      <c r="D35" s="210">
        <v>7.8800000000000008</v>
      </c>
      <c r="E35" s="206"/>
      <c r="F35" s="207"/>
      <c r="G35" s="206">
        <v>0</v>
      </c>
      <c r="H35" s="209"/>
      <c r="I35" s="207"/>
      <c r="J35" s="206"/>
      <c r="K35" s="206"/>
      <c r="L35" s="207"/>
      <c r="M35" s="206"/>
      <c r="N35" s="221"/>
      <c r="O35" s="221"/>
      <c r="P35" s="221"/>
      <c r="Q35" s="221"/>
    </row>
    <row r="36" spans="1:17" s="197" customFormat="1" ht="12.75" x14ac:dyDescent="0.2">
      <c r="A36" s="192">
        <v>22</v>
      </c>
      <c r="B36" s="220"/>
      <c r="C36" s="207"/>
      <c r="D36" s="210">
        <v>6.6400000000000006</v>
      </c>
      <c r="E36" s="206"/>
      <c r="F36" s="207"/>
      <c r="G36" s="206">
        <v>0</v>
      </c>
      <c r="H36" s="209"/>
      <c r="I36" s="207"/>
      <c r="J36" s="206"/>
      <c r="K36" s="206"/>
      <c r="L36" s="207"/>
      <c r="M36" s="206"/>
      <c r="N36" s="221"/>
      <c r="O36" s="221"/>
      <c r="P36" s="221"/>
      <c r="Q36" s="221"/>
    </row>
    <row r="37" spans="1:17" s="197" customFormat="1" ht="12.75" x14ac:dyDescent="0.2">
      <c r="A37" s="192">
        <v>23</v>
      </c>
      <c r="B37" s="220"/>
      <c r="C37" s="207"/>
      <c r="D37" s="210">
        <v>7.1999999999999993</v>
      </c>
      <c r="E37" s="206"/>
      <c r="F37" s="207"/>
      <c r="G37" s="206">
        <v>0</v>
      </c>
      <c r="H37" s="209"/>
      <c r="I37" s="207"/>
      <c r="J37" s="206"/>
      <c r="K37" s="206"/>
      <c r="L37" s="207"/>
      <c r="M37" s="206"/>
      <c r="N37" s="221"/>
      <c r="O37" s="221"/>
      <c r="P37" s="221"/>
      <c r="Q37" s="221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21"/>
      <c r="O38" s="221"/>
      <c r="P38" s="221"/>
      <c r="Q38" s="221"/>
    </row>
    <row r="39" spans="1:17" x14ac:dyDescent="0.25">
      <c r="A39" s="14" t="s">
        <v>14</v>
      </c>
      <c r="B39" s="20"/>
      <c r="C39" s="20"/>
      <c r="D39" s="21">
        <f>SUM(D15:D38)</f>
        <v>145.27999999999997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4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131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 t="s">
        <v>132</v>
      </c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КТП-Броды</v>
      </c>
      <c r="C10" s="299"/>
      <c r="D10" s="300"/>
      <c r="E10" s="298" t="str">
        <f>K4</f>
        <v>КТП-100 дачи "Водник"</v>
      </c>
      <c r="F10" s="301"/>
      <c r="G10" s="302"/>
      <c r="H10" s="298" t="str">
        <f>B10</f>
        <v>КТП-Броды</v>
      </c>
      <c r="I10" s="299"/>
      <c r="J10" s="300"/>
      <c r="K10" s="298" t="str">
        <f>E10</f>
        <v>КТП-100 дачи "Водник"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30</v>
      </c>
      <c r="E11" s="275" t="s">
        <v>433</v>
      </c>
      <c r="F11" s="276"/>
      <c r="G11" s="8">
        <v>40</v>
      </c>
      <c r="H11" s="275" t="s">
        <v>433</v>
      </c>
      <c r="I11" s="276"/>
      <c r="J11" s="8">
        <f>D11</f>
        <v>30</v>
      </c>
      <c r="K11" s="275" t="s">
        <v>433</v>
      </c>
      <c r="L11" s="276"/>
      <c r="M11" s="8">
        <f>G11</f>
        <v>40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10.59</v>
      </c>
      <c r="E14" s="206"/>
      <c r="F14" s="207"/>
      <c r="G14" s="222">
        <v>5.01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5.67</v>
      </c>
      <c r="E15" s="206"/>
      <c r="F15" s="206"/>
      <c r="G15" s="222">
        <v>2.91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5.2949999999999999</v>
      </c>
      <c r="E16" s="206"/>
      <c r="F16" s="206"/>
      <c r="G16" s="222">
        <v>2.61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5.43</v>
      </c>
      <c r="E17" s="206"/>
      <c r="F17" s="206"/>
      <c r="G17" s="222">
        <v>2.6850000000000001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4.9049999999999994</v>
      </c>
      <c r="E18" s="206"/>
      <c r="F18" s="206"/>
      <c r="G18" s="222">
        <v>2.67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4.3499999999999996</v>
      </c>
      <c r="E19" s="206"/>
      <c r="F19" s="206"/>
      <c r="G19" s="222">
        <v>2.835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5.0250000000000004</v>
      </c>
      <c r="E20" s="206"/>
      <c r="F20" s="206"/>
      <c r="G20" s="222">
        <v>2.9249999999999998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5.28</v>
      </c>
      <c r="E21" s="206"/>
      <c r="F21" s="206"/>
      <c r="G21" s="222">
        <v>3.3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8.0549999999999997</v>
      </c>
      <c r="E22" s="206"/>
      <c r="F22" s="206"/>
      <c r="G22" s="222">
        <v>5.67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9.8849999999999998</v>
      </c>
      <c r="E23" s="206"/>
      <c r="F23" s="206"/>
      <c r="G23" s="222">
        <v>7.3049999999999997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6.66</v>
      </c>
      <c r="E24" s="206"/>
      <c r="F24" s="206"/>
      <c r="G24" s="222">
        <v>6.42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8.31</v>
      </c>
      <c r="E25" s="206"/>
      <c r="F25" s="206"/>
      <c r="G25" s="222">
        <v>4.8149999999999995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8.9699999999999989</v>
      </c>
      <c r="E26" s="206"/>
      <c r="F26" s="206"/>
      <c r="G26" s="222">
        <v>4.74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9.36</v>
      </c>
      <c r="E27" s="206"/>
      <c r="F27" s="206"/>
      <c r="G27" s="222">
        <v>5.415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6.33</v>
      </c>
      <c r="E28" s="206"/>
      <c r="F28" s="206"/>
      <c r="G28" s="222">
        <v>6.54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8.58</v>
      </c>
      <c r="E29" s="206"/>
      <c r="F29" s="206"/>
      <c r="G29" s="222">
        <v>6.4499999999999993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8.2050000000000001</v>
      </c>
      <c r="E30" s="206"/>
      <c r="F30" s="206"/>
      <c r="G30" s="222">
        <v>4.8899999999999997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10.08</v>
      </c>
      <c r="E31" s="206"/>
      <c r="F31" s="206"/>
      <c r="G31" s="222">
        <v>5.25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9.27</v>
      </c>
      <c r="E32" s="206"/>
      <c r="F32" s="206"/>
      <c r="G32" s="222">
        <v>6.4950000000000001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9.7949999999999999</v>
      </c>
      <c r="E33" s="206"/>
      <c r="F33" s="206"/>
      <c r="G33" s="222">
        <v>8.8650000000000002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13.17</v>
      </c>
      <c r="E34" s="206"/>
      <c r="F34" s="206"/>
      <c r="G34" s="222">
        <v>7.53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13.89</v>
      </c>
      <c r="E35" s="206"/>
      <c r="F35" s="206"/>
      <c r="G35" s="222">
        <v>7.3949999999999996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11.280000000000001</v>
      </c>
      <c r="E36" s="206"/>
      <c r="F36" s="206"/>
      <c r="G36" s="222">
        <v>7.4849999999999994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11.565000000000001</v>
      </c>
      <c r="E37" s="206"/>
      <c r="F37" s="206"/>
      <c r="G37" s="222">
        <v>5.25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189.35999999999999</v>
      </c>
      <c r="E39" s="227"/>
      <c r="F39" s="227"/>
      <c r="G39" s="226">
        <f>SUM(G15:G38)</f>
        <v>120.45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4" zoomScale="102" zoomScaleNormal="102" workbookViewId="0">
      <selection activeCell="O34" sqref="O34"/>
    </sheetView>
  </sheetViews>
  <sheetFormatPr defaultRowHeight="15" x14ac:dyDescent="0.25"/>
  <cols>
    <col min="4" max="4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1"/>
      <c r="H3" s="1"/>
      <c r="I3" s="1"/>
      <c r="J3" s="1"/>
      <c r="K3" s="295" t="s">
        <v>133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КТП-Сад№11 ЧМХС</v>
      </c>
      <c r="C10" s="299"/>
      <c r="D10" s="300"/>
      <c r="E10" s="298">
        <f>K4</f>
        <v>0</v>
      </c>
      <c r="F10" s="301"/>
      <c r="G10" s="302"/>
      <c r="H10" s="298" t="str">
        <f>B10</f>
        <v>КТП-Сад№11 ЧМХС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20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20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7.01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6.91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4.32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3.57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3.37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3.13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2.72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3.38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3.72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3.59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5.4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7.17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8.44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10.97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9.3699999999999992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8.1999999999999993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5.45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7.33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6.27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5.2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6.91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6.44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7.73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7.34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136.93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6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482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134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КТП-КЗС-2</v>
      </c>
      <c r="C10" s="299"/>
      <c r="D10" s="300"/>
      <c r="E10" s="298">
        <f>K4</f>
        <v>0</v>
      </c>
      <c r="F10" s="301"/>
      <c r="G10" s="302"/>
      <c r="H10" s="298" t="str">
        <f>B10</f>
        <v>КТП-КЗС-2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80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80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3.96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3.96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3.88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3.7199999999999998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3.84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3.84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3.88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4.12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4.04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4.92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4.4800000000000004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4.4399999999999995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4.72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4.6399999999999997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4.72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4.6399999999999997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4.96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4.92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4.72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4.5199999999999996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4.68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4.5999999999999996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4.4000000000000004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4.32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100.95999999999998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6" zoomScale="102" zoomScaleNormal="102" workbookViewId="0">
      <selection activeCell="O34" sqref="O34"/>
    </sheetView>
  </sheetViews>
  <sheetFormatPr defaultRowHeight="15" x14ac:dyDescent="0.25"/>
  <cols>
    <col min="4" max="4" width="15.7109375" customWidth="1"/>
    <col min="10" max="10" width="16.7109375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483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135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 t="s">
        <v>136</v>
      </c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КТПН-400 Животноводческий комплекс</v>
      </c>
      <c r="C10" s="299"/>
      <c r="D10" s="300"/>
      <c r="E10" s="298" t="str">
        <f>K4</f>
        <v>КТП-Деревня</v>
      </c>
      <c r="F10" s="301"/>
      <c r="G10" s="302"/>
      <c r="H10" s="298" t="str">
        <f>B10</f>
        <v>КТПН-400 Животноводческий комплекс</v>
      </c>
      <c r="I10" s="299"/>
      <c r="J10" s="300"/>
      <c r="K10" s="298" t="str">
        <f>E10</f>
        <v>КТП-Деревня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120</v>
      </c>
      <c r="E11" s="275" t="s">
        <v>433</v>
      </c>
      <c r="F11" s="276"/>
      <c r="G11" s="8">
        <v>80</v>
      </c>
      <c r="H11" s="275" t="s">
        <v>433</v>
      </c>
      <c r="I11" s="276"/>
      <c r="J11" s="8">
        <f>D11</f>
        <v>120</v>
      </c>
      <c r="K11" s="275" t="s">
        <v>433</v>
      </c>
      <c r="L11" s="276"/>
      <c r="M11" s="8">
        <f>G11</f>
        <v>80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16.68</v>
      </c>
      <c r="E14" s="206"/>
      <c r="F14" s="207"/>
      <c r="G14" s="222">
        <v>52.368000000000002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20.58</v>
      </c>
      <c r="E15" s="206"/>
      <c r="F15" s="207"/>
      <c r="G15" s="222">
        <v>38.496000000000002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35.459999999999994</v>
      </c>
      <c r="E16" s="206"/>
      <c r="F16" s="207"/>
      <c r="G16" s="222">
        <v>36.32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26.939999999999998</v>
      </c>
      <c r="E17" s="206"/>
      <c r="F17" s="207"/>
      <c r="G17" s="222">
        <v>36.671999999999997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30.840000000000003</v>
      </c>
      <c r="E18" s="206"/>
      <c r="F18" s="207"/>
      <c r="G18" s="222">
        <v>28.928000000000001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47.64</v>
      </c>
      <c r="E19" s="206"/>
      <c r="F19" s="207"/>
      <c r="G19" s="222">
        <v>30.256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45</v>
      </c>
      <c r="E20" s="206"/>
      <c r="F20" s="207"/>
      <c r="G20" s="222">
        <v>31.071999999999999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45.84</v>
      </c>
      <c r="E21" s="206"/>
      <c r="F21" s="207"/>
      <c r="G21" s="222">
        <v>37.631999999999998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41.16</v>
      </c>
      <c r="E22" s="206"/>
      <c r="F22" s="207"/>
      <c r="G22" s="222">
        <v>41.472000000000001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34.799999999999997</v>
      </c>
      <c r="E23" s="206"/>
      <c r="F23" s="207"/>
      <c r="G23" s="222">
        <v>46.415999999999997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29.34</v>
      </c>
      <c r="E24" s="206"/>
      <c r="F24" s="207"/>
      <c r="G24" s="222">
        <v>47.84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26.22</v>
      </c>
      <c r="E25" s="206"/>
      <c r="F25" s="207"/>
      <c r="G25" s="222">
        <v>49.68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31.439999999999998</v>
      </c>
      <c r="E26" s="206"/>
      <c r="F26" s="207"/>
      <c r="G26" s="222">
        <v>46.576000000000001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26.52</v>
      </c>
      <c r="E27" s="206"/>
      <c r="F27" s="207"/>
      <c r="G27" s="222">
        <v>50.607999999999997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42.3</v>
      </c>
      <c r="E28" s="206"/>
      <c r="F28" s="207"/>
      <c r="G28" s="222">
        <v>50.463999999999999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38.22</v>
      </c>
      <c r="E29" s="206"/>
      <c r="F29" s="207"/>
      <c r="G29" s="222">
        <v>53.823999999999998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37.14</v>
      </c>
      <c r="E30" s="206"/>
      <c r="F30" s="207"/>
      <c r="G30" s="222">
        <v>51.68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41.46</v>
      </c>
      <c r="E31" s="206"/>
      <c r="F31" s="207"/>
      <c r="G31" s="222">
        <v>45.472000000000001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49.14</v>
      </c>
      <c r="E32" s="206"/>
      <c r="F32" s="207"/>
      <c r="G32" s="222">
        <v>49.04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46.379999999999995</v>
      </c>
      <c r="E33" s="206"/>
      <c r="F33" s="207"/>
      <c r="G33" s="222">
        <v>49.712000000000003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37.379999999999995</v>
      </c>
      <c r="E34" s="206"/>
      <c r="F34" s="207"/>
      <c r="G34" s="222">
        <v>57.792000000000002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36.72</v>
      </c>
      <c r="E35" s="206"/>
      <c r="F35" s="207"/>
      <c r="G35" s="222">
        <v>57.695999999999998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21.3</v>
      </c>
      <c r="E36" s="206"/>
      <c r="F36" s="207"/>
      <c r="G36" s="222">
        <v>63.808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18.36</v>
      </c>
      <c r="E37" s="206"/>
      <c r="F37" s="207"/>
      <c r="G37" s="222">
        <v>62.752000000000002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810.18</v>
      </c>
      <c r="E39" s="227"/>
      <c r="F39" s="227"/>
      <c r="G39" s="226">
        <f>SUM(G15:G38)</f>
        <v>1064.2079999999999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6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484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137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ТП-323</v>
      </c>
      <c r="C10" s="299"/>
      <c r="D10" s="300"/>
      <c r="E10" s="298">
        <f>K4</f>
        <v>0</v>
      </c>
      <c r="F10" s="301"/>
      <c r="G10" s="302"/>
      <c r="H10" s="298" t="str">
        <f>B10</f>
        <v>ТП-323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20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20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3.9699999999999998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4.18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4.18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4.1500000000000004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4.13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4.1400000000000006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4.0999999999999996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0.8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1.77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4.79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4.49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4.66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4.0199999999999996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3.92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4.74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3.6900000000000004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3.83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3.77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3.91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3.7800000000000002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3.69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3.6900000000000004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4.12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3.9799999999999995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88.53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4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485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138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КТП-Поселок Поповка</v>
      </c>
      <c r="C10" s="299"/>
      <c r="D10" s="300"/>
      <c r="E10" s="298">
        <f>K4</f>
        <v>0</v>
      </c>
      <c r="F10" s="301"/>
      <c r="G10" s="302"/>
      <c r="H10" s="298" t="str">
        <f>B10</f>
        <v>КТП-Поселок Поповка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40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40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18.72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16.68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16.079999999999998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16.02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17.100000000000001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10.32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10.32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15.06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17.399999999999999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21.66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21.060000000000002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21.96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17.64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18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17.100000000000001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23.52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20.28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22.86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27.479999999999997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18.54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22.14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23.28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17.82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17.7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430.0200000000001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4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486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139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ТП-69 (КТПН-23)</v>
      </c>
      <c r="C10" s="299"/>
      <c r="D10" s="300"/>
      <c r="E10" s="298">
        <f>K4</f>
        <v>0</v>
      </c>
      <c r="F10" s="301"/>
      <c r="G10" s="302"/>
      <c r="H10" s="298" t="str">
        <f>B10</f>
        <v>ТП-69 (КТПН-23)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20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20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7">
        <v>0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7">
        <v>0</v>
      </c>
      <c r="E15" s="206"/>
      <c r="F15" s="207"/>
      <c r="G15" s="206"/>
      <c r="H15" s="209"/>
      <c r="I15" s="207"/>
      <c r="J15" s="207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7">
        <v>0</v>
      </c>
      <c r="E16" s="206"/>
      <c r="F16" s="207"/>
      <c r="G16" s="206"/>
      <c r="H16" s="209"/>
      <c r="I16" s="207"/>
      <c r="J16" s="207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7">
        <v>0</v>
      </c>
      <c r="E17" s="206"/>
      <c r="F17" s="207"/>
      <c r="G17" s="206"/>
      <c r="H17" s="209"/>
      <c r="I17" s="207"/>
      <c r="J17" s="207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7">
        <v>0</v>
      </c>
      <c r="E18" s="206"/>
      <c r="F18" s="207"/>
      <c r="G18" s="206"/>
      <c r="H18" s="209"/>
      <c r="I18" s="207"/>
      <c r="J18" s="207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7">
        <v>0</v>
      </c>
      <c r="E19" s="206"/>
      <c r="F19" s="207"/>
      <c r="G19" s="206"/>
      <c r="H19" s="209"/>
      <c r="I19" s="207"/>
      <c r="J19" s="207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7">
        <v>0</v>
      </c>
      <c r="E20" s="206"/>
      <c r="F20" s="207"/>
      <c r="G20" s="206"/>
      <c r="H20" s="209"/>
      <c r="I20" s="207"/>
      <c r="J20" s="207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7">
        <v>0</v>
      </c>
      <c r="E21" s="206"/>
      <c r="F21" s="207"/>
      <c r="G21" s="206"/>
      <c r="H21" s="209"/>
      <c r="I21" s="207"/>
      <c r="J21" s="207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7">
        <v>0</v>
      </c>
      <c r="E22" s="206"/>
      <c r="F22" s="207"/>
      <c r="G22" s="206"/>
      <c r="H22" s="209"/>
      <c r="I22" s="207"/>
      <c r="J22" s="207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7">
        <v>0</v>
      </c>
      <c r="E23" s="206"/>
      <c r="F23" s="207"/>
      <c r="G23" s="206"/>
      <c r="H23" s="209"/>
      <c r="I23" s="207"/>
      <c r="J23" s="207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7">
        <v>0</v>
      </c>
      <c r="E24" s="206"/>
      <c r="F24" s="207"/>
      <c r="G24" s="206"/>
      <c r="H24" s="209"/>
      <c r="I24" s="207"/>
      <c r="J24" s="207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7">
        <v>0</v>
      </c>
      <c r="E25" s="206"/>
      <c r="F25" s="207"/>
      <c r="G25" s="206"/>
      <c r="H25" s="209"/>
      <c r="I25" s="207"/>
      <c r="J25" s="207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7">
        <v>0</v>
      </c>
      <c r="E26" s="206"/>
      <c r="F26" s="207"/>
      <c r="G26" s="206"/>
      <c r="H26" s="209"/>
      <c r="I26" s="207"/>
      <c r="J26" s="207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7">
        <v>0</v>
      </c>
      <c r="E27" s="206"/>
      <c r="F27" s="207"/>
      <c r="G27" s="206"/>
      <c r="H27" s="209"/>
      <c r="I27" s="207"/>
      <c r="J27" s="207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7">
        <v>0</v>
      </c>
      <c r="E28" s="206"/>
      <c r="F28" s="207"/>
      <c r="G28" s="206"/>
      <c r="H28" s="209"/>
      <c r="I28" s="207"/>
      <c r="J28" s="207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7">
        <v>0</v>
      </c>
      <c r="E29" s="206"/>
      <c r="F29" s="207"/>
      <c r="G29" s="206"/>
      <c r="H29" s="209"/>
      <c r="I29" s="207"/>
      <c r="J29" s="207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7">
        <v>0</v>
      </c>
      <c r="E30" s="206"/>
      <c r="F30" s="207"/>
      <c r="G30" s="206"/>
      <c r="H30" s="209"/>
      <c r="I30" s="207"/>
      <c r="J30" s="207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7">
        <v>0</v>
      </c>
      <c r="E31" s="206"/>
      <c r="F31" s="207"/>
      <c r="G31" s="206"/>
      <c r="H31" s="209"/>
      <c r="I31" s="207"/>
      <c r="J31" s="207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7">
        <v>0</v>
      </c>
      <c r="E32" s="206"/>
      <c r="F32" s="207"/>
      <c r="G32" s="206"/>
      <c r="H32" s="209"/>
      <c r="I32" s="207"/>
      <c r="J32" s="207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7">
        <v>0</v>
      </c>
      <c r="E33" s="206"/>
      <c r="F33" s="207"/>
      <c r="G33" s="206"/>
      <c r="H33" s="209"/>
      <c r="I33" s="207"/>
      <c r="J33" s="207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7">
        <v>0</v>
      </c>
      <c r="E34" s="206"/>
      <c r="F34" s="207"/>
      <c r="G34" s="206"/>
      <c r="H34" s="209"/>
      <c r="I34" s="207"/>
      <c r="J34" s="207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7">
        <v>0</v>
      </c>
      <c r="E35" s="206"/>
      <c r="F35" s="207"/>
      <c r="G35" s="206"/>
      <c r="H35" s="209"/>
      <c r="I35" s="207"/>
      <c r="J35" s="207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7">
        <v>0</v>
      </c>
      <c r="E36" s="206"/>
      <c r="F36" s="207"/>
      <c r="G36" s="206"/>
      <c r="H36" s="209"/>
      <c r="I36" s="207"/>
      <c r="J36" s="207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7">
        <v>0</v>
      </c>
      <c r="E37" s="206"/>
      <c r="F37" s="207"/>
      <c r="G37" s="206"/>
      <c r="H37" s="209"/>
      <c r="I37" s="207"/>
      <c r="J37" s="207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7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0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487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140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ТП-Мастерские Шулма</v>
      </c>
      <c r="C10" s="299"/>
      <c r="D10" s="300"/>
      <c r="E10" s="298">
        <f>K4</f>
        <v>0</v>
      </c>
      <c r="F10" s="301"/>
      <c r="G10" s="302"/>
      <c r="H10" s="298" t="str">
        <f>B10</f>
        <v>ТП-Мастерские Шулма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60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60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1.74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0.87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0.87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3.27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4.95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4.8600000000000003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4.17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0.78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1.35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1.8599999999999999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3.6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2.73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3.33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3.42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3.7199999999999998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3.3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5.04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2.13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1.74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2.0700000000000003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2.4299999999999997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0.96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1.2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1.77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60.420000000000016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4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451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488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КТП-Шулма, ул,Олимпийская</v>
      </c>
      <c r="C10" s="299"/>
      <c r="D10" s="300"/>
      <c r="E10" s="298">
        <f>K4</f>
        <v>0</v>
      </c>
      <c r="F10" s="301"/>
      <c r="G10" s="302"/>
      <c r="H10" s="298" t="str">
        <f>B10</f>
        <v>КТП-Шулма, ул,Олимпийская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60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60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29.490000000000002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21.810000000000002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22.020000000000003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17.850000000000001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16.41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16.41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18.27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20.43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22.02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20.76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21.93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20.939999999999998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20.07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21.479999999999997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21.27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18.75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24.479999999999997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23.28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27.299999999999997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28.2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27.509999999999998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35.010000000000005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35.519999999999996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35.730000000000004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537.44999999999993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8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489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141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КТП-Бомк</v>
      </c>
      <c r="C10" s="299"/>
      <c r="D10" s="300"/>
      <c r="E10" s="298">
        <f>K4</f>
        <v>0</v>
      </c>
      <c r="F10" s="301"/>
      <c r="G10" s="302"/>
      <c r="H10" s="298" t="str">
        <f>B10</f>
        <v>КТП-Бомк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80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80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30.015999999999998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06"/>
      <c r="C15" s="206"/>
      <c r="D15" s="222">
        <v>22.576000000000001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06"/>
      <c r="C16" s="206"/>
      <c r="D16" s="222">
        <v>18.608000000000001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06"/>
      <c r="C17" s="206"/>
      <c r="D17" s="222">
        <v>17.744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06"/>
      <c r="C18" s="206"/>
      <c r="D18" s="222">
        <v>16.239999999999998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06"/>
      <c r="C19" s="206"/>
      <c r="D19" s="222">
        <v>18.527999999999999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06"/>
      <c r="C20" s="206"/>
      <c r="D20" s="222">
        <v>22.352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06"/>
      <c r="C21" s="206"/>
      <c r="D21" s="222">
        <v>20.111999999999998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06"/>
      <c r="C22" s="206"/>
      <c r="D22" s="222">
        <v>26.015999999999998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06"/>
      <c r="C23" s="206"/>
      <c r="D23" s="222">
        <v>30.768000000000001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06"/>
      <c r="C24" s="206"/>
      <c r="D24" s="222">
        <v>35.152000000000001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06"/>
      <c r="C25" s="206"/>
      <c r="D25" s="222">
        <v>35.311999999999998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06"/>
      <c r="C26" s="206"/>
      <c r="D26" s="222">
        <v>35.776000000000003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06"/>
      <c r="C27" s="206"/>
      <c r="D27" s="222">
        <v>37.872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06"/>
      <c r="C28" s="206"/>
      <c r="D28" s="222">
        <v>28.815999999999999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06"/>
      <c r="C29" s="206"/>
      <c r="D29" s="222">
        <v>34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06"/>
      <c r="C30" s="206"/>
      <c r="D30" s="222">
        <v>31.904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06"/>
      <c r="C31" s="206"/>
      <c r="D31" s="222">
        <v>36.335999999999999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06"/>
      <c r="C32" s="206"/>
      <c r="D32" s="222">
        <v>37.951999999999998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06"/>
      <c r="C33" s="206"/>
      <c r="D33" s="222">
        <v>49.04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06"/>
      <c r="C34" s="206"/>
      <c r="D34" s="222">
        <v>47.295999999999999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06"/>
      <c r="C35" s="206"/>
      <c r="D35" s="222">
        <v>52.752000000000002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06"/>
      <c r="C36" s="206"/>
      <c r="D36" s="222">
        <v>44.88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06"/>
      <c r="C37" s="206"/>
      <c r="D37" s="222">
        <v>38.847999999999999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06"/>
      <c r="C38" s="206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738.88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1" zoomScale="102" zoomScaleNormal="102" workbookViewId="0">
      <selection activeCell="O34" sqref="O34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490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142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6"/>
      <c r="I4" s="6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КТП-ДНТ Ульяновский</v>
      </c>
      <c r="C10" s="299"/>
      <c r="D10" s="300"/>
      <c r="E10" s="298">
        <f>K4</f>
        <v>0</v>
      </c>
      <c r="F10" s="301"/>
      <c r="G10" s="302"/>
      <c r="H10" s="298" t="str">
        <f>B10</f>
        <v>КТП-ДНТ Ульяновский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8">
        <v>60</v>
      </c>
      <c r="E11" s="275" t="s">
        <v>433</v>
      </c>
      <c r="F11" s="276"/>
      <c r="G11" s="8">
        <v>120</v>
      </c>
      <c r="H11" s="275" t="s">
        <v>433</v>
      </c>
      <c r="I11" s="276"/>
      <c r="J11" s="8">
        <f>D11</f>
        <v>60</v>
      </c>
      <c r="K11" s="275" t="s">
        <v>433</v>
      </c>
      <c r="L11" s="276"/>
      <c r="M11" s="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1.08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1.02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1.08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1.02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0.99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1.02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0.89999999999999991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1.47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2.19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2.34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2.6100000000000003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2.2800000000000002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2.2199999999999998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2.67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2.31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1.5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1.35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1.47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1.5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2.67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2.58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2.34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1.89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1.1099999999999999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40.53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1" zoomScale="102" zoomScaleNormal="102" workbookViewId="0">
      <selection activeCell="M14" sqref="M14:M38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491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144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27"/>
      <c r="I4" s="27"/>
      <c r="J4" s="1"/>
      <c r="K4" s="295" t="s">
        <v>145</v>
      </c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ТП-47 В-1</v>
      </c>
      <c r="C10" s="299"/>
      <c r="D10" s="300"/>
      <c r="E10" s="298" t="str">
        <f>K4</f>
        <v>ТП-47 В-2</v>
      </c>
      <c r="F10" s="301"/>
      <c r="G10" s="302"/>
      <c r="H10" s="298" t="str">
        <f>B10</f>
        <v>ТП-47 В-1</v>
      </c>
      <c r="I10" s="299"/>
      <c r="J10" s="300"/>
      <c r="K10" s="298" t="str">
        <f>E10</f>
        <v>ТП-47 В-2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120</v>
      </c>
      <c r="E11" s="275" t="s">
        <v>433</v>
      </c>
      <c r="F11" s="276"/>
      <c r="G11" s="28">
        <v>120</v>
      </c>
      <c r="H11" s="275" t="s">
        <v>433</v>
      </c>
      <c r="I11" s="276"/>
      <c r="J11" s="28">
        <f>D11</f>
        <v>120</v>
      </c>
      <c r="K11" s="275" t="s">
        <v>433</v>
      </c>
      <c r="L11" s="276"/>
      <c r="M11" s="2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190">
        <v>0</v>
      </c>
      <c r="E14" s="206"/>
      <c r="F14" s="207"/>
      <c r="G14" s="190">
        <v>33.695999999999998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190">
        <v>0</v>
      </c>
      <c r="E15" s="206"/>
      <c r="F15" s="206"/>
      <c r="G15" s="190">
        <v>31.512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190">
        <v>0</v>
      </c>
      <c r="E16" s="206"/>
      <c r="F16" s="206"/>
      <c r="G16" s="190">
        <v>33.36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190">
        <v>0</v>
      </c>
      <c r="E17" s="206"/>
      <c r="F17" s="206"/>
      <c r="G17" s="190">
        <v>31.152000000000001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190">
        <v>0</v>
      </c>
      <c r="E18" s="206"/>
      <c r="F18" s="206"/>
      <c r="G18" s="190">
        <v>31.152000000000001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190">
        <v>0</v>
      </c>
      <c r="E19" s="206"/>
      <c r="F19" s="206"/>
      <c r="G19" s="190">
        <v>33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190">
        <v>0</v>
      </c>
      <c r="E20" s="206"/>
      <c r="F20" s="206"/>
      <c r="G20" s="190">
        <v>31.103999999999999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190">
        <v>0</v>
      </c>
      <c r="E21" s="206"/>
      <c r="F21" s="206"/>
      <c r="G21" s="190">
        <v>34.247999999999998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190">
        <v>0</v>
      </c>
      <c r="E22" s="206"/>
      <c r="F22" s="206"/>
      <c r="G22" s="190">
        <v>33.503999999999998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190">
        <v>0</v>
      </c>
      <c r="E23" s="206"/>
      <c r="F23" s="206"/>
      <c r="G23" s="190">
        <v>31.56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190">
        <v>0</v>
      </c>
      <c r="E24" s="206"/>
      <c r="F24" s="206"/>
      <c r="G24" s="190">
        <v>33.119999999999997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190">
        <v>0</v>
      </c>
      <c r="E25" s="206"/>
      <c r="F25" s="206"/>
      <c r="G25" s="190">
        <v>30.504000000000001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190">
        <v>0</v>
      </c>
      <c r="E26" s="206"/>
      <c r="F26" s="206"/>
      <c r="G26" s="190">
        <v>33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190">
        <v>0</v>
      </c>
      <c r="E27" s="206"/>
      <c r="F27" s="206"/>
      <c r="G27" s="190">
        <v>31.968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190">
        <v>0</v>
      </c>
      <c r="E28" s="206"/>
      <c r="F28" s="206"/>
      <c r="G28" s="190">
        <v>32.904000000000003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190">
        <v>0</v>
      </c>
      <c r="E29" s="206"/>
      <c r="F29" s="206"/>
      <c r="G29" s="190">
        <v>32.256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190">
        <v>0</v>
      </c>
      <c r="E30" s="206"/>
      <c r="F30" s="206"/>
      <c r="G30" s="190">
        <v>32.664000000000001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190">
        <v>0</v>
      </c>
      <c r="E31" s="206"/>
      <c r="F31" s="206"/>
      <c r="G31" s="190">
        <v>32.4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190">
        <v>0</v>
      </c>
      <c r="E32" s="206"/>
      <c r="F32" s="206"/>
      <c r="G32" s="190">
        <v>32.904000000000003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190">
        <v>0</v>
      </c>
      <c r="E33" s="206"/>
      <c r="F33" s="206"/>
      <c r="G33" s="190">
        <v>32.856000000000002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190">
        <v>0</v>
      </c>
      <c r="E34" s="206"/>
      <c r="F34" s="206"/>
      <c r="G34" s="190">
        <v>34.991999999999997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190">
        <v>0</v>
      </c>
      <c r="E35" s="206"/>
      <c r="F35" s="206"/>
      <c r="G35" s="190">
        <v>33.792000000000002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190">
        <v>0</v>
      </c>
      <c r="E36" s="206"/>
      <c r="F36" s="206"/>
      <c r="G36" s="190">
        <v>35.735999999999997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190">
        <v>0</v>
      </c>
      <c r="E37" s="206"/>
      <c r="F37" s="206"/>
      <c r="G37" s="190">
        <v>34.704000000000001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0</v>
      </c>
      <c r="E39" s="227"/>
      <c r="F39" s="227"/>
      <c r="G39" s="226">
        <f>SUM(G15:G38)</f>
        <v>754.39199999999994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3" zoomScale="102" zoomScaleNormal="102" workbookViewId="0">
      <selection activeCell="M14" sqref="M14:M38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492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147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27"/>
      <c r="I4" s="27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ТП-9 В-1</v>
      </c>
      <c r="C10" s="299"/>
      <c r="D10" s="300"/>
      <c r="E10" s="298">
        <f>K4</f>
        <v>0</v>
      </c>
      <c r="F10" s="301"/>
      <c r="G10" s="302"/>
      <c r="H10" s="298" t="str">
        <f>B10</f>
        <v>ТП-9 В-1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40</v>
      </c>
      <c r="E11" s="275" t="s">
        <v>433</v>
      </c>
      <c r="F11" s="276"/>
      <c r="G11" s="28">
        <v>120</v>
      </c>
      <c r="H11" s="275" t="s">
        <v>433</v>
      </c>
      <c r="I11" s="276"/>
      <c r="J11" s="28">
        <f>D11</f>
        <v>40</v>
      </c>
      <c r="K11" s="275" t="s">
        <v>433</v>
      </c>
      <c r="L11" s="276"/>
      <c r="M11" s="2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0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0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0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0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0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0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0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0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0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0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0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0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0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0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0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0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0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0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0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0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0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0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0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0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0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7" zoomScale="102" zoomScaleNormal="102" workbookViewId="0">
      <selection activeCell="M14" sqref="M14:M38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491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146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27"/>
      <c r="I4" s="27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ТП-9 В-2</v>
      </c>
      <c r="C10" s="299"/>
      <c r="D10" s="300"/>
      <c r="E10" s="298">
        <f>K4</f>
        <v>0</v>
      </c>
      <c r="F10" s="301"/>
      <c r="G10" s="302"/>
      <c r="H10" s="298" t="str">
        <f>B10</f>
        <v>ТП-9 В-2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40</v>
      </c>
      <c r="E11" s="275" t="s">
        <v>433</v>
      </c>
      <c r="F11" s="276"/>
      <c r="G11" s="28">
        <v>120</v>
      </c>
      <c r="H11" s="275" t="s">
        <v>433</v>
      </c>
      <c r="I11" s="276"/>
      <c r="J11" s="28">
        <f>D11</f>
        <v>40</v>
      </c>
      <c r="K11" s="275" t="s">
        <v>433</v>
      </c>
      <c r="L11" s="276"/>
      <c r="M11" s="28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5.6719999999999997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06"/>
      <c r="C15" s="207"/>
      <c r="D15" s="222">
        <v>4.6959999999999997</v>
      </c>
      <c r="E15" s="206"/>
      <c r="F15" s="207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06"/>
      <c r="C16" s="207"/>
      <c r="D16" s="222">
        <v>4.5679999999999996</v>
      </c>
      <c r="E16" s="206"/>
      <c r="F16" s="207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06"/>
      <c r="C17" s="207"/>
      <c r="D17" s="222">
        <v>4.4560000000000004</v>
      </c>
      <c r="E17" s="206"/>
      <c r="F17" s="207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06"/>
      <c r="C18" s="207"/>
      <c r="D18" s="222">
        <v>4.3360000000000003</v>
      </c>
      <c r="E18" s="206"/>
      <c r="F18" s="207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06"/>
      <c r="C19" s="207"/>
      <c r="D19" s="222">
        <v>4.7119999999999997</v>
      </c>
      <c r="E19" s="206"/>
      <c r="F19" s="207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06"/>
      <c r="C20" s="207"/>
      <c r="D20" s="222">
        <v>6.4480000000000004</v>
      </c>
      <c r="E20" s="206"/>
      <c r="F20" s="207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06"/>
      <c r="C21" s="207"/>
      <c r="D21" s="222">
        <v>7.4320000000000004</v>
      </c>
      <c r="E21" s="206"/>
      <c r="F21" s="207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06"/>
      <c r="C22" s="207"/>
      <c r="D22" s="222">
        <v>10.584</v>
      </c>
      <c r="E22" s="206"/>
      <c r="F22" s="207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06"/>
      <c r="C23" s="207"/>
      <c r="D23" s="222">
        <v>9.5920000000000005</v>
      </c>
      <c r="E23" s="206"/>
      <c r="F23" s="207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06"/>
      <c r="C24" s="207"/>
      <c r="D24" s="222">
        <v>9.1920000000000002</v>
      </c>
      <c r="E24" s="206"/>
      <c r="F24" s="207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06"/>
      <c r="C25" s="207"/>
      <c r="D25" s="222">
        <v>8.1839999999999993</v>
      </c>
      <c r="E25" s="206"/>
      <c r="F25" s="207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06"/>
      <c r="C26" s="207"/>
      <c r="D26" s="222">
        <v>5.7759999999999998</v>
      </c>
      <c r="E26" s="206"/>
      <c r="F26" s="207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06"/>
      <c r="C27" s="207"/>
      <c r="D27" s="222">
        <v>9.1679999999999993</v>
      </c>
      <c r="E27" s="206"/>
      <c r="F27" s="207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06"/>
      <c r="C28" s="207"/>
      <c r="D28" s="222">
        <v>8.1280000000000001</v>
      </c>
      <c r="E28" s="206"/>
      <c r="F28" s="207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06"/>
      <c r="C29" s="207"/>
      <c r="D29" s="222">
        <v>7.8239999999999998</v>
      </c>
      <c r="E29" s="206"/>
      <c r="F29" s="207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06"/>
      <c r="C30" s="207"/>
      <c r="D30" s="222">
        <v>5.32</v>
      </c>
      <c r="E30" s="206"/>
      <c r="F30" s="207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06"/>
      <c r="C31" s="207"/>
      <c r="D31" s="222">
        <v>5.4640000000000004</v>
      </c>
      <c r="E31" s="206"/>
      <c r="F31" s="207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06"/>
      <c r="C32" s="207"/>
      <c r="D32" s="222">
        <v>5.5279999999999996</v>
      </c>
      <c r="E32" s="206"/>
      <c r="F32" s="207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06"/>
      <c r="C33" s="207"/>
      <c r="D33" s="222">
        <v>5.7759999999999998</v>
      </c>
      <c r="E33" s="206"/>
      <c r="F33" s="207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06"/>
      <c r="C34" s="207"/>
      <c r="D34" s="222">
        <v>6.048</v>
      </c>
      <c r="E34" s="206"/>
      <c r="F34" s="207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06"/>
      <c r="C35" s="207"/>
      <c r="D35" s="222">
        <v>6.3360000000000003</v>
      </c>
      <c r="E35" s="206"/>
      <c r="F35" s="207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06"/>
      <c r="C36" s="207"/>
      <c r="D36" s="222">
        <v>6.44</v>
      </c>
      <c r="E36" s="206"/>
      <c r="F36" s="207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06"/>
      <c r="C37" s="207"/>
      <c r="D37" s="222">
        <v>6.2720000000000002</v>
      </c>
      <c r="E37" s="206"/>
      <c r="F37" s="207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06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2"/>
      <c r="D39" s="21">
        <f>SUM(D15:D38)</f>
        <v>152.27999999999997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4" zoomScale="102" zoomScaleNormal="102" workbookViewId="0">
      <selection activeCell="M14" sqref="M14:M38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493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494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27"/>
      <c r="I4" s="27"/>
      <c r="J4" s="1"/>
      <c r="K4" s="295" t="s">
        <v>148</v>
      </c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 Северо-Западный т,д,</v>
      </c>
      <c r="C10" s="299"/>
      <c r="D10" s="300"/>
      <c r="E10" s="298" t="str">
        <f>K4</f>
        <v>КТП- Мелиоводстрой</v>
      </c>
      <c r="F10" s="301"/>
      <c r="G10" s="302"/>
      <c r="H10" s="298" t="str">
        <f>B10</f>
        <v>ТП Северо-Западный т,д,</v>
      </c>
      <c r="I10" s="299"/>
      <c r="J10" s="300"/>
      <c r="K10" s="298" t="str">
        <f>E10</f>
        <v>КТП- Мелиоводстрой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120</v>
      </c>
      <c r="E11" s="275" t="s">
        <v>433</v>
      </c>
      <c r="F11" s="276"/>
      <c r="G11" s="28">
        <v>200</v>
      </c>
      <c r="H11" s="275" t="s">
        <v>433</v>
      </c>
      <c r="I11" s="276"/>
      <c r="J11" s="28">
        <f>D11</f>
        <v>120</v>
      </c>
      <c r="K11" s="275" t="s">
        <v>433</v>
      </c>
      <c r="L11" s="276"/>
      <c r="M11" s="28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1.98</v>
      </c>
      <c r="E14" s="221"/>
      <c r="F14" s="207"/>
      <c r="G14" s="222">
        <v>76.92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2.0999999999999996</v>
      </c>
      <c r="E15" s="221"/>
      <c r="F15" s="206"/>
      <c r="G15" s="222">
        <v>60.96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1.8599999999999999</v>
      </c>
      <c r="E16" s="221"/>
      <c r="F16" s="206"/>
      <c r="G16" s="222">
        <v>56.64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1.98</v>
      </c>
      <c r="E17" s="221"/>
      <c r="F17" s="206"/>
      <c r="G17" s="222">
        <v>54.44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1.98</v>
      </c>
      <c r="E18" s="221"/>
      <c r="F18" s="206"/>
      <c r="G18" s="222">
        <v>53.64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0.89999999999999991</v>
      </c>
      <c r="E19" s="221"/>
      <c r="F19" s="206"/>
      <c r="G19" s="222">
        <v>48.12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0.9</v>
      </c>
      <c r="E20" s="221"/>
      <c r="F20" s="206"/>
      <c r="G20" s="222">
        <v>47.48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0.84000000000000008</v>
      </c>
      <c r="E21" s="221"/>
      <c r="F21" s="206"/>
      <c r="G21" s="222">
        <v>59.28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2.04</v>
      </c>
      <c r="E22" s="221"/>
      <c r="F22" s="206"/>
      <c r="G22" s="222">
        <v>60.08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3.24</v>
      </c>
      <c r="E23" s="221"/>
      <c r="F23" s="206"/>
      <c r="G23" s="222">
        <v>82.56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3.42</v>
      </c>
      <c r="E24" s="221"/>
      <c r="F24" s="206"/>
      <c r="G24" s="222">
        <v>81.319999999999993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3.6</v>
      </c>
      <c r="E25" s="221"/>
      <c r="F25" s="206"/>
      <c r="G25" s="222">
        <v>84.32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3.7800000000000002</v>
      </c>
      <c r="E26" s="221"/>
      <c r="F26" s="206"/>
      <c r="G26" s="222">
        <v>86.72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3.54</v>
      </c>
      <c r="E27" s="221"/>
      <c r="F27" s="206"/>
      <c r="G27" s="222">
        <v>85.16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4.5</v>
      </c>
      <c r="E28" s="221"/>
      <c r="F28" s="206"/>
      <c r="G28" s="222">
        <v>76.72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8.64</v>
      </c>
      <c r="E29" s="221"/>
      <c r="F29" s="206"/>
      <c r="G29" s="222">
        <v>75.28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7.5</v>
      </c>
      <c r="E30" s="221"/>
      <c r="F30" s="206"/>
      <c r="G30" s="222">
        <v>80.48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7.56</v>
      </c>
      <c r="E31" s="221"/>
      <c r="F31" s="206"/>
      <c r="G31" s="222">
        <v>86.12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6.42</v>
      </c>
      <c r="E32" s="221"/>
      <c r="F32" s="206"/>
      <c r="G32" s="222">
        <v>97.92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3.3000000000000003</v>
      </c>
      <c r="E33" s="221"/>
      <c r="F33" s="206"/>
      <c r="G33" s="222">
        <v>94.44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0.72</v>
      </c>
      <c r="E34" s="221"/>
      <c r="F34" s="206"/>
      <c r="G34" s="222">
        <v>95.92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0.84</v>
      </c>
      <c r="E35" s="221"/>
      <c r="F35" s="206"/>
      <c r="G35" s="222">
        <v>101.88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0.78</v>
      </c>
      <c r="E36" s="221"/>
      <c r="F36" s="206"/>
      <c r="G36" s="222">
        <v>88.28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1.7399999999999998</v>
      </c>
      <c r="E37" s="221"/>
      <c r="F37" s="206"/>
      <c r="G37" s="222">
        <v>90.48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72.180000000000007</v>
      </c>
      <c r="E39" s="227"/>
      <c r="F39" s="227"/>
      <c r="G39" s="226">
        <f>SUM(G15:G38)</f>
        <v>1748.24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4" zoomScale="102" zoomScaleNormal="102" workbookViewId="0">
      <selection activeCell="M14" sqref="M14:M38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495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149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27"/>
      <c r="I4" s="27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КТП-100 Детский дом</v>
      </c>
      <c r="C10" s="299"/>
      <c r="D10" s="300"/>
      <c r="E10" s="298">
        <f>K4</f>
        <v>0</v>
      </c>
      <c r="F10" s="301"/>
      <c r="G10" s="302"/>
      <c r="H10" s="298" t="str">
        <f>B10</f>
        <v>КТП-100 Детский дом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20</v>
      </c>
      <c r="E11" s="275" t="s">
        <v>433</v>
      </c>
      <c r="F11" s="276"/>
      <c r="G11" s="28">
        <v>200</v>
      </c>
      <c r="H11" s="275" t="s">
        <v>433</v>
      </c>
      <c r="I11" s="276"/>
      <c r="J11" s="28">
        <f>D11</f>
        <v>20</v>
      </c>
      <c r="K11" s="275" t="s">
        <v>433</v>
      </c>
      <c r="L11" s="276"/>
      <c r="M11" s="28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1.1359999999999999</v>
      </c>
      <c r="E14" s="206"/>
      <c r="F14" s="207"/>
      <c r="G14" s="214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1"/>
      <c r="C15" s="207"/>
      <c r="D15" s="222">
        <v>0.76</v>
      </c>
      <c r="E15" s="206"/>
      <c r="F15" s="207"/>
      <c r="G15" s="214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1"/>
      <c r="C16" s="207"/>
      <c r="D16" s="222">
        <v>0.748</v>
      </c>
      <c r="E16" s="206"/>
      <c r="F16" s="207"/>
      <c r="G16" s="214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1"/>
      <c r="C17" s="207"/>
      <c r="D17" s="222">
        <v>1.004</v>
      </c>
      <c r="E17" s="206"/>
      <c r="F17" s="207"/>
      <c r="G17" s="214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1"/>
      <c r="C18" s="207"/>
      <c r="D18" s="222">
        <v>1.0760000000000001</v>
      </c>
      <c r="E18" s="206"/>
      <c r="F18" s="207"/>
      <c r="G18" s="214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1"/>
      <c r="C19" s="207"/>
      <c r="D19" s="222">
        <v>0.74399999999999999</v>
      </c>
      <c r="E19" s="206"/>
      <c r="F19" s="207"/>
      <c r="G19" s="214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1"/>
      <c r="C20" s="207"/>
      <c r="D20" s="222">
        <v>1.02</v>
      </c>
      <c r="E20" s="206"/>
      <c r="F20" s="207"/>
      <c r="G20" s="214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1"/>
      <c r="C21" s="207"/>
      <c r="D21" s="222">
        <v>0.88400000000000001</v>
      </c>
      <c r="E21" s="206"/>
      <c r="F21" s="207"/>
      <c r="G21" s="214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1"/>
      <c r="C22" s="207"/>
      <c r="D22" s="222">
        <v>0.91200000000000003</v>
      </c>
      <c r="E22" s="206"/>
      <c r="F22" s="207"/>
      <c r="G22" s="214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1"/>
      <c r="C23" s="207"/>
      <c r="D23" s="222">
        <v>0.71599999999999997</v>
      </c>
      <c r="E23" s="206"/>
      <c r="F23" s="207"/>
      <c r="G23" s="214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1"/>
      <c r="C24" s="207"/>
      <c r="D24" s="222">
        <v>0.7</v>
      </c>
      <c r="E24" s="206"/>
      <c r="F24" s="207"/>
      <c r="G24" s="214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1"/>
      <c r="C25" s="207"/>
      <c r="D25" s="222">
        <v>0.63600000000000001</v>
      </c>
      <c r="E25" s="206"/>
      <c r="F25" s="207"/>
      <c r="G25" s="214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1"/>
      <c r="C26" s="207"/>
      <c r="D26" s="222">
        <v>0.54</v>
      </c>
      <c r="E26" s="206"/>
      <c r="F26" s="207"/>
      <c r="G26" s="214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1"/>
      <c r="C27" s="207"/>
      <c r="D27" s="222">
        <v>1.3160000000000001</v>
      </c>
      <c r="E27" s="206"/>
      <c r="F27" s="207"/>
      <c r="G27" s="214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1"/>
      <c r="C28" s="207"/>
      <c r="D28" s="222">
        <v>1.248</v>
      </c>
      <c r="E28" s="206"/>
      <c r="F28" s="207"/>
      <c r="G28" s="214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1"/>
      <c r="C29" s="207"/>
      <c r="D29" s="222">
        <v>0.78</v>
      </c>
      <c r="E29" s="206"/>
      <c r="F29" s="207"/>
      <c r="G29" s="214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1"/>
      <c r="C30" s="207"/>
      <c r="D30" s="222">
        <v>0.52800000000000002</v>
      </c>
      <c r="E30" s="206"/>
      <c r="F30" s="207"/>
      <c r="G30" s="214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1"/>
      <c r="C31" s="207"/>
      <c r="D31" s="222">
        <v>0.60399999999999998</v>
      </c>
      <c r="E31" s="206"/>
      <c r="F31" s="207"/>
      <c r="G31" s="214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1"/>
      <c r="C32" s="207"/>
      <c r="D32" s="222">
        <v>0.52800000000000002</v>
      </c>
      <c r="E32" s="206"/>
      <c r="F32" s="207"/>
      <c r="G32" s="214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1"/>
      <c r="C33" s="207"/>
      <c r="D33" s="222">
        <v>0.94799999999999995</v>
      </c>
      <c r="E33" s="206"/>
      <c r="F33" s="207"/>
      <c r="G33" s="214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1"/>
      <c r="C34" s="207"/>
      <c r="D34" s="222">
        <v>0.66800000000000004</v>
      </c>
      <c r="E34" s="206"/>
      <c r="F34" s="207"/>
      <c r="G34" s="214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1"/>
      <c r="C35" s="207"/>
      <c r="D35" s="222">
        <v>0.72399999999999998</v>
      </c>
      <c r="E35" s="206"/>
      <c r="F35" s="207"/>
      <c r="G35" s="214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1"/>
      <c r="C36" s="207"/>
      <c r="D36" s="222">
        <v>1.48</v>
      </c>
      <c r="E36" s="206"/>
      <c r="F36" s="207"/>
      <c r="G36" s="214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1"/>
      <c r="C37" s="207"/>
      <c r="D37" s="222">
        <v>1.6160000000000001</v>
      </c>
      <c r="E37" s="206"/>
      <c r="F37" s="207"/>
      <c r="G37" s="214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1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20.18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4" zoomScale="102" zoomScaleNormal="102" workbookViewId="0">
      <selection activeCell="M14" sqref="M14:M38"/>
    </sheetView>
  </sheetViews>
  <sheetFormatPr defaultRowHeight="15" x14ac:dyDescent="0.25"/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1"/>
      <c r="H1" s="2" t="s">
        <v>1</v>
      </c>
      <c r="I1" s="1"/>
      <c r="J1" s="1"/>
      <c r="K1" s="293" t="s">
        <v>496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95" t="s">
        <v>150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5" t="s">
        <v>6</v>
      </c>
      <c r="H4" s="27"/>
      <c r="I4" s="27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ТП-325</v>
      </c>
      <c r="C10" s="299"/>
      <c r="D10" s="300"/>
      <c r="E10" s="298">
        <f>K4</f>
        <v>0</v>
      </c>
      <c r="F10" s="301"/>
      <c r="G10" s="302"/>
      <c r="H10" s="298" t="str">
        <f>B10</f>
        <v>ТП-325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120</v>
      </c>
      <c r="E11" s="275" t="s">
        <v>433</v>
      </c>
      <c r="F11" s="276"/>
      <c r="G11" s="28">
        <v>200</v>
      </c>
      <c r="H11" s="275" t="s">
        <v>433</v>
      </c>
      <c r="I11" s="276"/>
      <c r="J11" s="28">
        <f>D11</f>
        <v>120</v>
      </c>
      <c r="K11" s="275" t="s">
        <v>433</v>
      </c>
      <c r="L11" s="276"/>
      <c r="M11" s="28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5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190">
        <v>0.48</v>
      </c>
      <c r="E14" s="206"/>
      <c r="F14" s="207"/>
      <c r="G14" s="214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190">
        <v>0.42</v>
      </c>
      <c r="E15" s="206"/>
      <c r="F15" s="207"/>
      <c r="G15" s="214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190">
        <v>0.48</v>
      </c>
      <c r="E16" s="206"/>
      <c r="F16" s="207"/>
      <c r="G16" s="214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190">
        <v>0.48</v>
      </c>
      <c r="E17" s="206"/>
      <c r="F17" s="207"/>
      <c r="G17" s="214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190">
        <v>0.48</v>
      </c>
      <c r="E18" s="206"/>
      <c r="F18" s="207"/>
      <c r="G18" s="214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190">
        <v>0.42</v>
      </c>
      <c r="E19" s="206"/>
      <c r="F19" s="207"/>
      <c r="G19" s="214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190">
        <v>0.54</v>
      </c>
      <c r="E20" s="206"/>
      <c r="F20" s="207"/>
      <c r="G20" s="214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190">
        <v>0.42</v>
      </c>
      <c r="E21" s="206"/>
      <c r="F21" s="207"/>
      <c r="G21" s="214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190">
        <v>0.48</v>
      </c>
      <c r="E22" s="206"/>
      <c r="F22" s="207"/>
      <c r="G22" s="214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190">
        <v>5.3999999999999995</v>
      </c>
      <c r="E23" s="206"/>
      <c r="F23" s="207"/>
      <c r="G23" s="214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190">
        <v>5.16</v>
      </c>
      <c r="E24" s="206"/>
      <c r="F24" s="207"/>
      <c r="G24" s="214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190">
        <v>8.64</v>
      </c>
      <c r="E25" s="206"/>
      <c r="F25" s="207"/>
      <c r="G25" s="214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190">
        <v>6.66</v>
      </c>
      <c r="E26" s="206"/>
      <c r="F26" s="207"/>
      <c r="G26" s="214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190">
        <v>2.16</v>
      </c>
      <c r="E27" s="206"/>
      <c r="F27" s="207"/>
      <c r="G27" s="214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190">
        <v>2.1</v>
      </c>
      <c r="E28" s="206"/>
      <c r="F28" s="207"/>
      <c r="G28" s="214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190">
        <v>1.1399999999999999</v>
      </c>
      <c r="E29" s="206"/>
      <c r="F29" s="207"/>
      <c r="G29" s="214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190">
        <v>1.6800000000000002</v>
      </c>
      <c r="E30" s="206"/>
      <c r="F30" s="207"/>
      <c r="G30" s="214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190">
        <v>0.9</v>
      </c>
      <c r="E31" s="206"/>
      <c r="F31" s="207"/>
      <c r="G31" s="214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190">
        <v>1.2</v>
      </c>
      <c r="E32" s="206"/>
      <c r="F32" s="207"/>
      <c r="G32" s="214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190">
        <v>1.2000000000000002</v>
      </c>
      <c r="E33" s="206"/>
      <c r="F33" s="207"/>
      <c r="G33" s="214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190">
        <v>0.96</v>
      </c>
      <c r="E34" s="206"/>
      <c r="F34" s="207"/>
      <c r="G34" s="214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190">
        <v>0.42</v>
      </c>
      <c r="E35" s="206"/>
      <c r="F35" s="207"/>
      <c r="G35" s="214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190">
        <v>0.48</v>
      </c>
      <c r="E36" s="206"/>
      <c r="F36" s="207"/>
      <c r="G36" s="214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190">
        <v>0.48</v>
      </c>
      <c r="E37" s="206"/>
      <c r="F37" s="207"/>
      <c r="G37" s="214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42.300000000000004</v>
      </c>
      <c r="E39" s="227"/>
      <c r="F39" s="227"/>
      <c r="G39" s="226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23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4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497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151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27"/>
      <c r="I4" s="27"/>
      <c r="J4" s="1"/>
      <c r="K4" s="295" t="s">
        <v>498</v>
      </c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ТП-Новое Ботово</v>
      </c>
      <c r="C10" s="299"/>
      <c r="D10" s="300"/>
      <c r="E10" s="298" t="str">
        <f>K4</f>
        <v>КТП- д,Ботово</v>
      </c>
      <c r="F10" s="301"/>
      <c r="G10" s="302"/>
      <c r="H10" s="298" t="str">
        <f>B10</f>
        <v>ТП-Новое Ботово</v>
      </c>
      <c r="I10" s="299"/>
      <c r="J10" s="300"/>
      <c r="K10" s="298" t="str">
        <f>E10</f>
        <v>КТП- д,Ботово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40</v>
      </c>
      <c r="E11" s="275" t="s">
        <v>433</v>
      </c>
      <c r="F11" s="276"/>
      <c r="G11" s="33">
        <v>40</v>
      </c>
      <c r="H11" s="275" t="s">
        <v>433</v>
      </c>
      <c r="I11" s="276"/>
      <c r="J11" s="28">
        <f>D11</f>
        <v>40</v>
      </c>
      <c r="K11" s="275" t="s">
        <v>433</v>
      </c>
      <c r="L11" s="276"/>
      <c r="M11" s="28">
        <f>G11</f>
        <v>40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6.32</v>
      </c>
      <c r="E14" s="206"/>
      <c r="F14" s="207"/>
      <c r="G14" s="222">
        <v>10.845000000000001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22">
        <v>5.5</v>
      </c>
      <c r="E15" s="206"/>
      <c r="F15" s="206"/>
      <c r="G15" s="222">
        <v>8.4149999999999991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22">
        <v>4.0599999999999996</v>
      </c>
      <c r="E16" s="206"/>
      <c r="F16" s="206"/>
      <c r="G16" s="222">
        <v>7.4249999999999998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22">
        <v>1.84</v>
      </c>
      <c r="E17" s="206"/>
      <c r="F17" s="206"/>
      <c r="G17" s="222">
        <v>4.2750000000000004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22">
        <v>1.98</v>
      </c>
      <c r="E18" s="206"/>
      <c r="F18" s="206"/>
      <c r="G18" s="222">
        <v>4.3049999999999997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22">
        <v>1.6</v>
      </c>
      <c r="E19" s="206"/>
      <c r="F19" s="206"/>
      <c r="G19" s="222">
        <v>4.1399999999999997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22">
        <v>1.3599999999999999</v>
      </c>
      <c r="E20" s="206"/>
      <c r="F20" s="206"/>
      <c r="G20" s="222">
        <v>3.375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22">
        <v>2.84</v>
      </c>
      <c r="E21" s="206"/>
      <c r="F21" s="206"/>
      <c r="G21" s="222">
        <v>4.5449999999999999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22">
        <v>4.0200000000000005</v>
      </c>
      <c r="E22" s="206"/>
      <c r="F22" s="206"/>
      <c r="G22" s="222">
        <v>6.33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22">
        <v>4.12</v>
      </c>
      <c r="E23" s="206"/>
      <c r="F23" s="206"/>
      <c r="G23" s="222">
        <v>10.035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22">
        <v>2.66</v>
      </c>
      <c r="E24" s="206"/>
      <c r="F24" s="206"/>
      <c r="G24" s="222">
        <v>12.12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22">
        <v>1.22</v>
      </c>
      <c r="E25" s="206"/>
      <c r="F25" s="206"/>
      <c r="G25" s="222">
        <v>12.81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22">
        <v>3.06</v>
      </c>
      <c r="E26" s="206"/>
      <c r="F26" s="206"/>
      <c r="G26" s="222">
        <v>9.9600000000000009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22">
        <v>4.34</v>
      </c>
      <c r="E27" s="206"/>
      <c r="F27" s="206"/>
      <c r="G27" s="222">
        <v>10.725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22">
        <v>2.7600000000000002</v>
      </c>
      <c r="E28" s="206"/>
      <c r="F28" s="206"/>
      <c r="G28" s="222">
        <v>12.54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22">
        <v>1.6400000000000001</v>
      </c>
      <c r="E29" s="206"/>
      <c r="F29" s="206"/>
      <c r="G29" s="222">
        <v>9.99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22">
        <v>2.08</v>
      </c>
      <c r="E30" s="206"/>
      <c r="F30" s="206"/>
      <c r="G30" s="222">
        <v>9.1950000000000003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22">
        <v>2.2000000000000002</v>
      </c>
      <c r="E31" s="206"/>
      <c r="F31" s="206"/>
      <c r="G31" s="222">
        <v>10.935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22">
        <v>1.7999999999999998</v>
      </c>
      <c r="E32" s="206"/>
      <c r="F32" s="206"/>
      <c r="G32" s="222">
        <v>14.97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22">
        <v>2.76</v>
      </c>
      <c r="E33" s="206"/>
      <c r="F33" s="206"/>
      <c r="G33" s="222">
        <v>12.824999999999999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22">
        <v>3.2800000000000002</v>
      </c>
      <c r="E34" s="206"/>
      <c r="F34" s="206"/>
      <c r="G34" s="222">
        <v>9.66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22">
        <v>5.46</v>
      </c>
      <c r="E35" s="206"/>
      <c r="F35" s="206"/>
      <c r="G35" s="222">
        <v>13.545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22">
        <v>4.24</v>
      </c>
      <c r="E36" s="206"/>
      <c r="F36" s="206"/>
      <c r="G36" s="222">
        <v>11.505000000000001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22">
        <v>3.96</v>
      </c>
      <c r="E37" s="206"/>
      <c r="F37" s="206"/>
      <c r="G37" s="222">
        <v>8.1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68.779999999999987</v>
      </c>
      <c r="E39" s="227"/>
      <c r="F39" s="227"/>
      <c r="G39" s="233">
        <f>SUM(G15:G38)</f>
        <v>211.72499999999997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4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499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152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27"/>
      <c r="I4" s="27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КТП-100 АЗС №43</v>
      </c>
      <c r="C10" s="299"/>
      <c r="D10" s="300"/>
      <c r="E10" s="298">
        <f>K4</f>
        <v>0</v>
      </c>
      <c r="F10" s="301"/>
      <c r="G10" s="302"/>
      <c r="H10" s="298" t="str">
        <f>B10</f>
        <v>КТП-100 АЗС №43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30</v>
      </c>
      <c r="E11" s="275" t="s">
        <v>433</v>
      </c>
      <c r="F11" s="276"/>
      <c r="G11" s="33">
        <v>40</v>
      </c>
      <c r="H11" s="275" t="s">
        <v>433</v>
      </c>
      <c r="I11" s="276"/>
      <c r="J11" s="28">
        <f>D11</f>
        <v>30</v>
      </c>
      <c r="K11" s="275" t="s">
        <v>433</v>
      </c>
      <c r="L11" s="276"/>
      <c r="M11" s="28">
        <f>G11</f>
        <v>40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22">
        <v>11.826000000000001</v>
      </c>
      <c r="E14" s="206"/>
      <c r="F14" s="207"/>
      <c r="G14" s="222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1"/>
      <c r="C15" s="207"/>
      <c r="D15" s="222">
        <v>11.603999999999999</v>
      </c>
      <c r="E15" s="206"/>
      <c r="F15" s="207"/>
      <c r="G15" s="222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1"/>
      <c r="C16" s="207"/>
      <c r="D16" s="222">
        <v>11.141999999999999</v>
      </c>
      <c r="E16" s="206"/>
      <c r="F16" s="207"/>
      <c r="G16" s="222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1"/>
      <c r="C17" s="207"/>
      <c r="D17" s="222">
        <v>13.236000000000001</v>
      </c>
      <c r="E17" s="206"/>
      <c r="F17" s="207"/>
      <c r="G17" s="222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1"/>
      <c r="C18" s="207"/>
      <c r="D18" s="222">
        <v>12.678000000000001</v>
      </c>
      <c r="E18" s="206"/>
      <c r="F18" s="207"/>
      <c r="G18" s="222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1"/>
      <c r="C19" s="207"/>
      <c r="D19" s="222">
        <v>9.1920000000000002</v>
      </c>
      <c r="E19" s="206"/>
      <c r="F19" s="207"/>
      <c r="G19" s="222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1"/>
      <c r="C20" s="207"/>
      <c r="D20" s="222">
        <v>5.0220000000000002</v>
      </c>
      <c r="E20" s="206"/>
      <c r="F20" s="207"/>
      <c r="G20" s="222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1"/>
      <c r="C21" s="207"/>
      <c r="D21" s="222">
        <v>6.9779999999999998</v>
      </c>
      <c r="E21" s="206"/>
      <c r="F21" s="207"/>
      <c r="G21" s="222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1"/>
      <c r="C22" s="207"/>
      <c r="D22" s="222">
        <v>8.1780000000000008</v>
      </c>
      <c r="E22" s="206"/>
      <c r="F22" s="207"/>
      <c r="G22" s="222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1"/>
      <c r="C23" s="207"/>
      <c r="D23" s="222">
        <v>8.1419999999999995</v>
      </c>
      <c r="E23" s="206"/>
      <c r="F23" s="207"/>
      <c r="G23" s="222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1"/>
      <c r="C24" s="207"/>
      <c r="D24" s="222">
        <v>8.3279999999999994</v>
      </c>
      <c r="E24" s="206"/>
      <c r="F24" s="207"/>
      <c r="G24" s="222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1"/>
      <c r="C25" s="207"/>
      <c r="D25" s="222">
        <v>7.7160000000000002</v>
      </c>
      <c r="E25" s="206"/>
      <c r="F25" s="207"/>
      <c r="G25" s="222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1"/>
      <c r="C26" s="207"/>
      <c r="D26" s="222">
        <v>6.9240000000000004</v>
      </c>
      <c r="E26" s="206"/>
      <c r="F26" s="207"/>
      <c r="G26" s="222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1"/>
      <c r="C27" s="207"/>
      <c r="D27" s="222">
        <v>6.048</v>
      </c>
      <c r="E27" s="206"/>
      <c r="F27" s="207"/>
      <c r="G27" s="222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1"/>
      <c r="C28" s="207"/>
      <c r="D28" s="222">
        <v>6.2220000000000004</v>
      </c>
      <c r="E28" s="206"/>
      <c r="F28" s="207"/>
      <c r="G28" s="222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1"/>
      <c r="C29" s="207"/>
      <c r="D29" s="222">
        <v>7.4340000000000002</v>
      </c>
      <c r="E29" s="206"/>
      <c r="F29" s="207"/>
      <c r="G29" s="222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1"/>
      <c r="C30" s="207"/>
      <c r="D30" s="222">
        <v>5.85</v>
      </c>
      <c r="E30" s="206"/>
      <c r="F30" s="207"/>
      <c r="G30" s="222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1"/>
      <c r="C31" s="207"/>
      <c r="D31" s="222">
        <v>5.7240000000000002</v>
      </c>
      <c r="E31" s="206"/>
      <c r="F31" s="207"/>
      <c r="G31" s="222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1"/>
      <c r="C32" s="207"/>
      <c r="D32" s="222">
        <v>6.5940000000000003</v>
      </c>
      <c r="E32" s="206"/>
      <c r="F32" s="207"/>
      <c r="G32" s="222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1"/>
      <c r="C33" s="207"/>
      <c r="D33" s="222">
        <v>7.5960000000000001</v>
      </c>
      <c r="E33" s="206"/>
      <c r="F33" s="207"/>
      <c r="G33" s="222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1"/>
      <c r="C34" s="207"/>
      <c r="D34" s="222">
        <v>6.0179999999999998</v>
      </c>
      <c r="E34" s="206"/>
      <c r="F34" s="207"/>
      <c r="G34" s="222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1"/>
      <c r="C35" s="207"/>
      <c r="D35" s="222">
        <v>4.5839999999999996</v>
      </c>
      <c r="E35" s="206"/>
      <c r="F35" s="207"/>
      <c r="G35" s="222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1"/>
      <c r="C36" s="207"/>
      <c r="D36" s="222">
        <v>9.1080000000000005</v>
      </c>
      <c r="E36" s="206"/>
      <c r="F36" s="207"/>
      <c r="G36" s="222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1"/>
      <c r="C37" s="207"/>
      <c r="D37" s="222">
        <v>11.208</v>
      </c>
      <c r="E37" s="206"/>
      <c r="F37" s="207"/>
      <c r="G37" s="222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1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185.52599999999998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4" zoomScale="102" zoomScaleNormal="102" workbookViewId="0">
      <selection activeCell="M14" sqref="M14:M38"/>
    </sheetView>
  </sheetViews>
  <sheetFormatPr defaultRowHeight="15" x14ac:dyDescent="0.25"/>
  <cols>
    <col min="7" max="7" width="12.140625" style="39" customWidth="1"/>
    <col min="13" max="13" width="12.7109375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499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152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27"/>
      <c r="I4" s="27"/>
      <c r="J4" s="1"/>
      <c r="K4" s="295" t="s">
        <v>154</v>
      </c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КТП-100 АЗС №43</v>
      </c>
      <c r="C10" s="299"/>
      <c r="D10" s="300"/>
      <c r="E10" s="298" t="str">
        <f>K4</f>
        <v>ТП- "Освещение дороги" (Аэропорт)</v>
      </c>
      <c r="F10" s="301"/>
      <c r="G10" s="302"/>
      <c r="H10" s="298" t="str">
        <f>B10</f>
        <v>КТП-100 АЗС №43</v>
      </c>
      <c r="I10" s="299"/>
      <c r="J10" s="300"/>
      <c r="K10" s="298" t="str">
        <f>E10</f>
        <v>ТП- "Освещение дороги" (Аэропорт)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30</v>
      </c>
      <c r="E11" s="275" t="s">
        <v>433</v>
      </c>
      <c r="F11" s="276"/>
      <c r="G11" s="33">
        <v>1</v>
      </c>
      <c r="H11" s="275" t="s">
        <v>433</v>
      </c>
      <c r="I11" s="276"/>
      <c r="J11" s="28">
        <f>D11</f>
        <v>30</v>
      </c>
      <c r="K11" s="275" t="s">
        <v>433</v>
      </c>
      <c r="L11" s="276"/>
      <c r="M11" s="28">
        <f>G11</f>
        <v>1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11.826000000000001</v>
      </c>
      <c r="E14" s="206"/>
      <c r="F14" s="207"/>
      <c r="G14" s="222">
        <v>11.678000000000001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11.603999999999999</v>
      </c>
      <c r="E15" s="206"/>
      <c r="F15" s="206"/>
      <c r="G15" s="222">
        <v>11.814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11.141999999999999</v>
      </c>
      <c r="E16" s="206"/>
      <c r="F16" s="206"/>
      <c r="G16" s="222">
        <v>11.731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13.236000000000001</v>
      </c>
      <c r="E17" s="206"/>
      <c r="F17" s="206"/>
      <c r="G17" s="222">
        <v>9.3089999999999993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12.678000000000001</v>
      </c>
      <c r="E18" s="206"/>
      <c r="F18" s="206"/>
      <c r="G18" s="222">
        <v>1.9E-2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9.1920000000000002</v>
      </c>
      <c r="E19" s="206"/>
      <c r="F19" s="206"/>
      <c r="G19" s="222">
        <v>1.9E-2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5.0220000000000002</v>
      </c>
      <c r="E20" s="206"/>
      <c r="F20" s="206"/>
      <c r="G20" s="222">
        <v>0.02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6.9779999999999998</v>
      </c>
      <c r="E21" s="206"/>
      <c r="F21" s="206"/>
      <c r="G21" s="222">
        <v>1.9E-2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8.1780000000000008</v>
      </c>
      <c r="E22" s="206"/>
      <c r="F22" s="206"/>
      <c r="G22" s="222">
        <v>0.02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8.1419999999999995</v>
      </c>
      <c r="E23" s="206"/>
      <c r="F23" s="206"/>
      <c r="G23" s="222">
        <v>1.9E-2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8.3279999999999994</v>
      </c>
      <c r="E24" s="206"/>
      <c r="F24" s="206"/>
      <c r="G24" s="222">
        <v>1.7999999999999999E-2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7.7160000000000002</v>
      </c>
      <c r="E25" s="206"/>
      <c r="F25" s="206"/>
      <c r="G25" s="222">
        <v>1.8000000000000002E-2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6.9240000000000004</v>
      </c>
      <c r="E26" s="206"/>
      <c r="F26" s="206"/>
      <c r="G26" s="222">
        <v>1.9E-2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6.048</v>
      </c>
      <c r="E27" s="206"/>
      <c r="F27" s="206"/>
      <c r="G27" s="222">
        <v>1.9E-2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6.2220000000000004</v>
      </c>
      <c r="E28" s="206"/>
      <c r="F28" s="206"/>
      <c r="G28" s="222">
        <v>1.9E-2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7.4340000000000002</v>
      </c>
      <c r="E29" s="206"/>
      <c r="F29" s="206"/>
      <c r="G29" s="222">
        <v>1.9E-2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5.85</v>
      </c>
      <c r="E30" s="206"/>
      <c r="F30" s="206"/>
      <c r="G30" s="222">
        <v>1.9E-2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5.7240000000000002</v>
      </c>
      <c r="E31" s="206"/>
      <c r="F31" s="206"/>
      <c r="G31" s="222">
        <v>0.02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6.5940000000000003</v>
      </c>
      <c r="E32" s="206"/>
      <c r="F32" s="206"/>
      <c r="G32" s="222">
        <v>1.9E-2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7.5960000000000001</v>
      </c>
      <c r="E33" s="206"/>
      <c r="F33" s="206"/>
      <c r="G33" s="222">
        <v>1.9E-2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6.0179999999999998</v>
      </c>
      <c r="E34" s="206"/>
      <c r="F34" s="206"/>
      <c r="G34" s="222">
        <v>1.9E-2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4.5839999999999996</v>
      </c>
      <c r="E35" s="206"/>
      <c r="F35" s="206"/>
      <c r="G35" s="222">
        <v>1.9E-2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9.1080000000000005</v>
      </c>
      <c r="E36" s="206"/>
      <c r="F36" s="206"/>
      <c r="G36" s="222">
        <v>0.02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11.208</v>
      </c>
      <c r="E37" s="206"/>
      <c r="F37" s="206"/>
      <c r="G37" s="222">
        <v>8.7430000000000003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185.52599999999998</v>
      </c>
      <c r="E39" s="227"/>
      <c r="F39" s="227"/>
      <c r="G39" s="233">
        <f>SUM(G15:G38)</f>
        <v>41.959999999999994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7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500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153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27"/>
      <c r="I4" s="27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КТП-63 "ЧЭТС"</v>
      </c>
      <c r="C10" s="299"/>
      <c r="D10" s="300"/>
      <c r="E10" s="298">
        <f>K4</f>
        <v>0</v>
      </c>
      <c r="F10" s="301"/>
      <c r="G10" s="302"/>
      <c r="H10" s="298" t="str">
        <f>B10</f>
        <v>КТП-63 "ЧЭТС"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20</v>
      </c>
      <c r="E11" s="275" t="s">
        <v>433</v>
      </c>
      <c r="F11" s="276"/>
      <c r="G11" s="33">
        <v>40</v>
      </c>
      <c r="H11" s="275" t="s">
        <v>433</v>
      </c>
      <c r="I11" s="276"/>
      <c r="J11" s="28">
        <f>D11</f>
        <v>20</v>
      </c>
      <c r="K11" s="275" t="s">
        <v>433</v>
      </c>
      <c r="L11" s="276"/>
      <c r="M11" s="28">
        <f>G11</f>
        <v>40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190">
        <v>4.87</v>
      </c>
      <c r="E14" s="206"/>
      <c r="F14" s="207"/>
      <c r="G14" s="222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190">
        <v>5.01</v>
      </c>
      <c r="E15" s="206"/>
      <c r="F15" s="207"/>
      <c r="G15" s="222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190">
        <v>4.5299999999999994</v>
      </c>
      <c r="E16" s="206"/>
      <c r="F16" s="207"/>
      <c r="G16" s="222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190">
        <v>4.67</v>
      </c>
      <c r="E17" s="206"/>
      <c r="F17" s="207"/>
      <c r="G17" s="222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190">
        <v>4.4400000000000004</v>
      </c>
      <c r="E18" s="206"/>
      <c r="F18" s="207"/>
      <c r="G18" s="222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190">
        <v>5.78</v>
      </c>
      <c r="E19" s="206"/>
      <c r="F19" s="207"/>
      <c r="G19" s="222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190">
        <v>5.99</v>
      </c>
      <c r="E20" s="206"/>
      <c r="F20" s="207"/>
      <c r="G20" s="222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190">
        <v>6.1</v>
      </c>
      <c r="E21" s="206"/>
      <c r="F21" s="207"/>
      <c r="G21" s="222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190">
        <v>8.73</v>
      </c>
      <c r="E22" s="206"/>
      <c r="F22" s="207"/>
      <c r="G22" s="222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190">
        <v>8.2100000000000009</v>
      </c>
      <c r="E23" s="206"/>
      <c r="F23" s="207"/>
      <c r="G23" s="222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190">
        <v>8.4699999999999989</v>
      </c>
      <c r="E24" s="206"/>
      <c r="F24" s="207"/>
      <c r="G24" s="222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190">
        <v>8.6</v>
      </c>
      <c r="E25" s="206"/>
      <c r="F25" s="207"/>
      <c r="G25" s="222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190">
        <v>9.01</v>
      </c>
      <c r="E26" s="206"/>
      <c r="F26" s="207"/>
      <c r="G26" s="222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190">
        <v>9.1900000000000013</v>
      </c>
      <c r="E27" s="206"/>
      <c r="F27" s="207"/>
      <c r="G27" s="222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190">
        <v>8.75</v>
      </c>
      <c r="E28" s="206"/>
      <c r="F28" s="207"/>
      <c r="G28" s="222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190">
        <v>9.11</v>
      </c>
      <c r="E29" s="206"/>
      <c r="F29" s="207"/>
      <c r="G29" s="222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190">
        <v>7.51</v>
      </c>
      <c r="E30" s="206"/>
      <c r="F30" s="207"/>
      <c r="G30" s="222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190">
        <v>7.04</v>
      </c>
      <c r="E31" s="206"/>
      <c r="F31" s="207"/>
      <c r="G31" s="222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190">
        <v>6.8100000000000005</v>
      </c>
      <c r="E32" s="206"/>
      <c r="F32" s="207"/>
      <c r="G32" s="222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190">
        <v>5.88</v>
      </c>
      <c r="E33" s="206"/>
      <c r="F33" s="207"/>
      <c r="G33" s="222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190">
        <v>5.3900000000000006</v>
      </c>
      <c r="E34" s="206"/>
      <c r="F34" s="207"/>
      <c r="G34" s="222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190">
        <v>5.2799999999999994</v>
      </c>
      <c r="E35" s="206"/>
      <c r="F35" s="207"/>
      <c r="G35" s="222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190">
        <v>5.3599999999999994</v>
      </c>
      <c r="E36" s="206"/>
      <c r="F36" s="207"/>
      <c r="G36" s="222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190">
        <v>5.3</v>
      </c>
      <c r="E37" s="206"/>
      <c r="F37" s="207"/>
      <c r="G37" s="222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7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155.16000000000003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0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496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136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27"/>
      <c r="I4" s="27"/>
      <c r="J4" s="1"/>
      <c r="K4" s="295" t="s">
        <v>155</v>
      </c>
      <c r="L4" s="295"/>
      <c r="M4" s="295"/>
    </row>
    <row r="5" spans="1:17" x14ac:dyDescent="0.25">
      <c r="A5" s="1"/>
      <c r="B5" s="289" t="s">
        <v>7</v>
      </c>
      <c r="C5" s="290"/>
      <c r="D5" s="27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КТП-Деревня</v>
      </c>
      <c r="C10" s="299"/>
      <c r="D10" s="300"/>
      <c r="E10" s="298" t="str">
        <f>K4</f>
        <v>ТП-321</v>
      </c>
      <c r="F10" s="301"/>
      <c r="G10" s="302"/>
      <c r="H10" s="298" t="str">
        <f>B10</f>
        <v>КТП-Деревня</v>
      </c>
      <c r="I10" s="299"/>
      <c r="J10" s="300"/>
      <c r="K10" s="298" t="str">
        <f>E10</f>
        <v>ТП-321</v>
      </c>
      <c r="L10" s="301"/>
      <c r="M10" s="302"/>
    </row>
    <row r="11" spans="1:17" x14ac:dyDescent="0.25">
      <c r="A11" s="281"/>
      <c r="B11" s="275" t="s">
        <v>433</v>
      </c>
      <c r="C11" s="276"/>
      <c r="D11" s="28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8">
        <f>D11</f>
        <v>80</v>
      </c>
      <c r="K11" s="275" t="s">
        <v>433</v>
      </c>
      <c r="L11" s="276"/>
      <c r="M11" s="28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10">
        <v>52.368000000000002</v>
      </c>
      <c r="E14" s="206"/>
      <c r="F14" s="207"/>
      <c r="G14" s="190">
        <v>4.1400000000000006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1"/>
      <c r="C15" s="207"/>
      <c r="D15" s="210">
        <v>38.496000000000002</v>
      </c>
      <c r="E15" s="206"/>
      <c r="F15" s="206"/>
      <c r="G15" s="190">
        <v>3.9450000000000003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1"/>
      <c r="C16" s="207"/>
      <c r="D16" s="210">
        <v>36.32</v>
      </c>
      <c r="E16" s="206"/>
      <c r="F16" s="206"/>
      <c r="G16" s="190">
        <v>3.87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1"/>
      <c r="C17" s="207"/>
      <c r="D17" s="210">
        <v>36.671999999999997</v>
      </c>
      <c r="E17" s="206"/>
      <c r="F17" s="206"/>
      <c r="G17" s="190">
        <v>3.9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1"/>
      <c r="C18" s="207"/>
      <c r="D18" s="210">
        <v>28.928000000000001</v>
      </c>
      <c r="E18" s="206"/>
      <c r="F18" s="206"/>
      <c r="G18" s="190">
        <v>3.855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1"/>
      <c r="C19" s="207"/>
      <c r="D19" s="210">
        <v>30.256</v>
      </c>
      <c r="E19" s="206"/>
      <c r="F19" s="206"/>
      <c r="G19" s="190">
        <v>4.0199999999999996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1"/>
      <c r="C20" s="207"/>
      <c r="D20" s="210">
        <v>31.071999999999999</v>
      </c>
      <c r="E20" s="206"/>
      <c r="F20" s="206"/>
      <c r="G20" s="190">
        <v>6.9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1"/>
      <c r="C21" s="207"/>
      <c r="D21" s="210">
        <v>37.631999999999998</v>
      </c>
      <c r="E21" s="206"/>
      <c r="F21" s="206"/>
      <c r="G21" s="190">
        <v>6.54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1"/>
      <c r="C22" s="207"/>
      <c r="D22" s="210">
        <v>41.472000000000001</v>
      </c>
      <c r="E22" s="206"/>
      <c r="F22" s="206"/>
      <c r="G22" s="190">
        <v>5.16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1"/>
      <c r="C23" s="207"/>
      <c r="D23" s="210">
        <v>46.415999999999997</v>
      </c>
      <c r="E23" s="206"/>
      <c r="F23" s="206"/>
      <c r="G23" s="190">
        <v>4.4249999999999998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1"/>
      <c r="C24" s="207"/>
      <c r="D24" s="210">
        <v>47.84</v>
      </c>
      <c r="E24" s="206"/>
      <c r="F24" s="206"/>
      <c r="G24" s="190">
        <v>2.0699999999999998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1"/>
      <c r="C25" s="207"/>
      <c r="D25" s="210">
        <v>49.68</v>
      </c>
      <c r="E25" s="206"/>
      <c r="F25" s="206"/>
      <c r="G25" s="190">
        <v>1.65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1"/>
      <c r="C26" s="207"/>
      <c r="D26" s="210">
        <v>46.576000000000001</v>
      </c>
      <c r="E26" s="206"/>
      <c r="F26" s="206"/>
      <c r="G26" s="190">
        <v>4.7850000000000001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1"/>
      <c r="C27" s="207"/>
      <c r="D27" s="210">
        <v>50.607999999999997</v>
      </c>
      <c r="E27" s="206"/>
      <c r="F27" s="206"/>
      <c r="G27" s="190">
        <v>4.0949999999999998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1"/>
      <c r="C28" s="207"/>
      <c r="D28" s="210">
        <v>50.463999999999999</v>
      </c>
      <c r="E28" s="206"/>
      <c r="F28" s="206"/>
      <c r="G28" s="190">
        <v>3.9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1"/>
      <c r="C29" s="207"/>
      <c r="D29" s="210">
        <v>53.823999999999998</v>
      </c>
      <c r="E29" s="206"/>
      <c r="F29" s="206"/>
      <c r="G29" s="190">
        <v>4.335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1"/>
      <c r="C30" s="207"/>
      <c r="D30" s="210">
        <v>51.68</v>
      </c>
      <c r="E30" s="206"/>
      <c r="F30" s="206"/>
      <c r="G30" s="190">
        <v>3.8850000000000002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1"/>
      <c r="C31" s="207"/>
      <c r="D31" s="210">
        <v>45.472000000000001</v>
      </c>
      <c r="E31" s="206"/>
      <c r="F31" s="206"/>
      <c r="G31" s="190">
        <v>4.2300000000000004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1"/>
      <c r="C32" s="207"/>
      <c r="D32" s="210">
        <v>49.04</v>
      </c>
      <c r="E32" s="206"/>
      <c r="F32" s="206"/>
      <c r="G32" s="190">
        <v>5.3249999999999993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1"/>
      <c r="C33" s="207"/>
      <c r="D33" s="210">
        <v>49.712000000000003</v>
      </c>
      <c r="E33" s="206"/>
      <c r="F33" s="206"/>
      <c r="G33" s="190">
        <v>7.5299999999999994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1"/>
      <c r="C34" s="207"/>
      <c r="D34" s="210">
        <v>57.792000000000002</v>
      </c>
      <c r="E34" s="206"/>
      <c r="F34" s="206"/>
      <c r="G34" s="190">
        <v>7.5750000000000002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1"/>
      <c r="C35" s="207"/>
      <c r="D35" s="210">
        <v>57.695999999999998</v>
      </c>
      <c r="E35" s="206"/>
      <c r="F35" s="206"/>
      <c r="G35" s="190">
        <v>10.29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1"/>
      <c r="C36" s="207"/>
      <c r="D36" s="210">
        <v>63.808</v>
      </c>
      <c r="E36" s="206"/>
      <c r="F36" s="206"/>
      <c r="G36" s="190">
        <v>8.6999999999999993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1"/>
      <c r="C37" s="207"/>
      <c r="D37" s="210">
        <v>62.752000000000002</v>
      </c>
      <c r="E37" s="206"/>
      <c r="F37" s="206"/>
      <c r="G37" s="190">
        <v>6.54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1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1064.2079999999999</v>
      </c>
      <c r="E39" s="227"/>
      <c r="F39" s="227"/>
      <c r="G39" s="233">
        <f>SUM(G15:G38)</f>
        <v>117.52500000000001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157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501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КУФ-3</v>
      </c>
      <c r="C10" s="299"/>
      <c r="D10" s="300"/>
      <c r="E10" s="298">
        <f>K4</f>
        <v>0</v>
      </c>
      <c r="F10" s="301"/>
      <c r="G10" s="302"/>
      <c r="H10" s="298" t="str">
        <f>B10</f>
        <v>ф, КУФ-3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0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0</v>
      </c>
      <c r="E15" s="206"/>
      <c r="F15" s="206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0</v>
      </c>
      <c r="E16" s="206"/>
      <c r="F16" s="206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0</v>
      </c>
      <c r="E17" s="206"/>
      <c r="F17" s="206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0</v>
      </c>
      <c r="E18" s="206"/>
      <c r="F18" s="206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0</v>
      </c>
      <c r="E19" s="206"/>
      <c r="F19" s="206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0</v>
      </c>
      <c r="E20" s="206"/>
      <c r="F20" s="206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0</v>
      </c>
      <c r="E21" s="206"/>
      <c r="F21" s="206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0</v>
      </c>
      <c r="E22" s="206"/>
      <c r="F22" s="206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0</v>
      </c>
      <c r="E23" s="206"/>
      <c r="F23" s="206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0</v>
      </c>
      <c r="E24" s="206"/>
      <c r="F24" s="206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0</v>
      </c>
      <c r="E25" s="206"/>
      <c r="F25" s="206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0</v>
      </c>
      <c r="E26" s="206"/>
      <c r="F26" s="206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0</v>
      </c>
      <c r="E27" s="206"/>
      <c r="F27" s="206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0</v>
      </c>
      <c r="E28" s="206"/>
      <c r="F28" s="206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0</v>
      </c>
      <c r="E29" s="206"/>
      <c r="F29" s="206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0</v>
      </c>
      <c r="E30" s="206"/>
      <c r="F30" s="206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0</v>
      </c>
      <c r="E31" s="206"/>
      <c r="F31" s="206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0</v>
      </c>
      <c r="E32" s="206"/>
      <c r="F32" s="206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0</v>
      </c>
      <c r="E33" s="206"/>
      <c r="F33" s="206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0</v>
      </c>
      <c r="E34" s="206"/>
      <c r="F34" s="206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0</v>
      </c>
      <c r="E35" s="206"/>
      <c r="F35" s="206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0</v>
      </c>
      <c r="E36" s="206"/>
      <c r="F36" s="206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0</v>
      </c>
      <c r="E37" s="206"/>
      <c r="F37" s="206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0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4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31"/>
      <c r="G1" s="31"/>
      <c r="H1" s="2" t="s">
        <v>1</v>
      </c>
      <c r="I1" s="1"/>
      <c r="J1" s="1"/>
      <c r="K1" s="293" t="s">
        <v>156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3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31"/>
      <c r="F3" s="31"/>
      <c r="G3" s="31"/>
      <c r="H3" s="1"/>
      <c r="I3" s="1"/>
      <c r="J3" s="1"/>
      <c r="K3" s="295" t="s">
        <v>502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7"/>
      <c r="F4" s="37"/>
      <c r="G4" s="32" t="s">
        <v>6</v>
      </c>
      <c r="H4" s="30"/>
      <c r="I4" s="30"/>
      <c r="J4" s="1"/>
      <c r="K4" s="295" t="s">
        <v>503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31"/>
      <c r="F5" s="3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31"/>
      <c r="F8" s="3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Промкомбинат</v>
      </c>
      <c r="C10" s="299"/>
      <c r="D10" s="300"/>
      <c r="E10" s="303" t="str">
        <f>K4</f>
        <v>ф, Романда</v>
      </c>
      <c r="F10" s="304"/>
      <c r="G10" s="305"/>
      <c r="H10" s="298" t="str">
        <f>B10</f>
        <v>ф, Промкомбинат</v>
      </c>
      <c r="I10" s="299"/>
      <c r="J10" s="300"/>
      <c r="K10" s="298" t="str">
        <f>E10</f>
        <v>ф, Романда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80</v>
      </c>
      <c r="E11" s="306" t="s">
        <v>433</v>
      </c>
      <c r="F11" s="307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34" t="s">
        <v>12</v>
      </c>
      <c r="F12" s="34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7">
        <v>5</v>
      </c>
      <c r="F13" s="217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224</v>
      </c>
      <c r="E14" s="206"/>
      <c r="F14" s="207"/>
      <c r="G14" s="206">
        <v>285.2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195.4</v>
      </c>
      <c r="E15" s="206"/>
      <c r="F15" s="206"/>
      <c r="G15" s="206">
        <v>280.60000000000002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201.20000000000002</v>
      </c>
      <c r="E16" s="206"/>
      <c r="F16" s="206"/>
      <c r="G16" s="206">
        <v>273.60000000000002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261.8</v>
      </c>
      <c r="E17" s="206"/>
      <c r="F17" s="206"/>
      <c r="G17" s="206">
        <v>269.39999999999998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257</v>
      </c>
      <c r="E18" s="206"/>
      <c r="F18" s="206"/>
      <c r="G18" s="206">
        <v>273.60000000000002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248.4</v>
      </c>
      <c r="E19" s="206"/>
      <c r="F19" s="206"/>
      <c r="G19" s="206">
        <v>268.60000000000002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224.4</v>
      </c>
      <c r="E20" s="206"/>
      <c r="F20" s="206"/>
      <c r="G20" s="206">
        <v>269.8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233.8</v>
      </c>
      <c r="E21" s="206"/>
      <c r="F21" s="206"/>
      <c r="G21" s="206">
        <v>256.8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220</v>
      </c>
      <c r="E22" s="206"/>
      <c r="F22" s="206"/>
      <c r="G22" s="206">
        <v>259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272.39999999999998</v>
      </c>
      <c r="E23" s="206"/>
      <c r="F23" s="206"/>
      <c r="G23" s="206">
        <v>270.39999999999998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261.2</v>
      </c>
      <c r="E24" s="206"/>
      <c r="F24" s="206"/>
      <c r="G24" s="206">
        <v>248.8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286.2</v>
      </c>
      <c r="E25" s="206"/>
      <c r="F25" s="206"/>
      <c r="G25" s="206">
        <v>255.8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298.8</v>
      </c>
      <c r="E26" s="206"/>
      <c r="F26" s="206"/>
      <c r="G26" s="206">
        <v>267.2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269.8</v>
      </c>
      <c r="E27" s="206"/>
      <c r="F27" s="206"/>
      <c r="G27" s="206">
        <v>250.20000000000002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265</v>
      </c>
      <c r="E28" s="206"/>
      <c r="F28" s="206"/>
      <c r="G28" s="206">
        <v>248.8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231.8</v>
      </c>
      <c r="E29" s="206"/>
      <c r="F29" s="206"/>
      <c r="G29" s="206">
        <v>248.20000000000002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219.8</v>
      </c>
      <c r="E30" s="206"/>
      <c r="F30" s="206"/>
      <c r="G30" s="206">
        <v>245.20000000000002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216.6</v>
      </c>
      <c r="E31" s="206"/>
      <c r="F31" s="206"/>
      <c r="G31" s="206">
        <v>245.20000000000002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214.8</v>
      </c>
      <c r="E32" s="206"/>
      <c r="F32" s="206"/>
      <c r="G32" s="206">
        <v>271.2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214.4</v>
      </c>
      <c r="E33" s="206"/>
      <c r="F33" s="206"/>
      <c r="G33" s="206">
        <v>286.60000000000002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201.20000000000002</v>
      </c>
      <c r="E34" s="206"/>
      <c r="F34" s="206"/>
      <c r="G34" s="206">
        <v>299.8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204</v>
      </c>
      <c r="E35" s="206"/>
      <c r="F35" s="206"/>
      <c r="G35" s="206">
        <v>288.2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197.20000000000002</v>
      </c>
      <c r="E36" s="206"/>
      <c r="F36" s="206"/>
      <c r="G36" s="206">
        <v>303.2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223.6</v>
      </c>
      <c r="E37" s="206"/>
      <c r="F37" s="206"/>
      <c r="G37" s="206">
        <v>301.60000000000002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5418.8</v>
      </c>
      <c r="E39" s="232"/>
      <c r="F39" s="232"/>
      <c r="G39" s="233">
        <f>SUM(G15:G38)</f>
        <v>6181.8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31"/>
      <c r="F40" s="3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31"/>
      <c r="F41" s="3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36"/>
      <c r="F42" s="36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36"/>
      <c r="F43" s="36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158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504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 t="s">
        <v>632</v>
      </c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Парус-1</v>
      </c>
      <c r="C10" s="299"/>
      <c r="D10" s="300"/>
      <c r="E10" s="298" t="str">
        <f>K4</f>
        <v>ф, Парус-2</v>
      </c>
      <c r="F10" s="301"/>
      <c r="G10" s="302"/>
      <c r="H10" s="298" t="str">
        <f>B10</f>
        <v>ф, Парус-1</v>
      </c>
      <c r="I10" s="299"/>
      <c r="J10" s="300"/>
      <c r="K10" s="298" t="str">
        <f>E10</f>
        <v>ф, Парус-2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9">
        <v>51.2</v>
      </c>
      <c r="E14" s="206"/>
      <c r="F14" s="207"/>
      <c r="G14" s="239">
        <v>5.8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9">
        <v>40.800000000000004</v>
      </c>
      <c r="E15" s="206"/>
      <c r="F15" s="206"/>
      <c r="G15" s="239">
        <v>17.600000000000001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9">
        <v>39.800000000000004</v>
      </c>
      <c r="E16" s="206"/>
      <c r="F16" s="206"/>
      <c r="G16" s="239">
        <v>17.400000000000002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9">
        <v>37.200000000000003</v>
      </c>
      <c r="E17" s="206"/>
      <c r="F17" s="206"/>
      <c r="G17" s="239">
        <v>17.2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9">
        <v>37.200000000000003</v>
      </c>
      <c r="E18" s="206"/>
      <c r="F18" s="206"/>
      <c r="G18" s="239">
        <v>17.2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9">
        <v>37.6</v>
      </c>
      <c r="E19" s="206"/>
      <c r="F19" s="206"/>
      <c r="G19" s="239">
        <v>16.8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9">
        <v>52.6</v>
      </c>
      <c r="E20" s="206"/>
      <c r="F20" s="206"/>
      <c r="G20" s="239">
        <v>17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9">
        <v>113.60000000000001</v>
      </c>
      <c r="E21" s="206"/>
      <c r="F21" s="206"/>
      <c r="G21" s="239">
        <v>17.2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9">
        <v>96</v>
      </c>
      <c r="E22" s="206"/>
      <c r="F22" s="206"/>
      <c r="G22" s="239">
        <v>12.4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9">
        <v>80.2</v>
      </c>
      <c r="E23" s="206"/>
      <c r="F23" s="206"/>
      <c r="G23" s="239">
        <v>6.6000000000000005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9">
        <v>95</v>
      </c>
      <c r="E24" s="206"/>
      <c r="F24" s="206"/>
      <c r="G24" s="239">
        <v>5.8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9">
        <v>105.60000000000001</v>
      </c>
      <c r="E25" s="206"/>
      <c r="F25" s="206"/>
      <c r="G25" s="239">
        <v>5.8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9">
        <v>95.600000000000009</v>
      </c>
      <c r="E26" s="206"/>
      <c r="F26" s="206"/>
      <c r="G26" s="239">
        <v>5.8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9">
        <v>94.4</v>
      </c>
      <c r="E27" s="206"/>
      <c r="F27" s="206"/>
      <c r="G27" s="239">
        <v>5.8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9">
        <v>109.60000000000001</v>
      </c>
      <c r="E28" s="206"/>
      <c r="F28" s="206"/>
      <c r="G28" s="239">
        <v>5.8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9">
        <v>121.60000000000001</v>
      </c>
      <c r="E29" s="206"/>
      <c r="F29" s="206"/>
      <c r="G29" s="239">
        <v>6.2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9">
        <v>84.600000000000009</v>
      </c>
      <c r="E30" s="206"/>
      <c r="F30" s="206"/>
      <c r="G30" s="239">
        <v>5.8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9">
        <v>71.2</v>
      </c>
      <c r="E31" s="206"/>
      <c r="F31" s="206"/>
      <c r="G31" s="239">
        <v>5.8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9">
        <v>99.8</v>
      </c>
      <c r="E32" s="206"/>
      <c r="F32" s="206"/>
      <c r="G32" s="239">
        <v>5.6000000000000005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9">
        <v>93.4</v>
      </c>
      <c r="E33" s="206"/>
      <c r="F33" s="206"/>
      <c r="G33" s="239">
        <v>6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9">
        <v>72.8</v>
      </c>
      <c r="E34" s="206"/>
      <c r="F34" s="206"/>
      <c r="G34" s="239">
        <v>5.8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9">
        <v>85.600000000000009</v>
      </c>
      <c r="E35" s="206"/>
      <c r="F35" s="206"/>
      <c r="G35" s="239">
        <v>6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9">
        <v>93.8</v>
      </c>
      <c r="E36" s="206"/>
      <c r="F36" s="206"/>
      <c r="G36" s="239">
        <v>6.2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9">
        <v>68.2</v>
      </c>
      <c r="E37" s="206"/>
      <c r="F37" s="206"/>
      <c r="G37" s="239">
        <v>6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1826.1999999999998</v>
      </c>
      <c r="E39" s="227"/>
      <c r="F39" s="227"/>
      <c r="G39" s="233">
        <f>SUM(G15:G38)</f>
        <v>221.80000000000007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159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505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 t="s">
        <v>506</v>
      </c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Садовая</v>
      </c>
      <c r="C10" s="299"/>
      <c r="D10" s="300"/>
      <c r="E10" s="298" t="str">
        <f>K4</f>
        <v>ф, Газовая-1</v>
      </c>
      <c r="F10" s="301"/>
      <c r="G10" s="302"/>
      <c r="H10" s="298" t="str">
        <f>B10</f>
        <v>ф, Садовая</v>
      </c>
      <c r="I10" s="299"/>
      <c r="J10" s="300"/>
      <c r="K10" s="298" t="str">
        <f>E10</f>
        <v>ф, Газовая-1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9">
        <v>595.34716796875</v>
      </c>
      <c r="E14" s="206"/>
      <c r="F14" s="207"/>
      <c r="G14" s="239">
        <v>362.14395141601602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9">
        <v>539.85226440429699</v>
      </c>
      <c r="E15" s="206"/>
      <c r="F15" s="206"/>
      <c r="G15" s="239">
        <v>390.37637329101602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9">
        <v>534.0048828125</v>
      </c>
      <c r="E16" s="206"/>
      <c r="F16" s="206"/>
      <c r="G16" s="239">
        <v>299.27746582031199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9">
        <v>519.94757080078102</v>
      </c>
      <c r="E17" s="206"/>
      <c r="F17" s="206"/>
      <c r="G17" s="239">
        <v>313.59112548828102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9">
        <v>507.476806640625</v>
      </c>
      <c r="E18" s="206"/>
      <c r="F18" s="206"/>
      <c r="G18" s="239">
        <v>322.715576171875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9">
        <v>520.80668640136707</v>
      </c>
      <c r="E19" s="206"/>
      <c r="F19" s="206"/>
      <c r="G19" s="239">
        <v>331.12640380859403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9">
        <v>544.31405639648403</v>
      </c>
      <c r="E20" s="206"/>
      <c r="F20" s="206"/>
      <c r="G20" s="239">
        <v>316.98594665527401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9">
        <v>567.31570434570301</v>
      </c>
      <c r="E21" s="206"/>
      <c r="F21" s="206"/>
      <c r="G21" s="239">
        <v>374.91262817382801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9">
        <v>578.52551269531205</v>
      </c>
      <c r="E22" s="206"/>
      <c r="F22" s="206"/>
      <c r="G22" s="239">
        <v>426.36837768554705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9">
        <v>583.29904174804699</v>
      </c>
      <c r="E23" s="206"/>
      <c r="F23" s="206"/>
      <c r="G23" s="239">
        <v>662.65463256835903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9">
        <v>581.76791381836006</v>
      </c>
      <c r="E24" s="206"/>
      <c r="F24" s="206"/>
      <c r="G24" s="239">
        <v>704.45941162109398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9">
        <v>575.42169189453205</v>
      </c>
      <c r="E25" s="206"/>
      <c r="F25" s="206"/>
      <c r="G25" s="239">
        <v>790.67388916015705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9">
        <v>565.38272094726608</v>
      </c>
      <c r="E26" s="206"/>
      <c r="F26" s="206"/>
      <c r="G26" s="239">
        <v>727.71734619140602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9">
        <v>543.81521606445301</v>
      </c>
      <c r="E27" s="206"/>
      <c r="F27" s="206"/>
      <c r="G27" s="239">
        <v>623.86367797851608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9">
        <v>555.97424316406307</v>
      </c>
      <c r="E28" s="206"/>
      <c r="F28" s="206"/>
      <c r="G28" s="239">
        <v>767.02795410156205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9">
        <v>573.28085327148403</v>
      </c>
      <c r="E29" s="206"/>
      <c r="F29" s="206"/>
      <c r="G29" s="239">
        <v>760.57086181640602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9">
        <v>598.94293212890602</v>
      </c>
      <c r="E30" s="206"/>
      <c r="F30" s="206"/>
      <c r="G30" s="239">
        <v>718.26037597656307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9">
        <v>616.49203491210903</v>
      </c>
      <c r="E31" s="206"/>
      <c r="F31" s="206"/>
      <c r="G31" s="239">
        <v>673.40719604492108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9">
        <v>632.62780761718807</v>
      </c>
      <c r="E32" s="206"/>
      <c r="F32" s="206"/>
      <c r="G32" s="239">
        <v>650.86978149414108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9">
        <v>652.38705444335903</v>
      </c>
      <c r="E33" s="206"/>
      <c r="F33" s="206"/>
      <c r="G33" s="239">
        <v>570.10775756836006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9">
        <v>617.99548339843807</v>
      </c>
      <c r="E34" s="206"/>
      <c r="F34" s="206"/>
      <c r="G34" s="239">
        <v>485.54905700683605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9">
        <v>625.75503540039108</v>
      </c>
      <c r="E35" s="206"/>
      <c r="F35" s="206"/>
      <c r="G35" s="239">
        <v>518.44415283203205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9">
        <v>629.04595947265602</v>
      </c>
      <c r="E36" s="206"/>
      <c r="F36" s="206"/>
      <c r="G36" s="239">
        <v>410.39884948730503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9">
        <v>613.99789428711006</v>
      </c>
      <c r="E37" s="206"/>
      <c r="F37" s="206"/>
      <c r="G37" s="239">
        <v>383.66987609863304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13278.429367065432</v>
      </c>
      <c r="E39" s="227"/>
      <c r="F39" s="227"/>
      <c r="G39" s="233">
        <f>SUM(G15:G38)</f>
        <v>12223.028717041017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7" max="7" width="10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160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507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 t="s">
        <v>508</v>
      </c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КУФ-1</v>
      </c>
      <c r="C10" s="299"/>
      <c r="D10" s="300"/>
      <c r="E10" s="298" t="str">
        <f>K4</f>
        <v>ф, КУФ-2</v>
      </c>
      <c r="F10" s="301"/>
      <c r="G10" s="302"/>
      <c r="H10" s="298" t="str">
        <f>B10</f>
        <v>ф, КУФ-1</v>
      </c>
      <c r="I10" s="299"/>
      <c r="J10" s="300"/>
      <c r="K10" s="298" t="str">
        <f>E10</f>
        <v>ф, КУФ-2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9">
        <v>35.1</v>
      </c>
      <c r="E14" s="206"/>
      <c r="F14" s="207"/>
      <c r="G14" s="239">
        <v>118.2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9">
        <v>34.200000000000003</v>
      </c>
      <c r="E15" s="206"/>
      <c r="F15" s="206"/>
      <c r="G15" s="239">
        <v>121.2</v>
      </c>
      <c r="H15" s="209"/>
      <c r="I15" s="207"/>
      <c r="J15" s="221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9">
        <v>33.9</v>
      </c>
      <c r="E16" s="206"/>
      <c r="F16" s="206"/>
      <c r="G16" s="239">
        <v>131.1</v>
      </c>
      <c r="H16" s="209"/>
      <c r="I16" s="207"/>
      <c r="J16" s="221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9">
        <v>33.6</v>
      </c>
      <c r="E17" s="206"/>
      <c r="F17" s="206"/>
      <c r="G17" s="239">
        <v>125.7</v>
      </c>
      <c r="H17" s="209"/>
      <c r="I17" s="207"/>
      <c r="J17" s="221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9">
        <v>33.6</v>
      </c>
      <c r="E18" s="206"/>
      <c r="F18" s="206"/>
      <c r="G18" s="239">
        <v>114.3</v>
      </c>
      <c r="H18" s="209"/>
      <c r="I18" s="207"/>
      <c r="J18" s="221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9">
        <v>33</v>
      </c>
      <c r="E19" s="206"/>
      <c r="F19" s="206"/>
      <c r="G19" s="239">
        <v>116.4</v>
      </c>
      <c r="H19" s="209"/>
      <c r="I19" s="207"/>
      <c r="J19" s="221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9">
        <v>33.6</v>
      </c>
      <c r="E20" s="206"/>
      <c r="F20" s="206"/>
      <c r="G20" s="239">
        <v>117.60000000000001</v>
      </c>
      <c r="H20" s="209"/>
      <c r="I20" s="207"/>
      <c r="J20" s="221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9">
        <v>33.6</v>
      </c>
      <c r="E21" s="206"/>
      <c r="F21" s="206"/>
      <c r="G21" s="239">
        <v>133.5</v>
      </c>
      <c r="H21" s="209"/>
      <c r="I21" s="207"/>
      <c r="J21" s="221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9">
        <v>34.5</v>
      </c>
      <c r="E22" s="206"/>
      <c r="F22" s="206"/>
      <c r="G22" s="239">
        <v>122.4</v>
      </c>
      <c r="H22" s="209"/>
      <c r="I22" s="207"/>
      <c r="J22" s="221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9">
        <v>34.200000000000003</v>
      </c>
      <c r="E23" s="206"/>
      <c r="F23" s="206"/>
      <c r="G23" s="239">
        <v>120.9</v>
      </c>
      <c r="H23" s="209"/>
      <c r="I23" s="207"/>
      <c r="J23" s="221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9">
        <v>35.700000000000003</v>
      </c>
      <c r="E24" s="206"/>
      <c r="F24" s="206"/>
      <c r="G24" s="239">
        <v>139.20000000000002</v>
      </c>
      <c r="H24" s="209"/>
      <c r="I24" s="207"/>
      <c r="J24" s="221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9">
        <v>35.700000000000003</v>
      </c>
      <c r="E25" s="206"/>
      <c r="F25" s="206"/>
      <c r="G25" s="239">
        <v>120.9</v>
      </c>
      <c r="H25" s="209"/>
      <c r="I25" s="207"/>
      <c r="J25" s="221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9">
        <v>34.800000000000004</v>
      </c>
      <c r="E26" s="206"/>
      <c r="F26" s="206"/>
      <c r="G26" s="239">
        <v>141.30000000000001</v>
      </c>
      <c r="H26" s="209"/>
      <c r="I26" s="207"/>
      <c r="J26" s="221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9">
        <v>33.9</v>
      </c>
      <c r="E27" s="206"/>
      <c r="F27" s="206"/>
      <c r="G27" s="239">
        <v>132</v>
      </c>
      <c r="H27" s="209"/>
      <c r="I27" s="207"/>
      <c r="J27" s="221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9">
        <v>34.800000000000004</v>
      </c>
      <c r="E28" s="206"/>
      <c r="F28" s="206"/>
      <c r="G28" s="239">
        <v>113.10000000000001</v>
      </c>
      <c r="H28" s="209"/>
      <c r="I28" s="207"/>
      <c r="J28" s="221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9">
        <v>35.700000000000003</v>
      </c>
      <c r="E29" s="206"/>
      <c r="F29" s="206"/>
      <c r="G29" s="239">
        <v>125.10000000000001</v>
      </c>
      <c r="H29" s="209"/>
      <c r="I29" s="207"/>
      <c r="J29" s="221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9">
        <v>34.5</v>
      </c>
      <c r="E30" s="206"/>
      <c r="F30" s="206"/>
      <c r="G30" s="239">
        <v>136.80000000000001</v>
      </c>
      <c r="H30" s="209"/>
      <c r="I30" s="207"/>
      <c r="J30" s="221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9">
        <v>35.4</v>
      </c>
      <c r="E31" s="206"/>
      <c r="F31" s="206"/>
      <c r="G31" s="239">
        <v>120.9</v>
      </c>
      <c r="H31" s="209"/>
      <c r="I31" s="207"/>
      <c r="J31" s="221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9">
        <v>35.1</v>
      </c>
      <c r="E32" s="206"/>
      <c r="F32" s="206"/>
      <c r="G32" s="239">
        <v>117</v>
      </c>
      <c r="H32" s="209"/>
      <c r="I32" s="207"/>
      <c r="J32" s="221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9">
        <v>35.4</v>
      </c>
      <c r="E33" s="206"/>
      <c r="F33" s="206"/>
      <c r="G33" s="239">
        <v>107.4</v>
      </c>
      <c r="H33" s="209"/>
      <c r="I33" s="207"/>
      <c r="J33" s="221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9">
        <v>35.4</v>
      </c>
      <c r="E34" s="206"/>
      <c r="F34" s="206"/>
      <c r="G34" s="239">
        <v>116.4</v>
      </c>
      <c r="H34" s="209"/>
      <c r="I34" s="207"/>
      <c r="J34" s="221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9">
        <v>35.700000000000003</v>
      </c>
      <c r="E35" s="206"/>
      <c r="F35" s="206"/>
      <c r="G35" s="239">
        <v>108.9</v>
      </c>
      <c r="H35" s="209"/>
      <c r="I35" s="207"/>
      <c r="J35" s="221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9">
        <v>35.4</v>
      </c>
      <c r="E36" s="206"/>
      <c r="F36" s="206"/>
      <c r="G36" s="239">
        <v>114.60000000000001</v>
      </c>
      <c r="H36" s="209"/>
      <c r="I36" s="207"/>
      <c r="J36" s="221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9">
        <v>36.300000000000004</v>
      </c>
      <c r="E37" s="206"/>
      <c r="F37" s="206"/>
      <c r="G37" s="239">
        <v>115.5</v>
      </c>
      <c r="H37" s="209"/>
      <c r="I37" s="207"/>
      <c r="J37" s="221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21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797.99999999999989</v>
      </c>
      <c r="E39" s="227"/>
      <c r="F39" s="227"/>
      <c r="G39" s="233">
        <f>SUM(G15:G38)</f>
        <v>2812.2000000000003</v>
      </c>
      <c r="H39" s="227"/>
      <c r="I39" s="227"/>
      <c r="J39" s="21">
        <f>SUM(G15:G38)</f>
        <v>2812.2000000000003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160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509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 t="s">
        <v>510</v>
      </c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Поселок</v>
      </c>
      <c r="C10" s="299"/>
      <c r="D10" s="300"/>
      <c r="E10" s="298" t="str">
        <f>K4</f>
        <v>ф, ПТФ-2</v>
      </c>
      <c r="F10" s="301"/>
      <c r="G10" s="302"/>
      <c r="H10" s="298" t="str">
        <f>B10</f>
        <v>ф, Поселок</v>
      </c>
      <c r="I10" s="299"/>
      <c r="J10" s="300"/>
      <c r="K10" s="298" t="str">
        <f>E10</f>
        <v>ф, ПТФ-2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9">
        <v>201.6</v>
      </c>
      <c r="E14" s="206"/>
      <c r="F14" s="207"/>
      <c r="G14" s="239">
        <v>24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9">
        <v>190</v>
      </c>
      <c r="E15" s="206"/>
      <c r="F15" s="206"/>
      <c r="G15" s="239">
        <v>22.400000000000002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9">
        <v>185.8</v>
      </c>
      <c r="E16" s="206"/>
      <c r="F16" s="206"/>
      <c r="G16" s="239">
        <v>22.8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9">
        <v>181</v>
      </c>
      <c r="E17" s="206"/>
      <c r="F17" s="206"/>
      <c r="G17" s="239">
        <v>23.2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9">
        <v>187</v>
      </c>
      <c r="E18" s="206"/>
      <c r="F18" s="206"/>
      <c r="G18" s="239">
        <v>22.8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9">
        <v>187</v>
      </c>
      <c r="E19" s="206"/>
      <c r="F19" s="206"/>
      <c r="G19" s="239">
        <v>23.6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9">
        <v>188.6</v>
      </c>
      <c r="E20" s="206"/>
      <c r="F20" s="206"/>
      <c r="G20" s="239">
        <v>24.400000000000002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9">
        <v>192.4</v>
      </c>
      <c r="E21" s="206"/>
      <c r="F21" s="206"/>
      <c r="G21" s="239">
        <v>26.400000000000002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9">
        <v>205.8</v>
      </c>
      <c r="E22" s="206"/>
      <c r="F22" s="206"/>
      <c r="G22" s="239">
        <v>31.2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9">
        <v>239.20000000000002</v>
      </c>
      <c r="E23" s="206"/>
      <c r="F23" s="206"/>
      <c r="G23" s="239">
        <v>35.6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9">
        <v>242.8</v>
      </c>
      <c r="E24" s="206"/>
      <c r="F24" s="206"/>
      <c r="G24" s="239">
        <v>30.8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9">
        <v>256.60000000000002</v>
      </c>
      <c r="E25" s="206"/>
      <c r="F25" s="206"/>
      <c r="G25" s="239">
        <v>32.799999999999997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9">
        <v>249.20000000000002</v>
      </c>
      <c r="E26" s="206"/>
      <c r="F26" s="206"/>
      <c r="G26" s="239">
        <v>34.800000000000004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9">
        <v>247.20000000000002</v>
      </c>
      <c r="E27" s="206"/>
      <c r="F27" s="206"/>
      <c r="G27" s="239">
        <v>32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9">
        <v>235.8</v>
      </c>
      <c r="E28" s="206"/>
      <c r="F28" s="206"/>
      <c r="G28" s="239">
        <v>32.4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9">
        <v>242.4</v>
      </c>
      <c r="E29" s="206"/>
      <c r="F29" s="206"/>
      <c r="G29" s="239">
        <v>33.200000000000003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9">
        <v>252.4</v>
      </c>
      <c r="E30" s="206"/>
      <c r="F30" s="206"/>
      <c r="G30" s="239">
        <v>36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9">
        <v>258</v>
      </c>
      <c r="E31" s="206"/>
      <c r="F31" s="206"/>
      <c r="G31" s="239">
        <v>34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9">
        <v>266.8</v>
      </c>
      <c r="E32" s="206"/>
      <c r="F32" s="206"/>
      <c r="G32" s="239">
        <v>33.200000000000003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9">
        <v>260.8</v>
      </c>
      <c r="E33" s="206"/>
      <c r="F33" s="206"/>
      <c r="G33" s="239">
        <v>32.799999999999997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9">
        <v>265.39999999999998</v>
      </c>
      <c r="E34" s="206"/>
      <c r="F34" s="206"/>
      <c r="G34" s="239">
        <v>27.6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9">
        <v>254.8</v>
      </c>
      <c r="E35" s="206"/>
      <c r="F35" s="206"/>
      <c r="G35" s="239">
        <v>26.8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9">
        <v>238.4</v>
      </c>
      <c r="E36" s="206"/>
      <c r="F36" s="206"/>
      <c r="G36" s="239">
        <v>26.8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9">
        <v>213.8</v>
      </c>
      <c r="E37" s="206"/>
      <c r="F37" s="206"/>
      <c r="G37" s="239">
        <v>25.2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5241.2</v>
      </c>
      <c r="E39" s="227"/>
      <c r="F39" s="227"/>
      <c r="G39" s="233">
        <f>SUM(G15:G38)</f>
        <v>670.8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11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160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511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 t="s">
        <v>512</v>
      </c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ПТФ-3</v>
      </c>
      <c r="C10" s="299"/>
      <c r="D10" s="300"/>
      <c r="E10" s="298" t="str">
        <f>K4</f>
        <v>ф, ПТФ-4</v>
      </c>
      <c r="F10" s="301"/>
      <c r="G10" s="302"/>
      <c r="H10" s="298" t="str">
        <f>B10</f>
        <v>ф, ПТФ-3</v>
      </c>
      <c r="I10" s="299"/>
      <c r="J10" s="300"/>
      <c r="K10" s="298" t="str">
        <f>E10</f>
        <v>ф, ПТФ-4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8">
        <v>220</v>
      </c>
      <c r="E14" s="206"/>
      <c r="F14" s="207"/>
      <c r="G14" s="238">
        <v>31.8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8">
        <v>204.8</v>
      </c>
      <c r="E15" s="206"/>
      <c r="F15" s="206"/>
      <c r="G15" s="238">
        <v>33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8">
        <v>190.4</v>
      </c>
      <c r="E16" s="206"/>
      <c r="F16" s="206"/>
      <c r="G16" s="238">
        <v>31.2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8">
        <v>190.4</v>
      </c>
      <c r="E17" s="206"/>
      <c r="F17" s="206"/>
      <c r="G17" s="238">
        <v>28.8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8">
        <v>194.4</v>
      </c>
      <c r="E18" s="206"/>
      <c r="F18" s="206"/>
      <c r="G18" s="238">
        <v>31.8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8">
        <v>196.8</v>
      </c>
      <c r="E19" s="206"/>
      <c r="F19" s="206"/>
      <c r="G19" s="238">
        <v>30.6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8">
        <v>212</v>
      </c>
      <c r="E20" s="206"/>
      <c r="F20" s="206"/>
      <c r="G20" s="238">
        <v>29.400000000000002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8">
        <v>269.60000000000002</v>
      </c>
      <c r="E21" s="206"/>
      <c r="F21" s="206"/>
      <c r="G21" s="238">
        <v>31.8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8">
        <v>280.8</v>
      </c>
      <c r="E22" s="206"/>
      <c r="F22" s="206"/>
      <c r="G22" s="238">
        <v>37.200000000000003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8">
        <v>291.2</v>
      </c>
      <c r="E23" s="206"/>
      <c r="F23" s="206"/>
      <c r="G23" s="238">
        <v>42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8">
        <v>297.60000000000002</v>
      </c>
      <c r="E24" s="206"/>
      <c r="F24" s="206"/>
      <c r="G24" s="238">
        <v>46.2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8">
        <v>282.40000000000003</v>
      </c>
      <c r="E25" s="206"/>
      <c r="F25" s="206"/>
      <c r="G25" s="238">
        <v>45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8">
        <v>276</v>
      </c>
      <c r="E26" s="206"/>
      <c r="F26" s="206"/>
      <c r="G26" s="238">
        <v>41.4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8">
        <v>255.20000000000002</v>
      </c>
      <c r="E27" s="206"/>
      <c r="F27" s="206"/>
      <c r="G27" s="238">
        <v>44.4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8">
        <v>290.40000000000003</v>
      </c>
      <c r="E28" s="206"/>
      <c r="F28" s="206"/>
      <c r="G28" s="238">
        <v>42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8">
        <v>290.40000000000003</v>
      </c>
      <c r="E29" s="206"/>
      <c r="F29" s="206"/>
      <c r="G29" s="238">
        <v>42.6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8">
        <v>292.8</v>
      </c>
      <c r="E30" s="206"/>
      <c r="F30" s="206"/>
      <c r="G30" s="238">
        <v>40.200000000000003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8">
        <v>316</v>
      </c>
      <c r="E31" s="206"/>
      <c r="F31" s="206"/>
      <c r="G31" s="238">
        <v>42.6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8">
        <v>297.60000000000002</v>
      </c>
      <c r="E32" s="206"/>
      <c r="F32" s="206"/>
      <c r="G32" s="238">
        <v>42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8">
        <v>308.8</v>
      </c>
      <c r="E33" s="206"/>
      <c r="F33" s="206"/>
      <c r="G33" s="238">
        <v>37.200000000000003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8">
        <v>296</v>
      </c>
      <c r="E34" s="206"/>
      <c r="F34" s="206"/>
      <c r="G34" s="238">
        <v>37.800000000000004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8">
        <v>286.40000000000003</v>
      </c>
      <c r="E35" s="206"/>
      <c r="F35" s="206"/>
      <c r="G35" s="238">
        <v>34.800000000000004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8">
        <v>272</v>
      </c>
      <c r="E36" s="206"/>
      <c r="F36" s="206"/>
      <c r="G36" s="238">
        <v>34.800000000000004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8">
        <v>250.4</v>
      </c>
      <c r="E37" s="206"/>
      <c r="F37" s="206"/>
      <c r="G37" s="238">
        <v>31.8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6042.4000000000005</v>
      </c>
      <c r="E39" s="227"/>
      <c r="F39" s="227"/>
      <c r="G39" s="233">
        <f>SUM(G15:G38)</f>
        <v>858.59999999999991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513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 t="s">
        <v>514</v>
      </c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Подсобное хоз,-1</v>
      </c>
      <c r="C10" s="299"/>
      <c r="D10" s="300"/>
      <c r="E10" s="298" t="str">
        <f>K4</f>
        <v>ф, Подсобное хоз,-2</v>
      </c>
      <c r="F10" s="301"/>
      <c r="G10" s="302"/>
      <c r="H10" s="298" t="str">
        <f>B10</f>
        <v>ф, Подсобное хоз,-1</v>
      </c>
      <c r="I10" s="299"/>
      <c r="J10" s="300"/>
      <c r="K10" s="298" t="str">
        <f>E10</f>
        <v>ф, Подсобное хоз,-2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7">
        <v>250.8</v>
      </c>
      <c r="E14" s="206"/>
      <c r="F14" s="207"/>
      <c r="G14" s="238">
        <v>184.8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7">
        <v>215.20000000000002</v>
      </c>
      <c r="E15" s="206"/>
      <c r="F15" s="206"/>
      <c r="G15" s="238">
        <v>175.6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7">
        <v>210.4</v>
      </c>
      <c r="E16" s="206"/>
      <c r="F16" s="206"/>
      <c r="G16" s="238">
        <v>168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7">
        <v>229.20000000000002</v>
      </c>
      <c r="E17" s="206"/>
      <c r="F17" s="206"/>
      <c r="G17" s="238">
        <v>157.20000000000002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7">
        <v>221.20000000000002</v>
      </c>
      <c r="E18" s="206"/>
      <c r="F18" s="206"/>
      <c r="G18" s="238">
        <v>150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7">
        <v>218.8</v>
      </c>
      <c r="E19" s="206"/>
      <c r="F19" s="206"/>
      <c r="G19" s="238">
        <v>155.6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7">
        <v>230.4</v>
      </c>
      <c r="E20" s="206"/>
      <c r="F20" s="206"/>
      <c r="G20" s="238">
        <v>163.20000000000002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7">
        <v>259.60000000000002</v>
      </c>
      <c r="E21" s="206"/>
      <c r="F21" s="206"/>
      <c r="G21" s="238">
        <v>176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7">
        <v>254.4</v>
      </c>
      <c r="E22" s="206"/>
      <c r="F22" s="206"/>
      <c r="G22" s="238">
        <v>250.4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7">
        <v>307.2</v>
      </c>
      <c r="E23" s="206"/>
      <c r="F23" s="206"/>
      <c r="G23" s="238">
        <v>245.6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7">
        <v>334.40000000000003</v>
      </c>
      <c r="E24" s="206"/>
      <c r="F24" s="206"/>
      <c r="G24" s="238">
        <v>272.39999999999998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7">
        <v>320</v>
      </c>
      <c r="E25" s="206"/>
      <c r="F25" s="206"/>
      <c r="G25" s="238">
        <v>248.4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7">
        <v>332.40000000000003</v>
      </c>
      <c r="E26" s="206"/>
      <c r="F26" s="206"/>
      <c r="G26" s="238">
        <v>263.2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7">
        <v>331.6</v>
      </c>
      <c r="E27" s="206"/>
      <c r="F27" s="206"/>
      <c r="G27" s="238">
        <v>216.8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7">
        <v>315.60000000000002</v>
      </c>
      <c r="E28" s="206"/>
      <c r="F28" s="206"/>
      <c r="G28" s="238">
        <v>233.20000000000002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7">
        <v>295.60000000000002</v>
      </c>
      <c r="E29" s="206"/>
      <c r="F29" s="206"/>
      <c r="G29" s="238">
        <v>264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7">
        <v>282.8</v>
      </c>
      <c r="E30" s="206"/>
      <c r="F30" s="206"/>
      <c r="G30" s="238">
        <v>238.8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7">
        <v>287.60000000000002</v>
      </c>
      <c r="E31" s="206"/>
      <c r="F31" s="206"/>
      <c r="G31" s="238">
        <v>245.6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7">
        <v>293.60000000000002</v>
      </c>
      <c r="E32" s="206"/>
      <c r="F32" s="206"/>
      <c r="G32" s="238">
        <v>194.8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7">
        <v>315.60000000000002</v>
      </c>
      <c r="E33" s="206"/>
      <c r="F33" s="206"/>
      <c r="G33" s="238">
        <v>196.8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7">
        <v>326.8</v>
      </c>
      <c r="E34" s="206"/>
      <c r="F34" s="206"/>
      <c r="G34" s="238">
        <v>194.8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7">
        <v>326</v>
      </c>
      <c r="E35" s="206"/>
      <c r="F35" s="206"/>
      <c r="G35" s="238">
        <v>192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7">
        <v>298.40000000000003</v>
      </c>
      <c r="E36" s="206"/>
      <c r="F36" s="206"/>
      <c r="G36" s="238">
        <v>198.4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7">
        <v>276.8</v>
      </c>
      <c r="E37" s="206"/>
      <c r="F37" s="206"/>
      <c r="G37" s="238">
        <v>194.4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6483.6000000000013</v>
      </c>
      <c r="E39" s="227"/>
      <c r="F39" s="227"/>
      <c r="G39" s="233">
        <f>SUM(G15:G38)</f>
        <v>4795.2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4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162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515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Нелазкое-2</v>
      </c>
      <c r="C10" s="299"/>
      <c r="D10" s="300"/>
      <c r="E10" s="298">
        <f>K4</f>
        <v>0</v>
      </c>
      <c r="F10" s="301"/>
      <c r="G10" s="302"/>
      <c r="H10" s="298" t="str">
        <f>B10</f>
        <v>ф, Нелазкое-2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8">
        <v>60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8">
        <v>62.4</v>
      </c>
      <c r="E15" s="206"/>
      <c r="F15" s="206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8">
        <v>40.6</v>
      </c>
      <c r="E16" s="206"/>
      <c r="F16" s="206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8">
        <v>39.6</v>
      </c>
      <c r="E17" s="206"/>
      <c r="F17" s="206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8">
        <v>58.6</v>
      </c>
      <c r="E18" s="206"/>
      <c r="F18" s="206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8">
        <v>40.6</v>
      </c>
      <c r="E19" s="206"/>
      <c r="F19" s="206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8">
        <v>59.4</v>
      </c>
      <c r="E20" s="206"/>
      <c r="F20" s="206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8">
        <v>45.800000000000004</v>
      </c>
      <c r="E21" s="206"/>
      <c r="F21" s="206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8">
        <v>44.4</v>
      </c>
      <c r="E22" s="206"/>
      <c r="F22" s="206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8">
        <v>75.2</v>
      </c>
      <c r="E23" s="206"/>
      <c r="F23" s="206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8">
        <v>34</v>
      </c>
      <c r="E24" s="206"/>
      <c r="F24" s="206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8">
        <v>38</v>
      </c>
      <c r="E25" s="206"/>
      <c r="F25" s="206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8">
        <v>38</v>
      </c>
      <c r="E26" s="206"/>
      <c r="F26" s="206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8">
        <v>44.800000000000004</v>
      </c>
      <c r="E27" s="206"/>
      <c r="F27" s="206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8">
        <v>84.8</v>
      </c>
      <c r="E28" s="206"/>
      <c r="F28" s="206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8">
        <v>96.600000000000009</v>
      </c>
      <c r="E29" s="206"/>
      <c r="F29" s="206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8">
        <v>90.2</v>
      </c>
      <c r="E30" s="206"/>
      <c r="F30" s="206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8">
        <v>71.8</v>
      </c>
      <c r="E31" s="206"/>
      <c r="F31" s="206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8">
        <v>63.4</v>
      </c>
      <c r="E32" s="206"/>
      <c r="F32" s="206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8">
        <v>66.599999999999994</v>
      </c>
      <c r="E33" s="206"/>
      <c r="F33" s="206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8">
        <v>71</v>
      </c>
      <c r="E34" s="206"/>
      <c r="F34" s="206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8">
        <v>56.6</v>
      </c>
      <c r="E35" s="206"/>
      <c r="F35" s="206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8">
        <v>49.800000000000004</v>
      </c>
      <c r="E36" s="206"/>
      <c r="F36" s="206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8">
        <v>47</v>
      </c>
      <c r="E37" s="206"/>
      <c r="F37" s="206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1319.1999999999996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2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163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516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 t="s">
        <v>517</v>
      </c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Котельная</v>
      </c>
      <c r="C10" s="299"/>
      <c r="D10" s="300"/>
      <c r="E10" s="298" t="str">
        <f>K4</f>
        <v>ф, Межное</v>
      </c>
      <c r="F10" s="301"/>
      <c r="G10" s="302"/>
      <c r="H10" s="298" t="str">
        <f>B10</f>
        <v>ф, Котельная</v>
      </c>
      <c r="I10" s="299"/>
      <c r="J10" s="300"/>
      <c r="K10" s="298" t="str">
        <f>E10</f>
        <v>ф, Межное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7">
        <v>111.2</v>
      </c>
      <c r="E14" s="206"/>
      <c r="F14" s="207"/>
      <c r="G14" s="237">
        <v>511.2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7">
        <v>113.2</v>
      </c>
      <c r="E15" s="206"/>
      <c r="F15" s="206"/>
      <c r="G15" s="237">
        <v>477.6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7">
        <v>112.8</v>
      </c>
      <c r="E16" s="206"/>
      <c r="F16" s="206"/>
      <c r="G16" s="237">
        <v>471.6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7">
        <v>113.2</v>
      </c>
      <c r="E17" s="206"/>
      <c r="F17" s="206"/>
      <c r="G17" s="237">
        <v>460.8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7">
        <v>112.8</v>
      </c>
      <c r="E18" s="206"/>
      <c r="F18" s="206"/>
      <c r="G18" s="237">
        <v>463.2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7">
        <v>113.2</v>
      </c>
      <c r="E19" s="206"/>
      <c r="F19" s="206"/>
      <c r="G19" s="237">
        <v>475.2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7">
        <v>113.2</v>
      </c>
      <c r="E20" s="206"/>
      <c r="F20" s="206"/>
      <c r="G20" s="237">
        <v>520.79999999999995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7">
        <v>112.8</v>
      </c>
      <c r="E21" s="206"/>
      <c r="F21" s="206"/>
      <c r="G21" s="237">
        <v>597.6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7">
        <v>112.8</v>
      </c>
      <c r="E22" s="206"/>
      <c r="F22" s="206"/>
      <c r="G22" s="237">
        <v>682.80000000000007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7">
        <v>112.4</v>
      </c>
      <c r="E23" s="206"/>
      <c r="F23" s="206"/>
      <c r="G23" s="237">
        <v>688.80000000000007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7">
        <v>114</v>
      </c>
      <c r="E24" s="206"/>
      <c r="F24" s="206"/>
      <c r="G24" s="237">
        <v>711.6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7">
        <v>112.8</v>
      </c>
      <c r="E25" s="206"/>
      <c r="F25" s="206"/>
      <c r="G25" s="237">
        <v>708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7">
        <v>116</v>
      </c>
      <c r="E26" s="206"/>
      <c r="F26" s="206"/>
      <c r="G26" s="237">
        <v>639.6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7">
        <v>116.4</v>
      </c>
      <c r="E27" s="206"/>
      <c r="F27" s="206"/>
      <c r="G27" s="237">
        <v>626.4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7">
        <v>110.8</v>
      </c>
      <c r="E28" s="206"/>
      <c r="F28" s="206"/>
      <c r="G28" s="237">
        <v>634.80000000000007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7">
        <v>110.8</v>
      </c>
      <c r="E29" s="206"/>
      <c r="F29" s="206"/>
      <c r="G29" s="237">
        <v>631.20000000000005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7">
        <v>111.2</v>
      </c>
      <c r="E30" s="206"/>
      <c r="F30" s="206"/>
      <c r="G30" s="237">
        <v>640.80000000000007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7">
        <v>111.2</v>
      </c>
      <c r="E31" s="206"/>
      <c r="F31" s="206"/>
      <c r="G31" s="237">
        <v>674.4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7">
        <v>110.8</v>
      </c>
      <c r="E32" s="206"/>
      <c r="F32" s="206"/>
      <c r="G32" s="237">
        <v>692.4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7">
        <v>111.60000000000001</v>
      </c>
      <c r="E33" s="206"/>
      <c r="F33" s="206"/>
      <c r="G33" s="237">
        <v>699.6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7">
        <v>111.2</v>
      </c>
      <c r="E34" s="206"/>
      <c r="F34" s="206"/>
      <c r="G34" s="237">
        <v>673.2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7">
        <v>112</v>
      </c>
      <c r="E35" s="206"/>
      <c r="F35" s="206"/>
      <c r="G35" s="237">
        <v>674.4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7">
        <v>111.2</v>
      </c>
      <c r="E36" s="206"/>
      <c r="F36" s="206"/>
      <c r="G36" s="237">
        <v>582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7">
        <v>111.60000000000001</v>
      </c>
      <c r="E37" s="206"/>
      <c r="F37" s="206"/>
      <c r="G37" s="237">
        <v>542.4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2587.9999999999995</v>
      </c>
      <c r="E39" s="227"/>
      <c r="F39" s="227"/>
      <c r="G39" s="233">
        <f>SUM(G15:G38)</f>
        <v>13969.199999999999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M14" sqref="M14:M38"/>
    </sheetView>
  </sheetViews>
  <sheetFormatPr defaultRowHeight="15" x14ac:dyDescent="0.25"/>
  <cols>
    <col min="7" max="7" width="9.140625" style="39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163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1"/>
      <c r="E3" s="1"/>
      <c r="F3" s="1"/>
      <c r="G3" s="31"/>
      <c r="H3" s="1"/>
      <c r="I3" s="1"/>
      <c r="J3" s="1"/>
      <c r="K3" s="295" t="s">
        <v>518</v>
      </c>
      <c r="L3" s="295"/>
      <c r="M3" s="295"/>
    </row>
    <row r="4" spans="1:17" ht="15.75" x14ac:dyDescent="0.25">
      <c r="A4" s="1"/>
      <c r="B4" s="296" t="s">
        <v>432</v>
      </c>
      <c r="C4" s="292"/>
      <c r="D4" s="3"/>
      <c r="E4" s="3"/>
      <c r="F4" s="3"/>
      <c r="G4" s="32" t="s">
        <v>6</v>
      </c>
      <c r="H4" s="30"/>
      <c r="I4" s="30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30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ЛПБ</v>
      </c>
      <c r="C10" s="299"/>
      <c r="D10" s="300"/>
      <c r="E10" s="298">
        <f>K4</f>
        <v>0</v>
      </c>
      <c r="F10" s="301"/>
      <c r="G10" s="302"/>
      <c r="H10" s="298" t="str">
        <f>B10</f>
        <v>ф, ЛПБ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29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5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8">
        <v>144.80000000000001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8">
        <v>119.2</v>
      </c>
      <c r="E15" s="206"/>
      <c r="F15" s="206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8">
        <v>102.4</v>
      </c>
      <c r="E16" s="206"/>
      <c r="F16" s="206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8">
        <v>103.60000000000001</v>
      </c>
      <c r="E17" s="206"/>
      <c r="F17" s="206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8">
        <v>88.8</v>
      </c>
      <c r="E18" s="206"/>
      <c r="F18" s="206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8">
        <v>92</v>
      </c>
      <c r="E19" s="206"/>
      <c r="F19" s="206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8">
        <v>101.60000000000001</v>
      </c>
      <c r="E20" s="206"/>
      <c r="F20" s="206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8">
        <v>116.8</v>
      </c>
      <c r="E21" s="206"/>
      <c r="F21" s="206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8">
        <v>130.80000000000001</v>
      </c>
      <c r="E22" s="206"/>
      <c r="F22" s="206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8">
        <v>214</v>
      </c>
      <c r="E23" s="206"/>
      <c r="F23" s="206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8">
        <v>215.20000000000002</v>
      </c>
      <c r="E24" s="206"/>
      <c r="F24" s="206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8">
        <v>34.800000000000004</v>
      </c>
      <c r="E25" s="206"/>
      <c r="F25" s="206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8">
        <v>0</v>
      </c>
      <c r="E26" s="206"/>
      <c r="F26" s="206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8">
        <v>0</v>
      </c>
      <c r="E27" s="206"/>
      <c r="F27" s="206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8">
        <v>0</v>
      </c>
      <c r="E28" s="206"/>
      <c r="F28" s="206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8">
        <v>78.8</v>
      </c>
      <c r="E29" s="206"/>
      <c r="F29" s="206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8">
        <v>181.20000000000002</v>
      </c>
      <c r="E30" s="206"/>
      <c r="F30" s="206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8">
        <v>169.20000000000002</v>
      </c>
      <c r="E31" s="206"/>
      <c r="F31" s="206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8">
        <v>139.20000000000002</v>
      </c>
      <c r="E32" s="206"/>
      <c r="F32" s="206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8">
        <v>140.80000000000001</v>
      </c>
      <c r="E33" s="206"/>
      <c r="F33" s="206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8">
        <v>158.4</v>
      </c>
      <c r="E34" s="206"/>
      <c r="F34" s="206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8">
        <v>160.4</v>
      </c>
      <c r="E35" s="206"/>
      <c r="F35" s="206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8">
        <v>158.80000000000001</v>
      </c>
      <c r="E36" s="206"/>
      <c r="F36" s="206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8">
        <v>174.8</v>
      </c>
      <c r="E37" s="206"/>
      <c r="F37" s="206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2680.8000000000006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23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23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4" zoomScale="102" zoomScaleNormal="102" workbookViewId="0">
      <selection activeCell="M14" sqref="M14:M38"/>
    </sheetView>
  </sheetViews>
  <sheetFormatPr defaultRowHeight="15" x14ac:dyDescent="0.25"/>
  <cols>
    <col min="4" max="4" width="9.14062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164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519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30"/>
      <c r="I4" s="30"/>
      <c r="J4" s="1"/>
      <c r="K4" s="295" t="s">
        <v>520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 Берег</v>
      </c>
      <c r="C10" s="299"/>
      <c r="D10" s="300"/>
      <c r="E10" s="298" t="str">
        <f>K4</f>
        <v>ф, Городище</v>
      </c>
      <c r="F10" s="301"/>
      <c r="G10" s="302"/>
      <c r="H10" s="298" t="str">
        <f>B10</f>
        <v>ф, Берег</v>
      </c>
      <c r="I10" s="299"/>
      <c r="J10" s="300"/>
      <c r="K10" s="298" t="str">
        <f>E10</f>
        <v>ф, Городище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38">
        <v>188.8</v>
      </c>
      <c r="E14" s="206"/>
      <c r="F14" s="207"/>
      <c r="G14" s="238">
        <v>246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38">
        <v>137.20000000000002</v>
      </c>
      <c r="E15" s="206"/>
      <c r="F15" s="206"/>
      <c r="G15" s="238">
        <v>184.4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38">
        <v>116</v>
      </c>
      <c r="E16" s="206"/>
      <c r="F16" s="206"/>
      <c r="G16" s="238">
        <v>183.6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38">
        <v>114</v>
      </c>
      <c r="E17" s="206"/>
      <c r="F17" s="206"/>
      <c r="G17" s="238">
        <v>170.8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38">
        <v>104</v>
      </c>
      <c r="E18" s="206"/>
      <c r="F18" s="206"/>
      <c r="G18" s="238">
        <v>185.6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38">
        <v>107.60000000000001</v>
      </c>
      <c r="E19" s="206"/>
      <c r="F19" s="206"/>
      <c r="G19" s="238">
        <v>192.20000000000002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38">
        <v>102.8</v>
      </c>
      <c r="E20" s="206"/>
      <c r="F20" s="206"/>
      <c r="G20" s="238">
        <v>188.6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38">
        <v>124.8</v>
      </c>
      <c r="E21" s="206"/>
      <c r="F21" s="206"/>
      <c r="G21" s="238">
        <v>194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38">
        <v>156</v>
      </c>
      <c r="E22" s="206"/>
      <c r="F22" s="206"/>
      <c r="G22" s="238">
        <v>194.6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38">
        <v>160.4</v>
      </c>
      <c r="E23" s="206"/>
      <c r="F23" s="206"/>
      <c r="G23" s="238">
        <v>220.4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38">
        <v>172.4</v>
      </c>
      <c r="E24" s="206"/>
      <c r="F24" s="206"/>
      <c r="G24" s="238">
        <v>222.8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38">
        <v>186</v>
      </c>
      <c r="E25" s="206"/>
      <c r="F25" s="206"/>
      <c r="G25" s="238">
        <v>210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38">
        <v>153.6</v>
      </c>
      <c r="E26" s="206"/>
      <c r="F26" s="206"/>
      <c r="G26" s="238">
        <v>182.20000000000002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38">
        <v>136.4</v>
      </c>
      <c r="E27" s="206"/>
      <c r="F27" s="206"/>
      <c r="G27" s="238">
        <v>185.20000000000002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38">
        <v>147.6</v>
      </c>
      <c r="E28" s="206"/>
      <c r="F28" s="206"/>
      <c r="G28" s="238">
        <v>190.8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38">
        <v>138.80000000000001</v>
      </c>
      <c r="E29" s="206"/>
      <c r="F29" s="206"/>
      <c r="G29" s="238">
        <v>167.4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38">
        <v>130.80000000000001</v>
      </c>
      <c r="E30" s="206"/>
      <c r="F30" s="206"/>
      <c r="G30" s="238">
        <v>164.6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38">
        <v>142</v>
      </c>
      <c r="E31" s="206"/>
      <c r="F31" s="206"/>
      <c r="G31" s="238">
        <v>165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38">
        <v>151.20000000000002</v>
      </c>
      <c r="E32" s="206"/>
      <c r="F32" s="206"/>
      <c r="G32" s="238">
        <v>199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38">
        <v>160.4</v>
      </c>
      <c r="E33" s="206"/>
      <c r="F33" s="206"/>
      <c r="G33" s="238">
        <v>212.20000000000002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38">
        <v>195.20000000000002</v>
      </c>
      <c r="E34" s="206"/>
      <c r="F34" s="206"/>
      <c r="G34" s="238">
        <v>235.20000000000002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38">
        <v>200.4</v>
      </c>
      <c r="E35" s="206"/>
      <c r="F35" s="206"/>
      <c r="G35" s="238">
        <v>249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38">
        <v>198.4</v>
      </c>
      <c r="E36" s="206"/>
      <c r="F36" s="206"/>
      <c r="G36" s="238">
        <v>277.40000000000003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38">
        <v>192.4</v>
      </c>
      <c r="E37" s="206"/>
      <c r="F37" s="206"/>
      <c r="G37" s="238">
        <v>255.6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3428.4</v>
      </c>
      <c r="E39" s="227"/>
      <c r="F39" s="227"/>
      <c r="G39" s="233">
        <f>SUM(G15:G38)</f>
        <v>4630.5999999999995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M14" sqref="M14:M38"/>
    </sheetView>
  </sheetViews>
  <sheetFormatPr defaultRowHeight="15" x14ac:dyDescent="0.25"/>
  <cols>
    <col min="4" max="4" width="9.14062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156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521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30"/>
      <c r="I4" s="30"/>
      <c r="J4" s="1"/>
      <c r="K4" s="295"/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ф,10кВ Шайма (ОборнЭнерго)</v>
      </c>
      <c r="C10" s="299"/>
      <c r="D10" s="300"/>
      <c r="E10" s="298">
        <f>K4</f>
        <v>0</v>
      </c>
      <c r="F10" s="301"/>
      <c r="G10" s="302"/>
      <c r="H10" s="298" t="str">
        <f>B10</f>
        <v>ф,10кВ Шайма (ОборнЭнерго)</v>
      </c>
      <c r="I10" s="299"/>
      <c r="J10" s="300"/>
      <c r="K10" s="298">
        <f>E10</f>
        <v>0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12">
        <v>403.40000000000003</v>
      </c>
      <c r="E14" s="206"/>
      <c r="F14" s="207"/>
      <c r="G14" s="206"/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12">
        <v>389.40000000000003</v>
      </c>
      <c r="E15" s="206"/>
      <c r="F15" s="206"/>
      <c r="G15" s="206"/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12">
        <v>381.6</v>
      </c>
      <c r="E16" s="206"/>
      <c r="F16" s="206"/>
      <c r="G16" s="206"/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12">
        <v>388.6</v>
      </c>
      <c r="E17" s="206"/>
      <c r="F17" s="206"/>
      <c r="G17" s="206"/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12">
        <v>387.2</v>
      </c>
      <c r="E18" s="206"/>
      <c r="F18" s="206"/>
      <c r="G18" s="206"/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12">
        <v>387</v>
      </c>
      <c r="E19" s="206"/>
      <c r="F19" s="206"/>
      <c r="G19" s="206"/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12">
        <v>384.40000000000003</v>
      </c>
      <c r="E20" s="206"/>
      <c r="F20" s="206"/>
      <c r="G20" s="206"/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12">
        <v>426</v>
      </c>
      <c r="E21" s="206"/>
      <c r="F21" s="206"/>
      <c r="G21" s="206"/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12">
        <v>413.8</v>
      </c>
      <c r="E22" s="206"/>
      <c r="F22" s="206"/>
      <c r="G22" s="206"/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12">
        <v>391.8</v>
      </c>
      <c r="E23" s="206"/>
      <c r="F23" s="206"/>
      <c r="G23" s="206"/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12">
        <v>386.2</v>
      </c>
      <c r="E24" s="206"/>
      <c r="F24" s="206"/>
      <c r="G24" s="206"/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12">
        <v>395.6</v>
      </c>
      <c r="E25" s="206"/>
      <c r="F25" s="206"/>
      <c r="G25" s="206"/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12">
        <v>393.6</v>
      </c>
      <c r="E26" s="206"/>
      <c r="F26" s="206"/>
      <c r="G26" s="206"/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12">
        <v>389.2</v>
      </c>
      <c r="E27" s="206"/>
      <c r="F27" s="206"/>
      <c r="G27" s="206"/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12">
        <v>388.2</v>
      </c>
      <c r="E28" s="206"/>
      <c r="F28" s="206"/>
      <c r="G28" s="206"/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12">
        <v>391.2</v>
      </c>
      <c r="E29" s="206"/>
      <c r="F29" s="206"/>
      <c r="G29" s="206"/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12">
        <v>420.6</v>
      </c>
      <c r="E30" s="206"/>
      <c r="F30" s="206"/>
      <c r="G30" s="206"/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12">
        <v>436.6</v>
      </c>
      <c r="E31" s="206"/>
      <c r="F31" s="206"/>
      <c r="G31" s="206"/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12">
        <v>429.2</v>
      </c>
      <c r="E32" s="206"/>
      <c r="F32" s="206"/>
      <c r="G32" s="206"/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12">
        <v>437.40000000000003</v>
      </c>
      <c r="E33" s="206"/>
      <c r="F33" s="206"/>
      <c r="G33" s="206"/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12">
        <v>431.8</v>
      </c>
      <c r="E34" s="206"/>
      <c r="F34" s="206"/>
      <c r="G34" s="206"/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12">
        <v>435.6</v>
      </c>
      <c r="E35" s="206"/>
      <c r="F35" s="206"/>
      <c r="G35" s="206"/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12">
        <v>417.8</v>
      </c>
      <c r="E36" s="206"/>
      <c r="F36" s="206"/>
      <c r="G36" s="206"/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12">
        <v>415</v>
      </c>
      <c r="E37" s="206"/>
      <c r="F37" s="206"/>
      <c r="G37" s="206"/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35">
        <f>SUM(D15:D38)</f>
        <v>9317.7999999999993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topLeftCell="A7" zoomScale="102" zoomScaleNormal="102" workbookViewId="0">
      <selection activeCell="M14" sqref="M14:M38"/>
    </sheetView>
  </sheetViews>
  <sheetFormatPr defaultRowHeight="15" x14ac:dyDescent="0.25"/>
  <cols>
    <col min="4" max="4" width="9.14062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165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166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30"/>
      <c r="I4" s="30"/>
      <c r="J4" s="1"/>
      <c r="K4" s="295" t="s">
        <v>167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ТП-107 база (МУП Электросеть)</v>
      </c>
      <c r="C10" s="299"/>
      <c r="D10" s="300"/>
      <c r="E10" s="298" t="str">
        <f>K4</f>
        <v>ТП-107 офис (МУП Электросеть)</v>
      </c>
      <c r="F10" s="301"/>
      <c r="G10" s="302"/>
      <c r="H10" s="298" t="str">
        <f>B10</f>
        <v>ТП-107 база (МУП Электросеть)</v>
      </c>
      <c r="I10" s="299"/>
      <c r="J10" s="300"/>
      <c r="K10" s="298" t="str">
        <f>E10</f>
        <v>ТП-107 офис (МУП Электросеть)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191">
        <v>8</v>
      </c>
      <c r="E14" s="206"/>
      <c r="F14" s="207"/>
      <c r="G14" s="191">
        <v>0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191">
        <v>9</v>
      </c>
      <c r="E15" s="206"/>
      <c r="F15" s="206"/>
      <c r="G15" s="191">
        <v>0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191">
        <v>9</v>
      </c>
      <c r="E16" s="206"/>
      <c r="F16" s="206"/>
      <c r="G16" s="191">
        <v>0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191">
        <v>8</v>
      </c>
      <c r="E17" s="206"/>
      <c r="F17" s="206"/>
      <c r="G17" s="191">
        <v>0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191">
        <v>7</v>
      </c>
      <c r="E18" s="206"/>
      <c r="F18" s="206"/>
      <c r="G18" s="191">
        <v>0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191">
        <v>7</v>
      </c>
      <c r="E19" s="206"/>
      <c r="F19" s="206"/>
      <c r="G19" s="191">
        <v>0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191">
        <v>8</v>
      </c>
      <c r="E20" s="206"/>
      <c r="F20" s="206"/>
      <c r="G20" s="191">
        <v>0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191">
        <v>10</v>
      </c>
      <c r="E21" s="206"/>
      <c r="F21" s="206"/>
      <c r="G21" s="191">
        <v>0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191">
        <v>15</v>
      </c>
      <c r="E22" s="206"/>
      <c r="F22" s="206"/>
      <c r="G22" s="191">
        <v>0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191">
        <v>45</v>
      </c>
      <c r="E23" s="206"/>
      <c r="F23" s="206"/>
      <c r="G23" s="191">
        <v>0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191">
        <v>52</v>
      </c>
      <c r="E24" s="206"/>
      <c r="F24" s="206"/>
      <c r="G24" s="191">
        <v>0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191">
        <v>51</v>
      </c>
      <c r="E25" s="206"/>
      <c r="F25" s="206"/>
      <c r="G25" s="191">
        <v>0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191">
        <v>52</v>
      </c>
      <c r="E26" s="206"/>
      <c r="F26" s="206"/>
      <c r="G26" s="191">
        <v>0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191">
        <v>46</v>
      </c>
      <c r="E27" s="206"/>
      <c r="F27" s="206"/>
      <c r="G27" s="191">
        <v>0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191">
        <v>45</v>
      </c>
      <c r="E28" s="206"/>
      <c r="F28" s="206"/>
      <c r="G28" s="191">
        <v>0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191">
        <v>46</v>
      </c>
      <c r="E29" s="206"/>
      <c r="F29" s="206"/>
      <c r="G29" s="191">
        <v>0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191">
        <v>45</v>
      </c>
      <c r="E30" s="206"/>
      <c r="F30" s="206"/>
      <c r="G30" s="191">
        <v>0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191">
        <v>47</v>
      </c>
      <c r="E31" s="206"/>
      <c r="F31" s="206"/>
      <c r="G31" s="191">
        <v>0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191">
        <v>16</v>
      </c>
      <c r="E32" s="206"/>
      <c r="F32" s="206"/>
      <c r="G32" s="191">
        <v>0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191">
        <v>13</v>
      </c>
      <c r="E33" s="206"/>
      <c r="F33" s="206"/>
      <c r="G33" s="191">
        <v>0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191">
        <v>11</v>
      </c>
      <c r="E34" s="206"/>
      <c r="F34" s="206"/>
      <c r="G34" s="191">
        <v>0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191">
        <v>11</v>
      </c>
      <c r="E35" s="206"/>
      <c r="F35" s="206"/>
      <c r="G35" s="191">
        <v>0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191">
        <v>11</v>
      </c>
      <c r="E36" s="206"/>
      <c r="F36" s="206"/>
      <c r="G36" s="191">
        <v>0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191">
        <v>10</v>
      </c>
      <c r="E37" s="206"/>
      <c r="F37" s="206"/>
      <c r="G37" s="191">
        <v>0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35">
        <f>SUM(D15:D38)</f>
        <v>574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N23" sqref="N23"/>
    </sheetView>
  </sheetViews>
  <sheetFormatPr defaultRowHeight="15" x14ac:dyDescent="0.25"/>
  <cols>
    <col min="4" max="4" width="9.14062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168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169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30"/>
      <c r="I4" s="30"/>
      <c r="J4" s="1"/>
      <c r="K4" s="295" t="s">
        <v>170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ТП-451 (МУП Электросеть) В-1</v>
      </c>
      <c r="C10" s="299"/>
      <c r="D10" s="300"/>
      <c r="E10" s="298" t="str">
        <f>K4</f>
        <v>ТП-451 (МУП Электросеть) В-2</v>
      </c>
      <c r="F10" s="301"/>
      <c r="G10" s="302"/>
      <c r="H10" s="298" t="str">
        <f>B10</f>
        <v>ТП-451 (МУП Электросеть) В-1</v>
      </c>
      <c r="I10" s="299"/>
      <c r="J10" s="300"/>
      <c r="K10" s="298" t="str">
        <f>E10</f>
        <v>ТП-451 (МУП Электросеть) В-2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80</v>
      </c>
      <c r="E11" s="275" t="s">
        <v>433</v>
      </c>
      <c r="F11" s="276"/>
      <c r="G11" s="33">
        <v>80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80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38</v>
      </c>
      <c r="E14" s="206"/>
      <c r="F14" s="207"/>
      <c r="G14" s="206">
        <v>222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40</v>
      </c>
      <c r="E15" s="206"/>
      <c r="F15" s="206"/>
      <c r="G15" s="206">
        <v>198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47</v>
      </c>
      <c r="E16" s="206"/>
      <c r="F16" s="206"/>
      <c r="G16" s="206">
        <v>186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56</v>
      </c>
      <c r="E17" s="206"/>
      <c r="F17" s="206"/>
      <c r="G17" s="206">
        <v>193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37</v>
      </c>
      <c r="E18" s="206"/>
      <c r="F18" s="206"/>
      <c r="G18" s="206">
        <v>187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28</v>
      </c>
      <c r="E19" s="206"/>
      <c r="F19" s="206"/>
      <c r="G19" s="206">
        <v>184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38</v>
      </c>
      <c r="E20" s="206"/>
      <c r="F20" s="206"/>
      <c r="G20" s="206">
        <v>191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71</v>
      </c>
      <c r="E21" s="206"/>
      <c r="F21" s="206"/>
      <c r="G21" s="206">
        <v>203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66</v>
      </c>
      <c r="E22" s="206"/>
      <c r="F22" s="206"/>
      <c r="G22" s="206">
        <v>222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49</v>
      </c>
      <c r="E23" s="206"/>
      <c r="F23" s="206"/>
      <c r="G23" s="206">
        <v>204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43</v>
      </c>
      <c r="E24" s="206"/>
      <c r="F24" s="206"/>
      <c r="G24" s="206">
        <v>203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53</v>
      </c>
      <c r="E25" s="206"/>
      <c r="F25" s="206"/>
      <c r="G25" s="206">
        <v>207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54</v>
      </c>
      <c r="E26" s="206"/>
      <c r="F26" s="206"/>
      <c r="G26" s="206">
        <v>200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68</v>
      </c>
      <c r="E27" s="206"/>
      <c r="F27" s="206"/>
      <c r="G27" s="206">
        <v>204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53</v>
      </c>
      <c r="E28" s="206"/>
      <c r="F28" s="206"/>
      <c r="G28" s="206">
        <v>205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50</v>
      </c>
      <c r="E29" s="206"/>
      <c r="F29" s="206"/>
      <c r="G29" s="206">
        <v>211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50</v>
      </c>
      <c r="E30" s="206"/>
      <c r="F30" s="206"/>
      <c r="G30" s="206">
        <v>206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48</v>
      </c>
      <c r="E31" s="206"/>
      <c r="F31" s="206"/>
      <c r="G31" s="206">
        <v>215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58</v>
      </c>
      <c r="E32" s="206"/>
      <c r="F32" s="206"/>
      <c r="G32" s="206">
        <v>220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64</v>
      </c>
      <c r="E33" s="206"/>
      <c r="F33" s="206"/>
      <c r="G33" s="206">
        <v>225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63</v>
      </c>
      <c r="E34" s="206"/>
      <c r="F34" s="206"/>
      <c r="G34" s="206">
        <v>231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59</v>
      </c>
      <c r="E35" s="206"/>
      <c r="F35" s="206"/>
      <c r="G35" s="206">
        <v>240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57</v>
      </c>
      <c r="E36" s="206"/>
      <c r="F36" s="206"/>
      <c r="G36" s="206">
        <v>228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39</v>
      </c>
      <c r="E37" s="206"/>
      <c r="F37" s="206"/>
      <c r="G37" s="206">
        <v>228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1191</v>
      </c>
      <c r="E39" s="227"/>
      <c r="F39" s="227"/>
      <c r="G39" s="233">
        <f>SUM(G15:G38)</f>
        <v>4791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3"/>
  <sheetViews>
    <sheetView topLeftCell="A10" zoomScale="102" zoomScaleNormal="102" workbookViewId="0">
      <selection activeCell="N23" sqref="N23"/>
    </sheetView>
  </sheetViews>
  <sheetFormatPr defaultRowHeight="15" x14ac:dyDescent="0.25"/>
  <cols>
    <col min="4" max="4" width="9.140625" style="39"/>
    <col min="7" max="7" width="14.28515625" style="39" customWidth="1"/>
  </cols>
  <sheetData>
    <row r="1" spans="1:25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522</v>
      </c>
      <c r="L1" s="293"/>
      <c r="M1" s="293"/>
    </row>
    <row r="2" spans="1:25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25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171</v>
      </c>
      <c r="L3" s="295"/>
      <c r="M3" s="295"/>
    </row>
    <row r="4" spans="1:25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30"/>
      <c r="I4" s="30"/>
      <c r="J4" s="1"/>
      <c r="K4" s="295" t="s">
        <v>353</v>
      </c>
      <c r="L4" s="295"/>
      <c r="M4" s="295"/>
    </row>
    <row r="5" spans="1:25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25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25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25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25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25" x14ac:dyDescent="0.25">
      <c r="A10" s="281"/>
      <c r="B10" s="298" t="str">
        <f>K3</f>
        <v>ТП-59</v>
      </c>
      <c r="C10" s="299"/>
      <c r="D10" s="300"/>
      <c r="E10" s="298" t="str">
        <f>K4</f>
        <v>ГПП-5 Фосагро</v>
      </c>
      <c r="F10" s="301"/>
      <c r="G10" s="302"/>
      <c r="H10" s="298" t="str">
        <f>B10</f>
        <v>ТП-59</v>
      </c>
      <c r="I10" s="299"/>
      <c r="J10" s="300"/>
      <c r="K10" s="298" t="str">
        <f>E10</f>
        <v>ГПП-5 Фосагро</v>
      </c>
      <c r="L10" s="301"/>
      <c r="M10" s="302"/>
    </row>
    <row r="11" spans="1:25" x14ac:dyDescent="0.25">
      <c r="A11" s="281"/>
      <c r="B11" s="275" t="s">
        <v>433</v>
      </c>
      <c r="C11" s="276"/>
      <c r="D11" s="33">
        <v>60</v>
      </c>
      <c r="E11" s="275" t="s">
        <v>433</v>
      </c>
      <c r="F11" s="276"/>
      <c r="G11" s="33"/>
      <c r="H11" s="275" t="s">
        <v>433</v>
      </c>
      <c r="I11" s="276"/>
      <c r="J11" s="29">
        <f>D11</f>
        <v>60</v>
      </c>
      <c r="K11" s="275" t="s">
        <v>433</v>
      </c>
      <c r="L11" s="276"/>
      <c r="M11" s="29">
        <f>G11</f>
        <v>0</v>
      </c>
    </row>
    <row r="12" spans="1:25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25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  <c r="V13" s="80"/>
      <c r="W13" s="80"/>
      <c r="X13" s="80"/>
      <c r="Y13" s="80"/>
    </row>
    <row r="14" spans="1:25" s="197" customFormat="1" ht="12.75" x14ac:dyDescent="0.2">
      <c r="A14" s="192">
        <v>0</v>
      </c>
      <c r="B14" s="220"/>
      <c r="C14" s="207"/>
      <c r="D14" s="210">
        <v>0.34799999999999998</v>
      </c>
      <c r="E14" s="206"/>
      <c r="F14" s="207"/>
      <c r="G14" s="221">
        <v>10.8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  <c r="V14" s="198"/>
      <c r="W14" s="198"/>
      <c r="X14" s="198"/>
      <c r="Y14" s="198"/>
    </row>
    <row r="15" spans="1:25" s="197" customFormat="1" ht="12.75" x14ac:dyDescent="0.2">
      <c r="A15" s="194">
        <v>1</v>
      </c>
      <c r="B15" s="220"/>
      <c r="C15" s="207"/>
      <c r="D15" s="210">
        <v>0.38400000000000001</v>
      </c>
      <c r="E15" s="206"/>
      <c r="F15" s="206"/>
      <c r="G15" s="221">
        <v>9.36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  <c r="V15" s="198"/>
      <c r="W15" s="198"/>
      <c r="X15" s="198"/>
      <c r="Y15" s="198"/>
    </row>
    <row r="16" spans="1:25" s="197" customFormat="1" ht="12.75" x14ac:dyDescent="0.2">
      <c r="A16" s="192">
        <v>2</v>
      </c>
      <c r="B16" s="220"/>
      <c r="C16" s="207"/>
      <c r="D16" s="210">
        <v>0.32400000000000001</v>
      </c>
      <c r="E16" s="206"/>
      <c r="F16" s="206"/>
      <c r="G16" s="221">
        <v>9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  <c r="V16" s="198"/>
      <c r="W16" s="198"/>
      <c r="X16" s="198"/>
      <c r="Y16" s="198"/>
    </row>
    <row r="17" spans="1:25" s="197" customFormat="1" ht="12.75" x14ac:dyDescent="0.2">
      <c r="A17" s="192">
        <v>3</v>
      </c>
      <c r="B17" s="220"/>
      <c r="C17" s="207"/>
      <c r="D17" s="210">
        <v>0.27600000000000002</v>
      </c>
      <c r="E17" s="206"/>
      <c r="F17" s="206"/>
      <c r="G17" s="221">
        <v>9.18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  <c r="V17" s="198"/>
      <c r="W17" s="198"/>
      <c r="X17" s="198"/>
      <c r="Y17" s="198"/>
    </row>
    <row r="18" spans="1:25" s="197" customFormat="1" ht="12.75" x14ac:dyDescent="0.2">
      <c r="A18" s="192">
        <v>4</v>
      </c>
      <c r="B18" s="220"/>
      <c r="C18" s="207"/>
      <c r="D18" s="210">
        <v>0.312</v>
      </c>
      <c r="E18" s="206"/>
      <c r="F18" s="206"/>
      <c r="G18" s="221">
        <v>9.18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  <c r="V18" s="198"/>
      <c r="W18" s="198"/>
      <c r="X18" s="198"/>
      <c r="Y18" s="198"/>
    </row>
    <row r="19" spans="1:25" s="197" customFormat="1" ht="12.75" x14ac:dyDescent="0.2">
      <c r="A19" s="192">
        <v>5</v>
      </c>
      <c r="B19" s="220"/>
      <c r="C19" s="207"/>
      <c r="D19" s="210">
        <v>0.3</v>
      </c>
      <c r="E19" s="206"/>
      <c r="F19" s="206"/>
      <c r="G19" s="221">
        <v>9.36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  <c r="V19" s="198"/>
      <c r="W19" s="198"/>
      <c r="X19" s="198"/>
      <c r="Y19" s="198"/>
    </row>
    <row r="20" spans="1:25" s="197" customFormat="1" ht="12.75" x14ac:dyDescent="0.2">
      <c r="A20" s="192">
        <v>6</v>
      </c>
      <c r="B20" s="220"/>
      <c r="C20" s="207"/>
      <c r="D20" s="210">
        <v>0.74399999999999999</v>
      </c>
      <c r="E20" s="206"/>
      <c r="F20" s="206"/>
      <c r="G20" s="221">
        <v>10.98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  <c r="V20" s="198"/>
      <c r="W20" s="198"/>
      <c r="X20" s="198"/>
      <c r="Y20" s="198"/>
    </row>
    <row r="21" spans="1:25" s="197" customFormat="1" ht="12.75" x14ac:dyDescent="0.2">
      <c r="A21" s="192">
        <v>7</v>
      </c>
      <c r="B21" s="220"/>
      <c r="C21" s="207"/>
      <c r="D21" s="210">
        <v>2.1</v>
      </c>
      <c r="E21" s="206"/>
      <c r="F21" s="206"/>
      <c r="G21" s="221">
        <v>10.8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  <c r="V21" s="198"/>
      <c r="W21" s="198"/>
      <c r="X21" s="198"/>
      <c r="Y21" s="198"/>
    </row>
    <row r="22" spans="1:25" s="197" customFormat="1" ht="12.75" x14ac:dyDescent="0.2">
      <c r="A22" s="192">
        <v>8</v>
      </c>
      <c r="B22" s="220"/>
      <c r="C22" s="207"/>
      <c r="D22" s="210">
        <v>1.1160000000000001</v>
      </c>
      <c r="E22" s="206"/>
      <c r="F22" s="206"/>
      <c r="G22" s="221">
        <v>9.5399999999999991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  <c r="V22" s="198"/>
      <c r="W22" s="198"/>
      <c r="X22" s="198"/>
      <c r="Y22" s="198"/>
    </row>
    <row r="23" spans="1:25" s="197" customFormat="1" ht="12.75" x14ac:dyDescent="0.2">
      <c r="A23" s="192">
        <v>9</v>
      </c>
      <c r="B23" s="220"/>
      <c r="C23" s="207"/>
      <c r="D23" s="210">
        <v>1.008</v>
      </c>
      <c r="E23" s="206"/>
      <c r="F23" s="206"/>
      <c r="G23" s="221">
        <v>9.5399999999999991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  <c r="V23" s="198"/>
      <c r="W23" s="198"/>
      <c r="X23" s="198"/>
      <c r="Y23" s="198"/>
    </row>
    <row r="24" spans="1:25" s="197" customFormat="1" ht="12.75" x14ac:dyDescent="0.2">
      <c r="A24" s="192">
        <v>10</v>
      </c>
      <c r="B24" s="220"/>
      <c r="C24" s="207"/>
      <c r="D24" s="210">
        <v>0.64800000000000002</v>
      </c>
      <c r="E24" s="206"/>
      <c r="F24" s="206"/>
      <c r="G24" s="221">
        <v>9.5399999999999991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  <c r="V24" s="198"/>
      <c r="W24" s="198"/>
      <c r="X24" s="198"/>
      <c r="Y24" s="198"/>
    </row>
    <row r="25" spans="1:25" s="197" customFormat="1" ht="12.75" x14ac:dyDescent="0.2">
      <c r="A25" s="192">
        <v>11</v>
      </c>
      <c r="B25" s="220"/>
      <c r="C25" s="207"/>
      <c r="D25" s="210">
        <v>0.33600000000000002</v>
      </c>
      <c r="E25" s="206"/>
      <c r="F25" s="206"/>
      <c r="G25" s="221">
        <v>8.64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  <c r="V25" s="198"/>
      <c r="W25" s="198"/>
      <c r="X25" s="198"/>
      <c r="Y25" s="198"/>
    </row>
    <row r="26" spans="1:25" s="197" customFormat="1" ht="12.75" x14ac:dyDescent="0.2">
      <c r="A26" s="192">
        <v>12</v>
      </c>
      <c r="B26" s="220"/>
      <c r="C26" s="207"/>
      <c r="D26" s="210">
        <v>0.312</v>
      </c>
      <c r="E26" s="206"/>
      <c r="F26" s="206"/>
      <c r="G26" s="221">
        <v>9.18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  <c r="V26" s="198"/>
      <c r="W26" s="198"/>
      <c r="X26" s="198"/>
      <c r="Y26" s="198"/>
    </row>
    <row r="27" spans="1:25" s="197" customFormat="1" ht="12.75" x14ac:dyDescent="0.2">
      <c r="A27" s="192">
        <v>13</v>
      </c>
      <c r="B27" s="220"/>
      <c r="C27" s="207"/>
      <c r="D27" s="210">
        <v>0.876</v>
      </c>
      <c r="E27" s="206"/>
      <c r="F27" s="206"/>
      <c r="G27" s="221">
        <v>8.1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  <c r="V27" s="198"/>
      <c r="W27" s="198"/>
      <c r="X27" s="198"/>
      <c r="Y27" s="198"/>
    </row>
    <row r="28" spans="1:25" s="197" customFormat="1" ht="12.75" x14ac:dyDescent="0.2">
      <c r="A28" s="192">
        <v>14</v>
      </c>
      <c r="B28" s="220"/>
      <c r="C28" s="207"/>
      <c r="D28" s="210">
        <v>1.5840000000000001</v>
      </c>
      <c r="E28" s="206"/>
      <c r="F28" s="206"/>
      <c r="G28" s="221">
        <v>7.74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  <c r="V28" s="198"/>
      <c r="W28" s="198"/>
      <c r="X28" s="198"/>
      <c r="Y28" s="198"/>
    </row>
    <row r="29" spans="1:25" s="197" customFormat="1" ht="12.75" x14ac:dyDescent="0.2">
      <c r="A29" s="192">
        <v>15</v>
      </c>
      <c r="B29" s="220"/>
      <c r="C29" s="207"/>
      <c r="D29" s="210">
        <v>1.3080000000000001</v>
      </c>
      <c r="E29" s="206"/>
      <c r="F29" s="206"/>
      <c r="G29" s="221">
        <v>7.92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  <c r="V29" s="198"/>
      <c r="W29" s="198"/>
      <c r="X29" s="198"/>
      <c r="Y29" s="198"/>
    </row>
    <row r="30" spans="1:25" s="197" customFormat="1" ht="12.75" x14ac:dyDescent="0.2">
      <c r="A30" s="192">
        <v>16</v>
      </c>
      <c r="B30" s="220"/>
      <c r="C30" s="207"/>
      <c r="D30" s="210">
        <v>0.51600000000000001</v>
      </c>
      <c r="E30" s="206"/>
      <c r="F30" s="206"/>
      <c r="G30" s="221">
        <v>7.92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  <c r="V30" s="198"/>
      <c r="W30" s="198"/>
      <c r="X30" s="198"/>
      <c r="Y30" s="198"/>
    </row>
    <row r="31" spans="1:25" s="197" customFormat="1" ht="12.75" x14ac:dyDescent="0.2">
      <c r="A31" s="192">
        <v>17</v>
      </c>
      <c r="B31" s="220"/>
      <c r="C31" s="207"/>
      <c r="D31" s="210">
        <v>0.432</v>
      </c>
      <c r="E31" s="206"/>
      <c r="F31" s="206"/>
      <c r="G31" s="221">
        <v>9.36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  <c r="V31" s="198"/>
      <c r="W31" s="198"/>
      <c r="X31" s="198"/>
      <c r="Y31" s="198"/>
    </row>
    <row r="32" spans="1:25" s="197" customFormat="1" ht="12.75" x14ac:dyDescent="0.2">
      <c r="A32" s="192">
        <v>18</v>
      </c>
      <c r="B32" s="220"/>
      <c r="C32" s="207"/>
      <c r="D32" s="210">
        <v>0.67200000000000004</v>
      </c>
      <c r="E32" s="206"/>
      <c r="F32" s="206"/>
      <c r="G32" s="221">
        <v>9.9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  <c r="V32" s="198"/>
      <c r="W32" s="198"/>
      <c r="X32" s="198"/>
      <c r="Y32" s="198"/>
    </row>
    <row r="33" spans="1:25" s="197" customFormat="1" ht="12.75" x14ac:dyDescent="0.2">
      <c r="A33" s="192">
        <v>19</v>
      </c>
      <c r="B33" s="220"/>
      <c r="C33" s="207"/>
      <c r="D33" s="210">
        <v>1.992</v>
      </c>
      <c r="E33" s="206"/>
      <c r="F33" s="206"/>
      <c r="G33" s="221">
        <v>9.36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  <c r="V33" s="198"/>
      <c r="W33" s="198"/>
      <c r="X33" s="198"/>
      <c r="Y33" s="198"/>
    </row>
    <row r="34" spans="1:25" s="197" customFormat="1" ht="12.75" x14ac:dyDescent="0.2">
      <c r="A34" s="192">
        <v>20</v>
      </c>
      <c r="B34" s="220"/>
      <c r="C34" s="207"/>
      <c r="D34" s="210">
        <v>1.68</v>
      </c>
      <c r="E34" s="206"/>
      <c r="F34" s="206"/>
      <c r="G34" s="221">
        <v>9.5399999999999991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  <c r="V34" s="198"/>
      <c r="W34" s="198"/>
      <c r="X34" s="198"/>
      <c r="Y34" s="198"/>
    </row>
    <row r="35" spans="1:25" s="197" customFormat="1" ht="12.75" x14ac:dyDescent="0.2">
      <c r="A35" s="192">
        <v>21</v>
      </c>
      <c r="B35" s="220"/>
      <c r="C35" s="207"/>
      <c r="D35" s="210">
        <v>1.464</v>
      </c>
      <c r="E35" s="206"/>
      <c r="F35" s="206"/>
      <c r="G35" s="221">
        <v>12.06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  <c r="V35" s="198"/>
      <c r="W35" s="198"/>
      <c r="X35" s="198"/>
      <c r="Y35" s="198"/>
    </row>
    <row r="36" spans="1:25" s="197" customFormat="1" ht="12.75" x14ac:dyDescent="0.2">
      <c r="A36" s="192">
        <v>22</v>
      </c>
      <c r="B36" s="220"/>
      <c r="C36" s="207"/>
      <c r="D36" s="210">
        <v>0.58799999999999997</v>
      </c>
      <c r="E36" s="206"/>
      <c r="F36" s="206"/>
      <c r="G36" s="221">
        <v>9.5399999999999991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  <c r="V36" s="198"/>
      <c r="W36" s="198"/>
      <c r="X36" s="198"/>
      <c r="Y36" s="198"/>
    </row>
    <row r="37" spans="1:25" s="197" customFormat="1" ht="12.75" x14ac:dyDescent="0.2">
      <c r="A37" s="192">
        <v>23</v>
      </c>
      <c r="B37" s="220"/>
      <c r="C37" s="207"/>
      <c r="D37" s="210">
        <v>0.312</v>
      </c>
      <c r="E37" s="206"/>
      <c r="F37" s="206"/>
      <c r="G37" s="221">
        <v>9.36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  <c r="V37" s="198"/>
      <c r="W37" s="198"/>
      <c r="X37" s="198"/>
      <c r="Y37" s="198"/>
    </row>
    <row r="38" spans="1:25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25" x14ac:dyDescent="0.25">
      <c r="A39" s="14" t="s">
        <v>14</v>
      </c>
      <c r="B39" s="20"/>
      <c r="C39" s="20"/>
      <c r="D39" s="21">
        <f>SUM(D15:D38)</f>
        <v>19.283999999999999</v>
      </c>
      <c r="E39" s="227"/>
      <c r="F39" s="227"/>
      <c r="G39" s="233">
        <f>SUM(G15:G38)</f>
        <v>215.09999999999997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25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25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25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25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N23" sqref="N23"/>
    </sheetView>
  </sheetViews>
  <sheetFormatPr defaultRowHeight="15" x14ac:dyDescent="0.25"/>
  <cols>
    <col min="4" max="4" width="9.14062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164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172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30"/>
      <c r="I4" s="30"/>
      <c r="J4" s="1"/>
      <c r="K4" s="295" t="s">
        <v>173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ТП-108-1 В-1</v>
      </c>
      <c r="C10" s="299"/>
      <c r="D10" s="300"/>
      <c r="E10" s="298" t="str">
        <f>K4</f>
        <v>ТП-108-1 В-2</v>
      </c>
      <c r="F10" s="301"/>
      <c r="G10" s="302"/>
      <c r="H10" s="298" t="str">
        <f>B10</f>
        <v>ТП-108-1 В-1</v>
      </c>
      <c r="I10" s="299"/>
      <c r="J10" s="300"/>
      <c r="K10" s="298" t="str">
        <f>E10</f>
        <v>ТП-108-1 В-2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80</v>
      </c>
      <c r="E11" s="275" t="s">
        <v>433</v>
      </c>
      <c r="F11" s="276"/>
      <c r="G11" s="33">
        <v>30</v>
      </c>
      <c r="H11" s="275" t="s">
        <v>433</v>
      </c>
      <c r="I11" s="276"/>
      <c r="J11" s="29">
        <f>D11</f>
        <v>80</v>
      </c>
      <c r="K11" s="275" t="s">
        <v>433</v>
      </c>
      <c r="L11" s="276"/>
      <c r="M11" s="29">
        <f>G11</f>
        <v>30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51</v>
      </c>
      <c r="E14" s="206"/>
      <c r="F14" s="207"/>
      <c r="G14" s="206">
        <v>57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31</v>
      </c>
      <c r="E15" s="206"/>
      <c r="F15" s="206"/>
      <c r="G15" s="206">
        <v>39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22</v>
      </c>
      <c r="E16" s="206"/>
      <c r="F16" s="206"/>
      <c r="G16" s="206">
        <v>30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17</v>
      </c>
      <c r="E17" s="206"/>
      <c r="F17" s="206"/>
      <c r="G17" s="206">
        <v>24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16</v>
      </c>
      <c r="E18" s="206"/>
      <c r="F18" s="206"/>
      <c r="G18" s="206">
        <v>22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16</v>
      </c>
      <c r="E19" s="206"/>
      <c r="F19" s="206"/>
      <c r="G19" s="206">
        <v>23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24</v>
      </c>
      <c r="E20" s="206"/>
      <c r="F20" s="206"/>
      <c r="G20" s="206">
        <v>29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34</v>
      </c>
      <c r="E21" s="206"/>
      <c r="F21" s="206"/>
      <c r="G21" s="206">
        <v>40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42</v>
      </c>
      <c r="E22" s="206"/>
      <c r="F22" s="206"/>
      <c r="G22" s="206">
        <v>50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63</v>
      </c>
      <c r="E23" s="206"/>
      <c r="F23" s="206"/>
      <c r="G23" s="206">
        <v>66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71</v>
      </c>
      <c r="E24" s="206"/>
      <c r="F24" s="206"/>
      <c r="G24" s="206">
        <v>58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68</v>
      </c>
      <c r="E25" s="206"/>
      <c r="F25" s="206"/>
      <c r="G25" s="206">
        <v>63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67</v>
      </c>
      <c r="E26" s="206"/>
      <c r="F26" s="206"/>
      <c r="G26" s="206">
        <v>64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51</v>
      </c>
      <c r="E27" s="206"/>
      <c r="F27" s="206"/>
      <c r="G27" s="206">
        <v>55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63</v>
      </c>
      <c r="E28" s="206"/>
      <c r="F28" s="206"/>
      <c r="G28" s="206">
        <v>70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67</v>
      </c>
      <c r="E29" s="206"/>
      <c r="F29" s="206"/>
      <c r="G29" s="206">
        <v>56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69</v>
      </c>
      <c r="E30" s="206"/>
      <c r="F30" s="206"/>
      <c r="G30" s="206">
        <v>66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70</v>
      </c>
      <c r="E31" s="206"/>
      <c r="F31" s="206"/>
      <c r="G31" s="206">
        <v>54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67</v>
      </c>
      <c r="E32" s="206"/>
      <c r="F32" s="206"/>
      <c r="G32" s="206">
        <v>57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66</v>
      </c>
      <c r="E33" s="206"/>
      <c r="F33" s="206"/>
      <c r="G33" s="206">
        <v>67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72</v>
      </c>
      <c r="E34" s="206"/>
      <c r="F34" s="206"/>
      <c r="G34" s="206">
        <v>76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81</v>
      </c>
      <c r="E35" s="206"/>
      <c r="F35" s="206"/>
      <c r="G35" s="206">
        <v>90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84</v>
      </c>
      <c r="E36" s="206"/>
      <c r="F36" s="206"/>
      <c r="G36" s="206">
        <v>87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71</v>
      </c>
      <c r="E37" s="206"/>
      <c r="F37" s="206"/>
      <c r="G37" s="206">
        <v>78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1232</v>
      </c>
      <c r="E39" s="227"/>
      <c r="F39" s="227"/>
      <c r="G39" s="233">
        <f>SUM(G15:G38)</f>
        <v>1264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6" zoomScale="102" zoomScaleNormal="102" workbookViewId="0">
      <selection activeCell="P28" sqref="P28"/>
    </sheetView>
  </sheetViews>
  <sheetFormatPr defaultRowHeight="15" x14ac:dyDescent="0.25"/>
  <cols>
    <col min="4" max="4" width="8.7109375" style="39"/>
    <col min="7" max="7" width="14.28515625" style="39" customWidth="1"/>
  </cols>
  <sheetData>
    <row r="1" spans="1:17" ht="30" customHeight="1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308" t="s">
        <v>646</v>
      </c>
      <c r="L1" s="308"/>
      <c r="M1" s="308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638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5"/>
      <c r="I4" s="185"/>
      <c r="J4" s="1"/>
      <c r="K4" s="295" t="s">
        <v>639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ТП-101.1 В-1</v>
      </c>
      <c r="C10" s="299"/>
      <c r="D10" s="300"/>
      <c r="E10" s="298" t="str">
        <f>K4</f>
        <v>ТП-101.1  В-2</v>
      </c>
      <c r="F10" s="301"/>
      <c r="G10" s="302"/>
      <c r="H10" s="298" t="str">
        <f>B10</f>
        <v>ТП-101.1 В-1</v>
      </c>
      <c r="I10" s="299"/>
      <c r="J10" s="300"/>
      <c r="K10" s="298" t="str">
        <f>E10</f>
        <v>ТП-101.1  В-2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300</v>
      </c>
      <c r="E11" s="275" t="s">
        <v>433</v>
      </c>
      <c r="F11" s="276"/>
      <c r="G11" s="33">
        <v>300</v>
      </c>
      <c r="H11" s="275" t="s">
        <v>433</v>
      </c>
      <c r="I11" s="276"/>
      <c r="J11" s="184">
        <f>D11</f>
        <v>300</v>
      </c>
      <c r="K11" s="275" t="s">
        <v>433</v>
      </c>
      <c r="L11" s="276"/>
      <c r="M11" s="184">
        <f>G11</f>
        <v>300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83.55</v>
      </c>
      <c r="E14" s="206"/>
      <c r="F14" s="207"/>
      <c r="G14" s="206">
        <v>37.200000000000003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64.05</v>
      </c>
      <c r="E15" s="206"/>
      <c r="F15" s="206"/>
      <c r="G15" s="206">
        <v>32.700000000000003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66</v>
      </c>
      <c r="E16" s="206"/>
      <c r="F16" s="206"/>
      <c r="G16" s="206">
        <v>34.799999999999997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64.8</v>
      </c>
      <c r="E17" s="206"/>
      <c r="F17" s="206"/>
      <c r="G17" s="206">
        <v>35.4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66.75</v>
      </c>
      <c r="E18" s="206"/>
      <c r="F18" s="206"/>
      <c r="G18" s="206">
        <v>34.35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62.1</v>
      </c>
      <c r="E19" s="206"/>
      <c r="F19" s="206"/>
      <c r="G19" s="206">
        <v>34.5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82.2</v>
      </c>
      <c r="E20" s="206"/>
      <c r="F20" s="206"/>
      <c r="G20" s="206">
        <v>36.450000000000003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124.5</v>
      </c>
      <c r="E21" s="206"/>
      <c r="F21" s="206"/>
      <c r="G21" s="206">
        <v>50.1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238.5</v>
      </c>
      <c r="E22" s="206"/>
      <c r="F22" s="206"/>
      <c r="G22" s="206">
        <v>59.55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256.05</v>
      </c>
      <c r="E23" s="206"/>
      <c r="F23" s="206"/>
      <c r="G23" s="206">
        <v>72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244.35</v>
      </c>
      <c r="E24" s="206"/>
      <c r="F24" s="206"/>
      <c r="G24" s="206">
        <v>80.25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248.10000000000002</v>
      </c>
      <c r="E25" s="206"/>
      <c r="F25" s="206"/>
      <c r="G25" s="206">
        <v>90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211.35</v>
      </c>
      <c r="E26" s="206"/>
      <c r="F26" s="206"/>
      <c r="G26" s="206">
        <v>92.55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218.1</v>
      </c>
      <c r="E27" s="206"/>
      <c r="F27" s="206"/>
      <c r="G27" s="206">
        <v>91.199999999999989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212.55</v>
      </c>
      <c r="E28" s="206"/>
      <c r="F28" s="206"/>
      <c r="G28" s="206">
        <v>91.199999999999989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211.05</v>
      </c>
      <c r="E29" s="206"/>
      <c r="F29" s="206"/>
      <c r="G29" s="206">
        <v>93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221.55</v>
      </c>
      <c r="E30" s="206"/>
      <c r="F30" s="206"/>
      <c r="G30" s="206">
        <v>88.8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227.25</v>
      </c>
      <c r="E31" s="206"/>
      <c r="F31" s="206"/>
      <c r="G31" s="206">
        <v>83.55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201.6</v>
      </c>
      <c r="E32" s="206"/>
      <c r="F32" s="206"/>
      <c r="G32" s="206">
        <v>87.6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192.75</v>
      </c>
      <c r="E33" s="206"/>
      <c r="F33" s="206"/>
      <c r="G33" s="206">
        <v>82.95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186.3</v>
      </c>
      <c r="E34" s="206"/>
      <c r="F34" s="206"/>
      <c r="G34" s="206">
        <v>82.65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179.25</v>
      </c>
      <c r="E35" s="206"/>
      <c r="F35" s="206"/>
      <c r="G35" s="206">
        <v>76.5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153.30000000000001</v>
      </c>
      <c r="E36" s="206"/>
      <c r="F36" s="206"/>
      <c r="G36" s="206">
        <v>61.349999999999994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141</v>
      </c>
      <c r="E37" s="206"/>
      <c r="F37" s="206"/>
      <c r="G37" s="206">
        <v>56.849999999999994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3873.4500000000007</v>
      </c>
      <c r="E39" s="227"/>
      <c r="F39" s="227"/>
      <c r="G39" s="233">
        <f>SUM(G15:G38)</f>
        <v>1548.2999999999997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9" zoomScale="102" zoomScaleNormal="102" workbookViewId="0">
      <selection activeCell="M14" sqref="M14:M38"/>
    </sheetView>
  </sheetViews>
  <sheetFormatPr defaultRowHeight="15" x14ac:dyDescent="0.25"/>
  <cols>
    <col min="4" max="4" width="8.7109375" style="39"/>
    <col min="7" max="7" width="14.28515625" style="39" customWidth="1"/>
  </cols>
  <sheetData>
    <row r="1" spans="1:17" ht="30.75" customHeight="1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308" t="s">
        <v>647</v>
      </c>
      <c r="L1" s="308"/>
      <c r="M1" s="308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640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5"/>
      <c r="I4" s="185"/>
      <c r="J4" s="1"/>
      <c r="K4" s="295" t="s">
        <v>641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РП-33 В-1</v>
      </c>
      <c r="C10" s="299"/>
      <c r="D10" s="300"/>
      <c r="E10" s="298" t="str">
        <f>K4</f>
        <v>РП-33 В-2</v>
      </c>
      <c r="F10" s="301"/>
      <c r="G10" s="302"/>
      <c r="H10" s="298" t="str">
        <f>B10</f>
        <v>РП-33 В-1</v>
      </c>
      <c r="I10" s="299"/>
      <c r="J10" s="300"/>
      <c r="K10" s="298" t="str">
        <f>E10</f>
        <v>РП-33 В-2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6000</v>
      </c>
      <c r="E11" s="275" t="s">
        <v>433</v>
      </c>
      <c r="F11" s="276"/>
      <c r="G11" s="33">
        <v>6000</v>
      </c>
      <c r="H11" s="275" t="s">
        <v>433</v>
      </c>
      <c r="I11" s="276"/>
      <c r="J11" s="184">
        <f>D11</f>
        <v>6000</v>
      </c>
      <c r="K11" s="275" t="s">
        <v>433</v>
      </c>
      <c r="L11" s="276"/>
      <c r="M11" s="184">
        <f>G11</f>
        <v>6000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127.80000000000001</v>
      </c>
      <c r="E14" s="206"/>
      <c r="F14" s="207"/>
      <c r="G14" s="206">
        <v>79.8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117.6</v>
      </c>
      <c r="E15" s="206"/>
      <c r="F15" s="206"/>
      <c r="G15" s="206">
        <v>88.8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111.6</v>
      </c>
      <c r="E16" s="206"/>
      <c r="F16" s="206"/>
      <c r="G16" s="206">
        <v>88.8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111.6</v>
      </c>
      <c r="E17" s="206"/>
      <c r="F17" s="206"/>
      <c r="G17" s="206">
        <v>84.6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114</v>
      </c>
      <c r="E18" s="206"/>
      <c r="F18" s="206"/>
      <c r="G18" s="206">
        <v>86.4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113.4</v>
      </c>
      <c r="E19" s="206"/>
      <c r="F19" s="206"/>
      <c r="G19" s="206">
        <v>79.2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142.80000000000001</v>
      </c>
      <c r="E20" s="206"/>
      <c r="F20" s="206"/>
      <c r="G20" s="206">
        <v>107.4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198.60000000000002</v>
      </c>
      <c r="E21" s="206"/>
      <c r="F21" s="206"/>
      <c r="G21" s="206">
        <v>152.4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261.60000000000002</v>
      </c>
      <c r="E22" s="206"/>
      <c r="F22" s="206"/>
      <c r="G22" s="206">
        <v>151.19999999999999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302.39999999999998</v>
      </c>
      <c r="E23" s="206"/>
      <c r="F23" s="206"/>
      <c r="G23" s="206">
        <v>187.8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344.4</v>
      </c>
      <c r="E24" s="206"/>
      <c r="F24" s="206"/>
      <c r="G24" s="206">
        <v>240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411</v>
      </c>
      <c r="E25" s="206"/>
      <c r="F25" s="206"/>
      <c r="G25" s="206">
        <v>340.8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417.6</v>
      </c>
      <c r="E26" s="206"/>
      <c r="F26" s="206"/>
      <c r="G26" s="206">
        <v>340.8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402</v>
      </c>
      <c r="E27" s="206"/>
      <c r="F27" s="206"/>
      <c r="G27" s="206">
        <v>342.6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399.6</v>
      </c>
      <c r="E28" s="206"/>
      <c r="F28" s="206"/>
      <c r="G28" s="206">
        <v>357.6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406.20000000000005</v>
      </c>
      <c r="E29" s="206"/>
      <c r="F29" s="206"/>
      <c r="G29" s="206">
        <v>356.4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426</v>
      </c>
      <c r="E30" s="206"/>
      <c r="F30" s="206"/>
      <c r="G30" s="206">
        <v>352.8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396.6</v>
      </c>
      <c r="E31" s="206"/>
      <c r="F31" s="206"/>
      <c r="G31" s="206">
        <v>343.8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362.4</v>
      </c>
      <c r="E32" s="206"/>
      <c r="F32" s="206"/>
      <c r="G32" s="206">
        <v>339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357.6</v>
      </c>
      <c r="E33" s="206"/>
      <c r="F33" s="206"/>
      <c r="G33" s="206">
        <v>319.2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345</v>
      </c>
      <c r="E34" s="206"/>
      <c r="F34" s="206"/>
      <c r="G34" s="206">
        <v>308.39999999999998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334.79999999999995</v>
      </c>
      <c r="E35" s="206"/>
      <c r="F35" s="206"/>
      <c r="G35" s="206">
        <v>302.39999999999998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210</v>
      </c>
      <c r="E36" s="206"/>
      <c r="F36" s="206"/>
      <c r="G36" s="206">
        <v>139.80000000000001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187.8</v>
      </c>
      <c r="E37" s="206"/>
      <c r="F37" s="206"/>
      <c r="G37" s="206">
        <v>113.4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6474.6</v>
      </c>
      <c r="E39" s="227"/>
      <c r="F39" s="227"/>
      <c r="G39" s="233">
        <f>SUM(G15:G38)</f>
        <v>5223.5999999999995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3" zoomScale="102" zoomScaleNormal="102" workbookViewId="0">
      <selection activeCell="M14" sqref="M14:M38"/>
    </sheetView>
  </sheetViews>
  <sheetFormatPr defaultRowHeight="15" x14ac:dyDescent="0.25"/>
  <cols>
    <col min="4" max="4" width="8.7109375" style="39"/>
    <col min="7" max="7" width="14.28515625" style="39" customWidth="1"/>
  </cols>
  <sheetData>
    <row r="1" spans="1:17" ht="29.25" customHeight="1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308" t="s">
        <v>648</v>
      </c>
      <c r="L1" s="308"/>
      <c r="M1" s="308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642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5"/>
      <c r="I4" s="185"/>
      <c r="J4" s="1"/>
      <c r="K4" s="295" t="s">
        <v>643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ТП-105.14 В-1</v>
      </c>
      <c r="C10" s="299"/>
      <c r="D10" s="300"/>
      <c r="E10" s="298" t="str">
        <f>K4</f>
        <v>ТП-105.14 В-2</v>
      </c>
      <c r="F10" s="301"/>
      <c r="G10" s="302"/>
      <c r="H10" s="298" t="str">
        <f>B10</f>
        <v>ТП-105.14 В-1</v>
      </c>
      <c r="I10" s="299"/>
      <c r="J10" s="300"/>
      <c r="K10" s="298" t="str">
        <f>E10</f>
        <v>ТП-105.14 В-2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200</v>
      </c>
      <c r="E11" s="275" t="s">
        <v>433</v>
      </c>
      <c r="F11" s="276"/>
      <c r="G11" s="33">
        <v>200</v>
      </c>
      <c r="H11" s="275" t="s">
        <v>433</v>
      </c>
      <c r="I11" s="276"/>
      <c r="J11" s="184">
        <f>D11</f>
        <v>200</v>
      </c>
      <c r="K11" s="275" t="s">
        <v>433</v>
      </c>
      <c r="L11" s="276"/>
      <c r="M11" s="184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56.7</v>
      </c>
      <c r="E14" s="206"/>
      <c r="F14" s="207"/>
      <c r="G14" s="206">
        <v>0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40.4</v>
      </c>
      <c r="E15" s="206"/>
      <c r="F15" s="206"/>
      <c r="G15" s="206">
        <v>0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39</v>
      </c>
      <c r="E16" s="206"/>
      <c r="F16" s="206"/>
      <c r="G16" s="206">
        <v>0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37.400000000000006</v>
      </c>
      <c r="E17" s="206"/>
      <c r="F17" s="206"/>
      <c r="G17" s="206">
        <v>0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39.9</v>
      </c>
      <c r="E18" s="206"/>
      <c r="F18" s="206"/>
      <c r="G18" s="206">
        <v>0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38.700000000000003</v>
      </c>
      <c r="E19" s="206"/>
      <c r="F19" s="206"/>
      <c r="G19" s="206">
        <v>0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36.799999999999997</v>
      </c>
      <c r="E20" s="206"/>
      <c r="F20" s="206"/>
      <c r="G20" s="206">
        <v>0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70.900000000000006</v>
      </c>
      <c r="E21" s="206"/>
      <c r="F21" s="206"/>
      <c r="G21" s="206">
        <v>0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118.5</v>
      </c>
      <c r="E22" s="206"/>
      <c r="F22" s="206"/>
      <c r="G22" s="206">
        <v>0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133</v>
      </c>
      <c r="E23" s="206"/>
      <c r="F23" s="206"/>
      <c r="G23" s="206">
        <v>0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135.19999999999999</v>
      </c>
      <c r="E24" s="206"/>
      <c r="F24" s="206"/>
      <c r="G24" s="206">
        <v>0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129.60000000000002</v>
      </c>
      <c r="E25" s="206"/>
      <c r="F25" s="206"/>
      <c r="G25" s="206">
        <v>0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141.19999999999999</v>
      </c>
      <c r="E26" s="206"/>
      <c r="F26" s="206"/>
      <c r="G26" s="206">
        <v>0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133.9</v>
      </c>
      <c r="E27" s="206"/>
      <c r="F27" s="206"/>
      <c r="G27" s="206">
        <v>0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137.80000000000001</v>
      </c>
      <c r="E28" s="206"/>
      <c r="F28" s="206"/>
      <c r="G28" s="206">
        <v>0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113.6</v>
      </c>
      <c r="E29" s="206"/>
      <c r="F29" s="206"/>
      <c r="G29" s="206">
        <v>0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122.6</v>
      </c>
      <c r="E30" s="206"/>
      <c r="F30" s="206"/>
      <c r="G30" s="206">
        <v>0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117.7</v>
      </c>
      <c r="E31" s="206"/>
      <c r="F31" s="206"/>
      <c r="G31" s="206">
        <v>0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100.7</v>
      </c>
      <c r="E32" s="206"/>
      <c r="F32" s="206"/>
      <c r="G32" s="206">
        <v>0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98.1</v>
      </c>
      <c r="E33" s="206"/>
      <c r="F33" s="206"/>
      <c r="G33" s="206">
        <v>0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97.7</v>
      </c>
      <c r="E34" s="206"/>
      <c r="F34" s="206"/>
      <c r="G34" s="206">
        <v>0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92.4</v>
      </c>
      <c r="E35" s="206"/>
      <c r="F35" s="206"/>
      <c r="G35" s="206">
        <v>0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90</v>
      </c>
      <c r="E36" s="206"/>
      <c r="F36" s="206"/>
      <c r="G36" s="206">
        <v>0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84.6</v>
      </c>
      <c r="E37" s="206"/>
      <c r="F37" s="206"/>
      <c r="G37" s="206">
        <v>0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2149.6999999999998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3" zoomScale="102" zoomScaleNormal="102" workbookViewId="0">
      <selection activeCell="M14" sqref="M14:M38"/>
    </sheetView>
  </sheetViews>
  <sheetFormatPr defaultRowHeight="15" x14ac:dyDescent="0.25"/>
  <cols>
    <col min="4" max="4" width="8.7109375" style="39"/>
    <col min="7" max="7" width="14.28515625" style="39" customWidth="1"/>
  </cols>
  <sheetData>
    <row r="1" spans="1:17" ht="33.75" customHeight="1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308" t="s">
        <v>649</v>
      </c>
      <c r="L1" s="308"/>
      <c r="M1" s="308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644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5"/>
      <c r="I4" s="185"/>
      <c r="J4" s="1"/>
      <c r="K4" s="295" t="s">
        <v>645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ТП-144.3 В-1</v>
      </c>
      <c r="C10" s="299"/>
      <c r="D10" s="300"/>
      <c r="E10" s="298" t="str">
        <f>K4</f>
        <v>ТП-144.3 В-2</v>
      </c>
      <c r="F10" s="301"/>
      <c r="G10" s="302"/>
      <c r="H10" s="298" t="str">
        <f>B10</f>
        <v>ТП-144.3 В-1</v>
      </c>
      <c r="I10" s="299"/>
      <c r="J10" s="300"/>
      <c r="K10" s="298" t="str">
        <f>E10</f>
        <v>ТП-144.3 В-2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200</v>
      </c>
      <c r="E11" s="275" t="s">
        <v>433</v>
      </c>
      <c r="F11" s="276"/>
      <c r="G11" s="33">
        <v>200</v>
      </c>
      <c r="H11" s="275" t="s">
        <v>433</v>
      </c>
      <c r="I11" s="276"/>
      <c r="J11" s="184">
        <f>D11</f>
        <v>200</v>
      </c>
      <c r="K11" s="275" t="s">
        <v>433</v>
      </c>
      <c r="L11" s="276"/>
      <c r="M11" s="184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50.400000000000006</v>
      </c>
      <c r="E14" s="206"/>
      <c r="F14" s="207"/>
      <c r="G14" s="206">
        <v>0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57</v>
      </c>
      <c r="E15" s="206"/>
      <c r="F15" s="206"/>
      <c r="G15" s="206">
        <v>0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57.3</v>
      </c>
      <c r="E16" s="206"/>
      <c r="F16" s="206"/>
      <c r="G16" s="206">
        <v>0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56.599999999999994</v>
      </c>
      <c r="E17" s="206"/>
      <c r="F17" s="206"/>
      <c r="G17" s="206">
        <v>0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55.2</v>
      </c>
      <c r="E18" s="206"/>
      <c r="F18" s="206"/>
      <c r="G18" s="206">
        <v>0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57.900000000000006</v>
      </c>
      <c r="E19" s="206"/>
      <c r="F19" s="206"/>
      <c r="G19" s="206">
        <v>0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56.2</v>
      </c>
      <c r="E20" s="206"/>
      <c r="F20" s="206"/>
      <c r="G20" s="206">
        <v>0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87</v>
      </c>
      <c r="E21" s="206"/>
      <c r="F21" s="206"/>
      <c r="G21" s="206">
        <v>0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94.9</v>
      </c>
      <c r="E22" s="206"/>
      <c r="F22" s="206"/>
      <c r="G22" s="206">
        <v>0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168</v>
      </c>
      <c r="E23" s="206"/>
      <c r="F23" s="206"/>
      <c r="G23" s="206">
        <v>0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161.9</v>
      </c>
      <c r="E24" s="206"/>
      <c r="F24" s="206"/>
      <c r="G24" s="206">
        <v>0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148.30000000000001</v>
      </c>
      <c r="E25" s="206"/>
      <c r="F25" s="206"/>
      <c r="G25" s="206">
        <v>0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146</v>
      </c>
      <c r="E26" s="206"/>
      <c r="F26" s="206"/>
      <c r="G26" s="206">
        <v>0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117.80000000000001</v>
      </c>
      <c r="E27" s="206"/>
      <c r="F27" s="206"/>
      <c r="G27" s="206">
        <v>0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119.1</v>
      </c>
      <c r="E28" s="206"/>
      <c r="F28" s="206"/>
      <c r="G28" s="206">
        <v>0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115.9</v>
      </c>
      <c r="E29" s="206"/>
      <c r="F29" s="206"/>
      <c r="G29" s="206">
        <v>0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118.6</v>
      </c>
      <c r="E30" s="206"/>
      <c r="F30" s="206"/>
      <c r="G30" s="206">
        <v>0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118.80000000000001</v>
      </c>
      <c r="E31" s="206"/>
      <c r="F31" s="206"/>
      <c r="G31" s="206">
        <v>0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113.5</v>
      </c>
      <c r="E32" s="206"/>
      <c r="F32" s="206"/>
      <c r="G32" s="206">
        <v>0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111.6</v>
      </c>
      <c r="E33" s="206"/>
      <c r="F33" s="206"/>
      <c r="G33" s="206">
        <v>0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108.6</v>
      </c>
      <c r="E34" s="206"/>
      <c r="F34" s="206"/>
      <c r="G34" s="206">
        <v>0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105</v>
      </c>
      <c r="E35" s="206"/>
      <c r="F35" s="206"/>
      <c r="G35" s="206">
        <v>0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96</v>
      </c>
      <c r="E36" s="206"/>
      <c r="F36" s="206"/>
      <c r="G36" s="206">
        <v>0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88.1</v>
      </c>
      <c r="E37" s="206"/>
      <c r="F37" s="206"/>
      <c r="G37" s="206">
        <v>0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2359.2999999999997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7" zoomScale="102" zoomScaleNormal="102" workbookViewId="0">
      <selection activeCell="M14" sqref="M14:M38"/>
    </sheetView>
  </sheetViews>
  <sheetFormatPr defaultRowHeight="15" x14ac:dyDescent="0.25"/>
  <cols>
    <col min="4" max="4" width="8.710937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659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651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5"/>
      <c r="I4" s="185"/>
      <c r="J4" s="1"/>
      <c r="K4" s="295" t="s">
        <v>652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ТП-356 В-1</v>
      </c>
      <c r="C10" s="299"/>
      <c r="D10" s="300"/>
      <c r="E10" s="298" t="str">
        <f>K4</f>
        <v>ТП-356 В-2</v>
      </c>
      <c r="F10" s="301"/>
      <c r="G10" s="302"/>
      <c r="H10" s="298" t="str">
        <f>B10</f>
        <v>ТП-356 В-1</v>
      </c>
      <c r="I10" s="299"/>
      <c r="J10" s="300"/>
      <c r="K10" s="298" t="str">
        <f>E10</f>
        <v>ТП-356 В-2</v>
      </c>
      <c r="L10" s="301"/>
      <c r="M10" s="302"/>
    </row>
    <row r="11" spans="1:17" x14ac:dyDescent="0.25">
      <c r="A11" s="281"/>
      <c r="B11" s="309" t="s">
        <v>433</v>
      </c>
      <c r="C11" s="309"/>
      <c r="D11" s="188">
        <v>200</v>
      </c>
      <c r="E11" s="309" t="s">
        <v>433</v>
      </c>
      <c r="F11" s="309"/>
      <c r="G11" s="188">
        <v>200</v>
      </c>
      <c r="H11" s="309" t="s">
        <v>433</v>
      </c>
      <c r="I11" s="309"/>
      <c r="J11" s="189">
        <f>D11</f>
        <v>200</v>
      </c>
      <c r="K11" s="309" t="s">
        <v>433</v>
      </c>
      <c r="L11" s="309"/>
      <c r="M11" s="189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155</v>
      </c>
      <c r="E14" s="206"/>
      <c r="F14" s="207"/>
      <c r="G14" s="206">
        <v>0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154</v>
      </c>
      <c r="E15" s="206"/>
      <c r="F15" s="206"/>
      <c r="G15" s="206">
        <v>0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122.4</v>
      </c>
      <c r="E16" s="206"/>
      <c r="F16" s="206"/>
      <c r="G16" s="206">
        <v>0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127</v>
      </c>
      <c r="E17" s="206"/>
      <c r="F17" s="206"/>
      <c r="G17" s="206">
        <v>0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157.80000000000001</v>
      </c>
      <c r="E18" s="206"/>
      <c r="F18" s="206"/>
      <c r="G18" s="206">
        <v>0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158.4</v>
      </c>
      <c r="E19" s="206"/>
      <c r="F19" s="206"/>
      <c r="G19" s="206">
        <v>0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135.4</v>
      </c>
      <c r="E20" s="206"/>
      <c r="F20" s="206"/>
      <c r="G20" s="206">
        <v>0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223.6</v>
      </c>
      <c r="E21" s="206"/>
      <c r="F21" s="206"/>
      <c r="G21" s="206">
        <v>0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212.6</v>
      </c>
      <c r="E22" s="206"/>
      <c r="F22" s="206"/>
      <c r="G22" s="206">
        <v>0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233.6</v>
      </c>
      <c r="E23" s="206"/>
      <c r="F23" s="206"/>
      <c r="G23" s="206">
        <v>0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273</v>
      </c>
      <c r="E24" s="206"/>
      <c r="F24" s="206"/>
      <c r="G24" s="206">
        <v>0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280.2</v>
      </c>
      <c r="E25" s="206"/>
      <c r="F25" s="206"/>
      <c r="G25" s="206">
        <v>0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289</v>
      </c>
      <c r="E26" s="206"/>
      <c r="F26" s="206"/>
      <c r="G26" s="206">
        <v>0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272</v>
      </c>
      <c r="E27" s="206"/>
      <c r="F27" s="206"/>
      <c r="G27" s="206">
        <v>0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269.2</v>
      </c>
      <c r="E28" s="206"/>
      <c r="F28" s="206"/>
      <c r="G28" s="206">
        <v>0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252.2</v>
      </c>
      <c r="E29" s="206"/>
      <c r="F29" s="206"/>
      <c r="G29" s="206">
        <v>0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244.2</v>
      </c>
      <c r="E30" s="206"/>
      <c r="F30" s="206"/>
      <c r="G30" s="206">
        <v>0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239.4</v>
      </c>
      <c r="E31" s="206"/>
      <c r="F31" s="206"/>
      <c r="G31" s="206">
        <v>0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236.6</v>
      </c>
      <c r="E32" s="206"/>
      <c r="F32" s="206"/>
      <c r="G32" s="206">
        <v>0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229.6</v>
      </c>
      <c r="E33" s="206"/>
      <c r="F33" s="206"/>
      <c r="G33" s="206">
        <v>0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219.2</v>
      </c>
      <c r="E34" s="206"/>
      <c r="F34" s="206"/>
      <c r="G34" s="206">
        <v>0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214.8</v>
      </c>
      <c r="E35" s="206"/>
      <c r="F35" s="206"/>
      <c r="G35" s="206">
        <v>0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202.6</v>
      </c>
      <c r="E36" s="206"/>
      <c r="F36" s="206"/>
      <c r="G36" s="206">
        <v>0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177.2</v>
      </c>
      <c r="E37" s="206"/>
      <c r="F37" s="206"/>
      <c r="G37" s="206">
        <v>0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4923.9999999999991</v>
      </c>
      <c r="E39" s="227"/>
      <c r="F39" s="227"/>
      <c r="G39" s="233">
        <f>SUM(G15:G38)</f>
        <v>0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0" zoomScale="102" zoomScaleNormal="102" workbookViewId="0">
      <selection activeCell="M14" sqref="M14:M38"/>
    </sheetView>
  </sheetViews>
  <sheetFormatPr defaultRowHeight="15" x14ac:dyDescent="0.25"/>
  <cols>
    <col min="4" max="4" width="8.7109375" style="39"/>
    <col min="7" max="7" width="14.28515625" style="39" customWidth="1"/>
  </cols>
  <sheetData>
    <row r="1" spans="1:17" ht="31.5" customHeight="1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310" t="s">
        <v>660</v>
      </c>
      <c r="L1" s="308"/>
      <c r="M1" s="308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653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5"/>
      <c r="I4" s="185"/>
      <c r="J4" s="1"/>
      <c r="K4" s="295" t="s">
        <v>654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ТП-602 В-1</v>
      </c>
      <c r="C10" s="299"/>
      <c r="D10" s="300"/>
      <c r="E10" s="298" t="str">
        <f>K4</f>
        <v>ТП-602 В-2</v>
      </c>
      <c r="F10" s="301"/>
      <c r="G10" s="302"/>
      <c r="H10" s="298" t="str">
        <f>B10</f>
        <v>ТП-602 В-1</v>
      </c>
      <c r="I10" s="299"/>
      <c r="J10" s="300"/>
      <c r="K10" s="298" t="str">
        <f>E10</f>
        <v>ТП-602 В-2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200</v>
      </c>
      <c r="E11" s="275" t="s">
        <v>433</v>
      </c>
      <c r="F11" s="276"/>
      <c r="G11" s="33">
        <v>200</v>
      </c>
      <c r="H11" s="275" t="s">
        <v>433</v>
      </c>
      <c r="I11" s="276"/>
      <c r="J11" s="184">
        <f>D11</f>
        <v>200</v>
      </c>
      <c r="K11" s="275" t="s">
        <v>433</v>
      </c>
      <c r="L11" s="276"/>
      <c r="M11" s="184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44.6</v>
      </c>
      <c r="E14" s="206"/>
      <c r="F14" s="207"/>
      <c r="G14" s="206">
        <v>42.6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42.8</v>
      </c>
      <c r="E15" s="206"/>
      <c r="F15" s="206"/>
      <c r="G15" s="206">
        <v>39.4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41.8</v>
      </c>
      <c r="E16" s="206"/>
      <c r="F16" s="206"/>
      <c r="G16" s="206">
        <v>38.6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42.6</v>
      </c>
      <c r="E17" s="206"/>
      <c r="F17" s="206"/>
      <c r="G17" s="206">
        <v>36.799999999999997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42.6</v>
      </c>
      <c r="E18" s="206"/>
      <c r="F18" s="206"/>
      <c r="G18" s="206">
        <v>36.6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42.8</v>
      </c>
      <c r="E19" s="206"/>
      <c r="F19" s="206"/>
      <c r="G19" s="206">
        <v>37.200000000000003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42.8</v>
      </c>
      <c r="E20" s="206"/>
      <c r="F20" s="206"/>
      <c r="G20" s="206">
        <v>37.4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43.8</v>
      </c>
      <c r="E21" s="206"/>
      <c r="F21" s="206"/>
      <c r="G21" s="206">
        <v>50.6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54.8</v>
      </c>
      <c r="E22" s="206"/>
      <c r="F22" s="206"/>
      <c r="G22" s="206">
        <v>102.2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86.6</v>
      </c>
      <c r="E23" s="206"/>
      <c r="F23" s="206"/>
      <c r="G23" s="206">
        <v>140.4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104.2</v>
      </c>
      <c r="E24" s="206"/>
      <c r="F24" s="206"/>
      <c r="G24" s="206">
        <v>149.4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135.4</v>
      </c>
      <c r="E25" s="206"/>
      <c r="F25" s="206"/>
      <c r="G25" s="206">
        <v>149.6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117.8</v>
      </c>
      <c r="E26" s="206"/>
      <c r="F26" s="206"/>
      <c r="G26" s="206">
        <v>150.80000000000001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118.6</v>
      </c>
      <c r="E27" s="206"/>
      <c r="F27" s="206"/>
      <c r="G27" s="206">
        <v>144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104.4</v>
      </c>
      <c r="E28" s="206"/>
      <c r="F28" s="206"/>
      <c r="G28" s="206">
        <v>124.2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115</v>
      </c>
      <c r="E29" s="206"/>
      <c r="F29" s="206"/>
      <c r="G29" s="206">
        <v>125.6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113.4</v>
      </c>
      <c r="E30" s="206"/>
      <c r="F30" s="206"/>
      <c r="G30" s="206">
        <v>124.6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98.4</v>
      </c>
      <c r="E31" s="206"/>
      <c r="F31" s="206"/>
      <c r="G31" s="206">
        <v>117.8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92.2</v>
      </c>
      <c r="E32" s="206"/>
      <c r="F32" s="206"/>
      <c r="G32" s="206">
        <v>100.6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72.8</v>
      </c>
      <c r="E33" s="206"/>
      <c r="F33" s="206"/>
      <c r="G33" s="206">
        <v>85.4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55.6</v>
      </c>
      <c r="E34" s="206"/>
      <c r="F34" s="206"/>
      <c r="G34" s="206">
        <v>64.2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51</v>
      </c>
      <c r="E35" s="206"/>
      <c r="F35" s="206"/>
      <c r="G35" s="206">
        <v>61.2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48.6</v>
      </c>
      <c r="E36" s="206"/>
      <c r="F36" s="206"/>
      <c r="G36" s="206">
        <v>47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46.2</v>
      </c>
      <c r="E37" s="206"/>
      <c r="F37" s="206"/>
      <c r="G37" s="206">
        <v>41.2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1714.2</v>
      </c>
      <c r="E39" s="227"/>
      <c r="F39" s="227"/>
      <c r="G39" s="233">
        <f>SUM(G15:G38)</f>
        <v>2004.8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M14" sqref="M14:M38"/>
    </sheetView>
  </sheetViews>
  <sheetFormatPr defaultRowHeight="15" x14ac:dyDescent="0.25"/>
  <cols>
    <col min="4" max="4" width="8.710937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661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656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5"/>
      <c r="I4" s="185"/>
      <c r="J4" s="1"/>
      <c r="K4" s="295" t="s">
        <v>655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ТП-102.1 В-1</v>
      </c>
      <c r="C10" s="299"/>
      <c r="D10" s="300"/>
      <c r="E10" s="298" t="str">
        <f>K4</f>
        <v>ТП-102.1 В-2</v>
      </c>
      <c r="F10" s="301"/>
      <c r="G10" s="302"/>
      <c r="H10" s="298" t="str">
        <f>B10</f>
        <v>ТП-102.1 В-1</v>
      </c>
      <c r="I10" s="299"/>
      <c r="J10" s="300"/>
      <c r="K10" s="298" t="str">
        <f>E10</f>
        <v>ТП-102.1 В-2</v>
      </c>
      <c r="L10" s="301"/>
      <c r="M10" s="302"/>
    </row>
    <row r="11" spans="1:17" x14ac:dyDescent="0.25">
      <c r="A11" s="281"/>
      <c r="B11" s="309" t="s">
        <v>433</v>
      </c>
      <c r="C11" s="309"/>
      <c r="D11" s="188">
        <v>120</v>
      </c>
      <c r="E11" s="309" t="s">
        <v>433</v>
      </c>
      <c r="F11" s="309"/>
      <c r="G11" s="188">
        <v>120</v>
      </c>
      <c r="H11" s="309" t="s">
        <v>433</v>
      </c>
      <c r="I11" s="309"/>
      <c r="J11" s="189">
        <f>D11</f>
        <v>120</v>
      </c>
      <c r="K11" s="309" t="s">
        <v>433</v>
      </c>
      <c r="L11" s="309"/>
      <c r="M11" s="189">
        <f>G11</f>
        <v>120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28.3</v>
      </c>
      <c r="E14" s="206"/>
      <c r="F14" s="207"/>
      <c r="G14" s="206">
        <v>25.9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25.3</v>
      </c>
      <c r="E15" s="206"/>
      <c r="F15" s="206"/>
      <c r="G15" s="206">
        <v>26.6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19.2</v>
      </c>
      <c r="E16" s="206"/>
      <c r="F16" s="206"/>
      <c r="G16" s="206">
        <v>26.4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18.8</v>
      </c>
      <c r="E17" s="206"/>
      <c r="F17" s="206"/>
      <c r="G17" s="206">
        <v>26.9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17.7</v>
      </c>
      <c r="E18" s="206"/>
      <c r="F18" s="206"/>
      <c r="G18" s="206">
        <v>26.6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18.5</v>
      </c>
      <c r="E19" s="206"/>
      <c r="F19" s="206"/>
      <c r="G19" s="206">
        <v>26.3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18.7</v>
      </c>
      <c r="E20" s="206"/>
      <c r="F20" s="206"/>
      <c r="G20" s="206">
        <v>27.2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22.2</v>
      </c>
      <c r="E21" s="206"/>
      <c r="F21" s="206"/>
      <c r="G21" s="206">
        <v>26.5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38</v>
      </c>
      <c r="E22" s="206"/>
      <c r="F22" s="206"/>
      <c r="G22" s="206">
        <v>34.6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46.4</v>
      </c>
      <c r="E23" s="206"/>
      <c r="F23" s="206"/>
      <c r="G23" s="206">
        <v>42.5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55.3</v>
      </c>
      <c r="E24" s="206"/>
      <c r="F24" s="206"/>
      <c r="G24" s="206">
        <v>69.400000000000006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55.4</v>
      </c>
      <c r="E25" s="206"/>
      <c r="F25" s="206"/>
      <c r="G25" s="206">
        <v>116.5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60.9</v>
      </c>
      <c r="E26" s="206"/>
      <c r="F26" s="206"/>
      <c r="G26" s="206">
        <v>123.7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54.8</v>
      </c>
      <c r="E27" s="206"/>
      <c r="F27" s="206"/>
      <c r="G27" s="206">
        <v>126.1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56.2</v>
      </c>
      <c r="E28" s="206"/>
      <c r="F28" s="206"/>
      <c r="G28" s="206">
        <v>124.7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55.6</v>
      </c>
      <c r="E29" s="206"/>
      <c r="F29" s="206"/>
      <c r="G29" s="206">
        <v>123.4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61.3</v>
      </c>
      <c r="E30" s="206"/>
      <c r="F30" s="206"/>
      <c r="G30" s="206">
        <v>126.3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57.5</v>
      </c>
      <c r="E31" s="206"/>
      <c r="F31" s="206"/>
      <c r="G31" s="206">
        <v>127.3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52.2</v>
      </c>
      <c r="E32" s="206"/>
      <c r="F32" s="206"/>
      <c r="G32" s="206">
        <v>126.4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50.5</v>
      </c>
      <c r="E33" s="206"/>
      <c r="F33" s="206"/>
      <c r="G33" s="206">
        <v>125.6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52.3</v>
      </c>
      <c r="E34" s="206"/>
      <c r="F34" s="206"/>
      <c r="G34" s="206">
        <v>123.8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52.6</v>
      </c>
      <c r="E35" s="206"/>
      <c r="F35" s="206"/>
      <c r="G35" s="206">
        <v>111.4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38.200000000000003</v>
      </c>
      <c r="E36" s="206"/>
      <c r="F36" s="206"/>
      <c r="G36" s="206">
        <v>41.1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34.299999999999997</v>
      </c>
      <c r="E37" s="206"/>
      <c r="F37" s="206"/>
      <c r="G37" s="206">
        <v>26.9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961.9</v>
      </c>
      <c r="E39" s="227"/>
      <c r="F39" s="227"/>
      <c r="G39" s="233">
        <f>SUM(G15:G38)</f>
        <v>1756.2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13" zoomScale="102" zoomScaleNormal="102" workbookViewId="0">
      <selection activeCell="M14" sqref="M14:M38"/>
    </sheetView>
  </sheetViews>
  <sheetFormatPr defaultRowHeight="15" x14ac:dyDescent="0.25"/>
  <cols>
    <col min="4" max="4" width="9.140625" style="39"/>
    <col min="7" max="7" width="14.28515625" style="39" customWidth="1"/>
  </cols>
  <sheetData>
    <row r="1" spans="1:17" ht="15.75" x14ac:dyDescent="0.25">
      <c r="A1" s="1"/>
      <c r="B1" s="291" t="s">
        <v>0</v>
      </c>
      <c r="C1" s="292"/>
      <c r="D1" s="292"/>
      <c r="E1" s="292"/>
      <c r="F1" s="1"/>
      <c r="G1" s="31"/>
      <c r="H1" s="2" t="s">
        <v>1</v>
      </c>
      <c r="I1" s="1"/>
      <c r="J1" s="1"/>
      <c r="K1" s="293" t="s">
        <v>661</v>
      </c>
      <c r="L1" s="293"/>
      <c r="M1" s="293"/>
    </row>
    <row r="2" spans="1:17" x14ac:dyDescent="0.25">
      <c r="A2" s="1"/>
      <c r="B2" s="294" t="s">
        <v>2</v>
      </c>
      <c r="C2" s="278"/>
      <c r="D2" s="278"/>
      <c r="E2" s="278"/>
      <c r="F2" s="1"/>
      <c r="G2" s="31" t="s">
        <v>3</v>
      </c>
      <c r="H2" s="1"/>
      <c r="I2" s="1"/>
      <c r="J2" s="1"/>
      <c r="K2" s="294" t="s">
        <v>4</v>
      </c>
      <c r="L2" s="295"/>
      <c r="M2" s="295"/>
    </row>
    <row r="3" spans="1:17" x14ac:dyDescent="0.25">
      <c r="A3" s="1"/>
      <c r="B3" s="1"/>
      <c r="C3" s="1"/>
      <c r="D3" s="31"/>
      <c r="E3" s="1"/>
      <c r="F3" s="1"/>
      <c r="G3" s="31"/>
      <c r="H3" s="1"/>
      <c r="I3" s="1"/>
      <c r="J3" s="1"/>
      <c r="K3" s="295" t="s">
        <v>658</v>
      </c>
      <c r="L3" s="295"/>
      <c r="M3" s="295"/>
    </row>
    <row r="4" spans="1:17" ht="15.75" x14ac:dyDescent="0.25">
      <c r="A4" s="1"/>
      <c r="B4" s="296" t="s">
        <v>432</v>
      </c>
      <c r="C4" s="292"/>
      <c r="D4" s="37"/>
      <c r="E4" s="3"/>
      <c r="F4" s="3"/>
      <c r="G4" s="32" t="s">
        <v>6</v>
      </c>
      <c r="H4" s="186"/>
      <c r="I4" s="186"/>
      <c r="J4" s="1"/>
      <c r="K4" s="295" t="s">
        <v>657</v>
      </c>
      <c r="L4" s="295"/>
      <c r="M4" s="295"/>
    </row>
    <row r="5" spans="1:17" x14ac:dyDescent="0.25">
      <c r="A5" s="1"/>
      <c r="B5" s="289" t="s">
        <v>7</v>
      </c>
      <c r="C5" s="290"/>
      <c r="D5" s="38"/>
      <c r="E5" s="1"/>
      <c r="F5" s="1"/>
      <c r="G5" s="31"/>
      <c r="H5" s="1"/>
      <c r="I5" s="1"/>
      <c r="J5" s="1"/>
      <c r="K5" s="1"/>
      <c r="L5" s="1"/>
      <c r="M5" s="1"/>
    </row>
    <row r="6" spans="1:17" ht="15.75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</row>
    <row r="7" spans="1:17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7" x14ac:dyDescent="0.25">
      <c r="A8" s="7">
        <v>1630</v>
      </c>
      <c r="B8" s="7">
        <v>1628</v>
      </c>
      <c r="C8" s="1"/>
      <c r="D8" s="31"/>
      <c r="E8" s="1"/>
      <c r="F8" s="1"/>
      <c r="G8" s="31"/>
      <c r="H8" s="1"/>
      <c r="I8" s="1"/>
      <c r="J8" s="1"/>
      <c r="K8" s="1"/>
      <c r="L8" s="1"/>
      <c r="M8" s="1"/>
    </row>
    <row r="9" spans="1:17" x14ac:dyDescent="0.25">
      <c r="A9" s="280" t="s">
        <v>9</v>
      </c>
      <c r="B9" s="283" t="s">
        <v>10</v>
      </c>
      <c r="C9" s="284"/>
      <c r="D9" s="284"/>
      <c r="E9" s="284"/>
      <c r="F9" s="284"/>
      <c r="G9" s="285"/>
      <c r="H9" s="283" t="s">
        <v>11</v>
      </c>
      <c r="I9" s="284"/>
      <c r="J9" s="284"/>
      <c r="K9" s="284"/>
      <c r="L9" s="284"/>
      <c r="M9" s="285"/>
    </row>
    <row r="10" spans="1:17" x14ac:dyDescent="0.25">
      <c r="A10" s="281"/>
      <c r="B10" s="298" t="str">
        <f>K3</f>
        <v>ТП-102.1 В-3</v>
      </c>
      <c r="C10" s="299"/>
      <c r="D10" s="300"/>
      <c r="E10" s="298" t="str">
        <f>K4</f>
        <v>ТП-102.1 В-4</v>
      </c>
      <c r="F10" s="301"/>
      <c r="G10" s="302"/>
      <c r="H10" s="298" t="str">
        <f>B10</f>
        <v>ТП-102.1 В-3</v>
      </c>
      <c r="I10" s="299"/>
      <c r="J10" s="300"/>
      <c r="K10" s="298" t="str">
        <f>E10</f>
        <v>ТП-102.1 В-4</v>
      </c>
      <c r="L10" s="301"/>
      <c r="M10" s="302"/>
    </row>
    <row r="11" spans="1:17" x14ac:dyDescent="0.25">
      <c r="A11" s="281"/>
      <c r="B11" s="275" t="s">
        <v>433</v>
      </c>
      <c r="C11" s="276"/>
      <c r="D11" s="33">
        <v>200</v>
      </c>
      <c r="E11" s="275" t="s">
        <v>433</v>
      </c>
      <c r="F11" s="276"/>
      <c r="G11" s="33">
        <v>200</v>
      </c>
      <c r="H11" s="275" t="s">
        <v>433</v>
      </c>
      <c r="I11" s="276"/>
      <c r="J11" s="187">
        <f>D11</f>
        <v>200</v>
      </c>
      <c r="K11" s="275" t="s">
        <v>433</v>
      </c>
      <c r="L11" s="276"/>
      <c r="M11" s="187">
        <f>G11</f>
        <v>200</v>
      </c>
    </row>
    <row r="12" spans="1:17" ht="36" x14ac:dyDescent="0.25">
      <c r="A12" s="282"/>
      <c r="B12" s="10" t="s">
        <v>12</v>
      </c>
      <c r="C12" s="10" t="s">
        <v>13</v>
      </c>
      <c r="D12" s="34" t="s">
        <v>434</v>
      </c>
      <c r="E12" s="10" t="s">
        <v>12</v>
      </c>
      <c r="F12" s="10" t="s">
        <v>13</v>
      </c>
      <c r="G12" s="34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7" x14ac:dyDescent="0.25">
      <c r="A13" s="12">
        <v>1</v>
      </c>
      <c r="B13" s="215">
        <v>2</v>
      </c>
      <c r="C13" s="215">
        <v>3</v>
      </c>
      <c r="D13" s="217">
        <v>4</v>
      </c>
      <c r="E13" s="215">
        <v>5</v>
      </c>
      <c r="F13" s="215">
        <v>6</v>
      </c>
      <c r="G13" s="217">
        <v>7</v>
      </c>
      <c r="H13" s="215">
        <v>8</v>
      </c>
      <c r="I13" s="215">
        <v>9</v>
      </c>
      <c r="J13" s="215">
        <v>10</v>
      </c>
      <c r="K13" s="215">
        <v>11</v>
      </c>
      <c r="L13" s="215">
        <v>12</v>
      </c>
      <c r="M13" s="215">
        <v>13</v>
      </c>
    </row>
    <row r="14" spans="1:17" s="197" customFormat="1" ht="12.75" x14ac:dyDescent="0.2">
      <c r="A14" s="192">
        <v>0</v>
      </c>
      <c r="B14" s="220"/>
      <c r="C14" s="207"/>
      <c r="D14" s="206">
        <v>54</v>
      </c>
      <c r="E14" s="206"/>
      <c r="F14" s="207"/>
      <c r="G14" s="206">
        <v>6.4</v>
      </c>
      <c r="H14" s="209"/>
      <c r="I14" s="207"/>
      <c r="J14" s="207"/>
      <c r="K14" s="206"/>
      <c r="L14" s="207"/>
      <c r="M14" s="207"/>
      <c r="N14" s="240"/>
      <c r="O14" s="240"/>
      <c r="P14" s="240"/>
      <c r="Q14" s="240"/>
    </row>
    <row r="15" spans="1:17" s="197" customFormat="1" ht="12.75" x14ac:dyDescent="0.2">
      <c r="A15" s="194">
        <v>1</v>
      </c>
      <c r="B15" s="220"/>
      <c r="C15" s="207"/>
      <c r="D15" s="206">
        <v>50</v>
      </c>
      <c r="E15" s="206"/>
      <c r="F15" s="206"/>
      <c r="G15" s="206">
        <v>5.7</v>
      </c>
      <c r="H15" s="209"/>
      <c r="I15" s="207"/>
      <c r="J15" s="206"/>
      <c r="K15" s="206"/>
      <c r="L15" s="207"/>
      <c r="M15" s="206"/>
      <c r="N15" s="240"/>
      <c r="O15" s="240"/>
      <c r="P15" s="240"/>
      <c r="Q15" s="240"/>
    </row>
    <row r="16" spans="1:17" s="197" customFormat="1" ht="12.75" x14ac:dyDescent="0.2">
      <c r="A16" s="192">
        <v>2</v>
      </c>
      <c r="B16" s="220"/>
      <c r="C16" s="207"/>
      <c r="D16" s="206">
        <v>49.1</v>
      </c>
      <c r="E16" s="206"/>
      <c r="F16" s="206"/>
      <c r="G16" s="206">
        <v>5.8</v>
      </c>
      <c r="H16" s="209"/>
      <c r="I16" s="207"/>
      <c r="J16" s="206"/>
      <c r="K16" s="206"/>
      <c r="L16" s="207"/>
      <c r="M16" s="206"/>
      <c r="N16" s="240"/>
      <c r="O16" s="240"/>
      <c r="P16" s="240"/>
      <c r="Q16" s="240"/>
    </row>
    <row r="17" spans="1:17" s="197" customFormat="1" ht="12.75" x14ac:dyDescent="0.2">
      <c r="A17" s="192">
        <v>3</v>
      </c>
      <c r="B17" s="220"/>
      <c r="C17" s="207"/>
      <c r="D17" s="206">
        <v>51</v>
      </c>
      <c r="E17" s="206"/>
      <c r="F17" s="206"/>
      <c r="G17" s="206">
        <v>5.7</v>
      </c>
      <c r="H17" s="209"/>
      <c r="I17" s="207"/>
      <c r="J17" s="206"/>
      <c r="K17" s="206"/>
      <c r="L17" s="207"/>
      <c r="M17" s="206"/>
      <c r="N17" s="240"/>
      <c r="O17" s="240"/>
      <c r="P17" s="240"/>
      <c r="Q17" s="240"/>
    </row>
    <row r="18" spans="1:17" s="197" customFormat="1" ht="12.75" x14ac:dyDescent="0.2">
      <c r="A18" s="192">
        <v>4</v>
      </c>
      <c r="B18" s="220"/>
      <c r="C18" s="207"/>
      <c r="D18" s="206">
        <v>48.2</v>
      </c>
      <c r="E18" s="206"/>
      <c r="F18" s="206"/>
      <c r="G18" s="206">
        <v>5.7</v>
      </c>
      <c r="H18" s="209"/>
      <c r="I18" s="207"/>
      <c r="J18" s="206"/>
      <c r="K18" s="206"/>
      <c r="L18" s="207"/>
      <c r="M18" s="206"/>
      <c r="N18" s="240"/>
      <c r="O18" s="240"/>
      <c r="P18" s="240"/>
      <c r="Q18" s="240"/>
    </row>
    <row r="19" spans="1:17" s="197" customFormat="1" ht="12.75" x14ac:dyDescent="0.2">
      <c r="A19" s="192">
        <v>5</v>
      </c>
      <c r="B19" s="220"/>
      <c r="C19" s="207"/>
      <c r="D19" s="206">
        <v>48</v>
      </c>
      <c r="E19" s="206"/>
      <c r="F19" s="206"/>
      <c r="G19" s="206">
        <v>5.7</v>
      </c>
      <c r="H19" s="209"/>
      <c r="I19" s="207"/>
      <c r="J19" s="206"/>
      <c r="K19" s="206"/>
      <c r="L19" s="207"/>
      <c r="M19" s="206"/>
      <c r="N19" s="240"/>
      <c r="O19" s="240"/>
      <c r="P19" s="240"/>
      <c r="Q19" s="240"/>
    </row>
    <row r="20" spans="1:17" s="197" customFormat="1" ht="12.75" x14ac:dyDescent="0.2">
      <c r="A20" s="192">
        <v>6</v>
      </c>
      <c r="B20" s="220"/>
      <c r="C20" s="207"/>
      <c r="D20" s="206">
        <v>51.2</v>
      </c>
      <c r="E20" s="206"/>
      <c r="F20" s="206"/>
      <c r="G20" s="206">
        <v>5.7</v>
      </c>
      <c r="H20" s="209"/>
      <c r="I20" s="207"/>
      <c r="J20" s="206"/>
      <c r="K20" s="206"/>
      <c r="L20" s="207"/>
      <c r="M20" s="206"/>
      <c r="N20" s="240"/>
      <c r="O20" s="240"/>
      <c r="P20" s="240"/>
      <c r="Q20" s="240"/>
    </row>
    <row r="21" spans="1:17" s="197" customFormat="1" ht="12.75" x14ac:dyDescent="0.2">
      <c r="A21" s="192">
        <v>7</v>
      </c>
      <c r="B21" s="220"/>
      <c r="C21" s="207"/>
      <c r="D21" s="206">
        <v>48.5</v>
      </c>
      <c r="E21" s="206"/>
      <c r="F21" s="206"/>
      <c r="G21" s="206">
        <v>5.7</v>
      </c>
      <c r="H21" s="209"/>
      <c r="I21" s="207"/>
      <c r="J21" s="206"/>
      <c r="K21" s="206"/>
      <c r="L21" s="207"/>
      <c r="M21" s="206"/>
      <c r="N21" s="240"/>
      <c r="O21" s="240"/>
      <c r="P21" s="240"/>
      <c r="Q21" s="240"/>
    </row>
    <row r="22" spans="1:17" s="197" customFormat="1" ht="12.75" x14ac:dyDescent="0.2">
      <c r="A22" s="192">
        <v>8</v>
      </c>
      <c r="B22" s="220"/>
      <c r="C22" s="207"/>
      <c r="D22" s="206">
        <v>60.6</v>
      </c>
      <c r="E22" s="206"/>
      <c r="F22" s="206"/>
      <c r="G22" s="206">
        <v>5.6</v>
      </c>
      <c r="H22" s="209"/>
      <c r="I22" s="207"/>
      <c r="J22" s="206"/>
      <c r="K22" s="206"/>
      <c r="L22" s="207"/>
      <c r="M22" s="206"/>
      <c r="N22" s="240"/>
      <c r="O22" s="240"/>
      <c r="P22" s="240"/>
      <c r="Q22" s="240"/>
    </row>
    <row r="23" spans="1:17" s="197" customFormat="1" ht="12.75" x14ac:dyDescent="0.2">
      <c r="A23" s="192">
        <v>9</v>
      </c>
      <c r="B23" s="220"/>
      <c r="C23" s="207"/>
      <c r="D23" s="206">
        <v>90.9</v>
      </c>
      <c r="E23" s="206"/>
      <c r="F23" s="206"/>
      <c r="G23" s="206">
        <v>6.2</v>
      </c>
      <c r="H23" s="209"/>
      <c r="I23" s="207"/>
      <c r="J23" s="206"/>
      <c r="K23" s="206"/>
      <c r="L23" s="207"/>
      <c r="M23" s="206"/>
      <c r="N23" s="240"/>
      <c r="O23" s="240"/>
      <c r="P23" s="240"/>
      <c r="Q23" s="240"/>
    </row>
    <row r="24" spans="1:17" s="197" customFormat="1" ht="12.75" x14ac:dyDescent="0.2">
      <c r="A24" s="192">
        <v>10</v>
      </c>
      <c r="B24" s="220"/>
      <c r="C24" s="207"/>
      <c r="D24" s="206">
        <v>134.5</v>
      </c>
      <c r="E24" s="206"/>
      <c r="F24" s="206"/>
      <c r="G24" s="206">
        <v>18.7</v>
      </c>
      <c r="H24" s="209"/>
      <c r="I24" s="207"/>
      <c r="J24" s="206"/>
      <c r="K24" s="206"/>
      <c r="L24" s="207"/>
      <c r="M24" s="206"/>
      <c r="N24" s="240"/>
      <c r="O24" s="240"/>
      <c r="P24" s="240"/>
      <c r="Q24" s="240"/>
    </row>
    <row r="25" spans="1:17" s="197" customFormat="1" ht="12.75" x14ac:dyDescent="0.2">
      <c r="A25" s="192">
        <v>11</v>
      </c>
      <c r="B25" s="220"/>
      <c r="C25" s="207"/>
      <c r="D25" s="206">
        <v>185.1</v>
      </c>
      <c r="E25" s="206"/>
      <c r="F25" s="206"/>
      <c r="G25" s="206">
        <v>30.2</v>
      </c>
      <c r="H25" s="209"/>
      <c r="I25" s="207"/>
      <c r="J25" s="206"/>
      <c r="K25" s="206"/>
      <c r="L25" s="207"/>
      <c r="M25" s="206"/>
      <c r="N25" s="240"/>
      <c r="O25" s="240"/>
      <c r="P25" s="240"/>
      <c r="Q25" s="240"/>
    </row>
    <row r="26" spans="1:17" s="197" customFormat="1" ht="12.75" x14ac:dyDescent="0.2">
      <c r="A26" s="192">
        <v>12</v>
      </c>
      <c r="B26" s="220"/>
      <c r="C26" s="207"/>
      <c r="D26" s="206">
        <v>193.2</v>
      </c>
      <c r="E26" s="206"/>
      <c r="F26" s="206"/>
      <c r="G26" s="206">
        <v>32.6</v>
      </c>
      <c r="H26" s="209"/>
      <c r="I26" s="207"/>
      <c r="J26" s="206"/>
      <c r="K26" s="206"/>
      <c r="L26" s="207"/>
      <c r="M26" s="206"/>
      <c r="N26" s="240"/>
      <c r="O26" s="240"/>
      <c r="P26" s="240"/>
      <c r="Q26" s="240"/>
    </row>
    <row r="27" spans="1:17" s="197" customFormat="1" ht="12.75" x14ac:dyDescent="0.2">
      <c r="A27" s="192">
        <v>13</v>
      </c>
      <c r="B27" s="220"/>
      <c r="C27" s="207"/>
      <c r="D27" s="206">
        <v>205.8</v>
      </c>
      <c r="E27" s="206"/>
      <c r="F27" s="206"/>
      <c r="G27" s="206">
        <v>36.5</v>
      </c>
      <c r="H27" s="209"/>
      <c r="I27" s="207"/>
      <c r="J27" s="206"/>
      <c r="K27" s="206"/>
      <c r="L27" s="207"/>
      <c r="M27" s="206"/>
      <c r="N27" s="240"/>
      <c r="O27" s="240"/>
      <c r="P27" s="240"/>
      <c r="Q27" s="240"/>
    </row>
    <row r="28" spans="1:17" s="197" customFormat="1" ht="12.75" x14ac:dyDescent="0.2">
      <c r="A28" s="192">
        <v>14</v>
      </c>
      <c r="B28" s="220"/>
      <c r="C28" s="207"/>
      <c r="D28" s="206">
        <v>214.2</v>
      </c>
      <c r="E28" s="206"/>
      <c r="F28" s="206"/>
      <c r="G28" s="206">
        <v>37.1</v>
      </c>
      <c r="H28" s="209"/>
      <c r="I28" s="207"/>
      <c r="J28" s="206"/>
      <c r="K28" s="206"/>
      <c r="L28" s="207"/>
      <c r="M28" s="206"/>
      <c r="N28" s="240"/>
      <c r="O28" s="240"/>
      <c r="P28" s="240"/>
      <c r="Q28" s="240"/>
    </row>
    <row r="29" spans="1:17" s="197" customFormat="1" ht="12.75" x14ac:dyDescent="0.2">
      <c r="A29" s="192">
        <v>15</v>
      </c>
      <c r="B29" s="220"/>
      <c r="C29" s="207"/>
      <c r="D29" s="206">
        <v>212.8</v>
      </c>
      <c r="E29" s="206"/>
      <c r="F29" s="206"/>
      <c r="G29" s="206">
        <v>35.6</v>
      </c>
      <c r="H29" s="209"/>
      <c r="I29" s="207"/>
      <c r="J29" s="206"/>
      <c r="K29" s="206"/>
      <c r="L29" s="207"/>
      <c r="M29" s="206"/>
      <c r="N29" s="240"/>
      <c r="O29" s="240"/>
      <c r="P29" s="240"/>
      <c r="Q29" s="240"/>
    </row>
    <row r="30" spans="1:17" s="197" customFormat="1" ht="12.75" x14ac:dyDescent="0.2">
      <c r="A30" s="192">
        <v>16</v>
      </c>
      <c r="B30" s="220"/>
      <c r="C30" s="207"/>
      <c r="D30" s="206">
        <v>205.2</v>
      </c>
      <c r="E30" s="206"/>
      <c r="F30" s="206"/>
      <c r="G30" s="206">
        <v>36.6</v>
      </c>
      <c r="H30" s="209"/>
      <c r="I30" s="207"/>
      <c r="J30" s="206"/>
      <c r="K30" s="206"/>
      <c r="L30" s="207"/>
      <c r="M30" s="206"/>
      <c r="N30" s="240"/>
      <c r="O30" s="240"/>
      <c r="P30" s="240"/>
      <c r="Q30" s="240"/>
    </row>
    <row r="31" spans="1:17" s="197" customFormat="1" ht="12.75" x14ac:dyDescent="0.2">
      <c r="A31" s="192">
        <v>17</v>
      </c>
      <c r="B31" s="220"/>
      <c r="C31" s="207"/>
      <c r="D31" s="206">
        <v>194.9</v>
      </c>
      <c r="E31" s="206"/>
      <c r="F31" s="206"/>
      <c r="G31" s="206">
        <v>38.5</v>
      </c>
      <c r="H31" s="209"/>
      <c r="I31" s="207"/>
      <c r="J31" s="206"/>
      <c r="K31" s="206"/>
      <c r="L31" s="207"/>
      <c r="M31" s="206"/>
      <c r="N31" s="240"/>
      <c r="O31" s="240"/>
      <c r="P31" s="240"/>
      <c r="Q31" s="240"/>
    </row>
    <row r="32" spans="1:17" s="197" customFormat="1" ht="12.75" x14ac:dyDescent="0.2">
      <c r="A32" s="192">
        <v>18</v>
      </c>
      <c r="B32" s="220"/>
      <c r="C32" s="207"/>
      <c r="D32" s="206">
        <v>200.5</v>
      </c>
      <c r="E32" s="206"/>
      <c r="F32" s="206"/>
      <c r="G32" s="206">
        <v>28.7</v>
      </c>
      <c r="H32" s="209"/>
      <c r="I32" s="207"/>
      <c r="J32" s="206"/>
      <c r="K32" s="206"/>
      <c r="L32" s="207"/>
      <c r="M32" s="206"/>
      <c r="N32" s="240"/>
      <c r="O32" s="240"/>
      <c r="P32" s="240"/>
      <c r="Q32" s="240"/>
    </row>
    <row r="33" spans="1:17" s="197" customFormat="1" ht="12.75" x14ac:dyDescent="0.2">
      <c r="A33" s="192">
        <v>19</v>
      </c>
      <c r="B33" s="220"/>
      <c r="C33" s="207"/>
      <c r="D33" s="206">
        <v>199.2</v>
      </c>
      <c r="E33" s="206"/>
      <c r="F33" s="206"/>
      <c r="G33" s="206">
        <v>30.4</v>
      </c>
      <c r="H33" s="209"/>
      <c r="I33" s="207"/>
      <c r="J33" s="206"/>
      <c r="K33" s="206"/>
      <c r="L33" s="207"/>
      <c r="M33" s="206"/>
      <c r="N33" s="240"/>
      <c r="O33" s="240"/>
      <c r="P33" s="240"/>
      <c r="Q33" s="240"/>
    </row>
    <row r="34" spans="1:17" s="197" customFormat="1" ht="12.75" x14ac:dyDescent="0.2">
      <c r="A34" s="192">
        <v>20</v>
      </c>
      <c r="B34" s="220"/>
      <c r="C34" s="207"/>
      <c r="D34" s="206">
        <v>193</v>
      </c>
      <c r="E34" s="206"/>
      <c r="F34" s="206"/>
      <c r="G34" s="206">
        <v>33</v>
      </c>
      <c r="H34" s="209"/>
      <c r="I34" s="207"/>
      <c r="J34" s="206"/>
      <c r="K34" s="206"/>
      <c r="L34" s="207"/>
      <c r="M34" s="206"/>
      <c r="N34" s="240"/>
      <c r="O34" s="240"/>
      <c r="P34" s="240"/>
      <c r="Q34" s="240"/>
    </row>
    <row r="35" spans="1:17" s="197" customFormat="1" ht="12.75" x14ac:dyDescent="0.2">
      <c r="A35" s="192">
        <v>21</v>
      </c>
      <c r="B35" s="220"/>
      <c r="C35" s="207"/>
      <c r="D35" s="206">
        <v>169.2</v>
      </c>
      <c r="E35" s="206"/>
      <c r="F35" s="206"/>
      <c r="G35" s="206">
        <v>27.4</v>
      </c>
      <c r="H35" s="209"/>
      <c r="I35" s="207"/>
      <c r="J35" s="206"/>
      <c r="K35" s="206"/>
      <c r="L35" s="207"/>
      <c r="M35" s="206"/>
      <c r="N35" s="240"/>
      <c r="O35" s="240"/>
      <c r="P35" s="240"/>
      <c r="Q35" s="240"/>
    </row>
    <row r="36" spans="1:17" s="197" customFormat="1" ht="12.75" x14ac:dyDescent="0.2">
      <c r="A36" s="192">
        <v>22</v>
      </c>
      <c r="B36" s="220"/>
      <c r="C36" s="207"/>
      <c r="D36" s="206">
        <v>65.2</v>
      </c>
      <c r="E36" s="206"/>
      <c r="F36" s="206"/>
      <c r="G36" s="206">
        <v>11</v>
      </c>
      <c r="H36" s="209"/>
      <c r="I36" s="207"/>
      <c r="J36" s="206"/>
      <c r="K36" s="206"/>
      <c r="L36" s="207"/>
      <c r="M36" s="206"/>
      <c r="N36" s="240"/>
      <c r="O36" s="240"/>
      <c r="P36" s="240"/>
      <c r="Q36" s="240"/>
    </row>
    <row r="37" spans="1:17" s="197" customFormat="1" ht="12.75" x14ac:dyDescent="0.2">
      <c r="A37" s="192">
        <v>23</v>
      </c>
      <c r="B37" s="220"/>
      <c r="C37" s="207"/>
      <c r="D37" s="206">
        <v>59.6</v>
      </c>
      <c r="E37" s="206"/>
      <c r="F37" s="206"/>
      <c r="G37" s="206">
        <v>9.6999999999999993</v>
      </c>
      <c r="H37" s="209"/>
      <c r="I37" s="207"/>
      <c r="J37" s="206"/>
      <c r="K37" s="206"/>
      <c r="L37" s="207"/>
      <c r="M37" s="206"/>
      <c r="N37" s="240"/>
      <c r="O37" s="240"/>
      <c r="P37" s="240"/>
      <c r="Q37" s="240"/>
    </row>
    <row r="38" spans="1:17" s="197" customFormat="1" ht="12.75" x14ac:dyDescent="0.2">
      <c r="A38" s="192">
        <v>24</v>
      </c>
      <c r="B38" s="220"/>
      <c r="C38" s="207"/>
      <c r="E38" s="199"/>
      <c r="F38" s="206"/>
      <c r="H38" s="209"/>
      <c r="I38" s="199"/>
      <c r="J38" s="206"/>
      <c r="K38" s="206"/>
      <c r="L38" s="207"/>
      <c r="M38" s="206"/>
      <c r="N38" s="240"/>
      <c r="O38" s="240"/>
      <c r="P38" s="240"/>
      <c r="Q38" s="240"/>
    </row>
    <row r="39" spans="1:17" x14ac:dyDescent="0.25">
      <c r="A39" s="14" t="s">
        <v>14</v>
      </c>
      <c r="B39" s="20"/>
      <c r="C39" s="20"/>
      <c r="D39" s="21">
        <f>SUM(D15:D38)</f>
        <v>2929.8999999999992</v>
      </c>
      <c r="E39" s="227"/>
      <c r="F39" s="227"/>
      <c r="G39" s="233">
        <f>SUM(G15:G38)</f>
        <v>457.79999999999995</v>
      </c>
      <c r="H39" s="227"/>
      <c r="I39" s="227"/>
      <c r="J39" s="21">
        <f>SUM(J15:J38)</f>
        <v>0</v>
      </c>
      <c r="K39" s="22"/>
      <c r="L39" s="22"/>
      <c r="M39" s="21">
        <f>SUM(M15:M38)</f>
        <v>0</v>
      </c>
    </row>
    <row r="40" spans="1:17" x14ac:dyDescent="0.25">
      <c r="A40" s="1" t="s">
        <v>435</v>
      </c>
      <c r="B40" s="1"/>
      <c r="C40" s="1"/>
      <c r="D40" s="31"/>
      <c r="E40" s="1"/>
      <c r="F40" s="1"/>
      <c r="G40" s="31"/>
      <c r="H40" s="1"/>
      <c r="I40" s="1"/>
      <c r="J40" s="1"/>
      <c r="K40" s="1"/>
      <c r="L40" s="1"/>
      <c r="M40" s="1"/>
    </row>
    <row r="41" spans="1:17" x14ac:dyDescent="0.25">
      <c r="A41" s="1" t="s">
        <v>436</v>
      </c>
      <c r="B41" s="1"/>
      <c r="C41" s="1"/>
      <c r="D41" s="31"/>
      <c r="E41" s="1"/>
      <c r="F41" s="1"/>
      <c r="G41" s="31"/>
      <c r="H41" s="1"/>
      <c r="I41" s="1"/>
      <c r="J41" s="1"/>
      <c r="K41" s="1"/>
      <c r="L41" s="1"/>
      <c r="M41" s="1"/>
    </row>
    <row r="42" spans="1:17" x14ac:dyDescent="0.25">
      <c r="A42" s="1" t="s">
        <v>437</v>
      </c>
      <c r="B42" s="23"/>
      <c r="C42" s="23"/>
      <c r="D42" s="36"/>
      <c r="E42" s="23"/>
      <c r="F42" s="23"/>
      <c r="G42" s="36"/>
      <c r="H42" s="23"/>
      <c r="I42" s="1"/>
      <c r="J42" s="1"/>
      <c r="K42" s="1"/>
      <c r="L42" s="1"/>
      <c r="M42" s="1"/>
    </row>
    <row r="43" spans="1:17" x14ac:dyDescent="0.25">
      <c r="A43" s="1" t="s">
        <v>438</v>
      </c>
      <c r="B43" s="23"/>
      <c r="C43" s="23"/>
      <c r="D43" s="36"/>
      <c r="E43" s="23"/>
      <c r="F43" s="23"/>
      <c r="G43" s="36"/>
      <c r="H43" s="23"/>
      <c r="I43" s="23"/>
      <c r="J43" s="23"/>
      <c r="K43" s="23"/>
      <c r="L43" s="23"/>
      <c r="M43" s="23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523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175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174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КТП-62</v>
      </c>
      <c r="C10" s="311"/>
      <c r="D10" s="311"/>
      <c r="E10" s="311"/>
      <c r="F10" s="298" t="str">
        <f>N4</f>
        <v>КТП-62 Новая</v>
      </c>
      <c r="G10" s="301"/>
      <c r="H10" s="301"/>
      <c r="I10" s="302"/>
      <c r="J10" s="311" t="str">
        <f>N3</f>
        <v>КТП-62</v>
      </c>
      <c r="K10" s="311"/>
      <c r="L10" s="311"/>
      <c r="M10" s="311"/>
      <c r="N10" s="298" t="str">
        <f>N4</f>
        <v>КТП-62 Новая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</v>
      </c>
      <c r="F11" s="275" t="s">
        <v>433</v>
      </c>
      <c r="G11" s="276"/>
      <c r="H11" s="40"/>
      <c r="I11" s="41" t="s">
        <v>112</v>
      </c>
      <c r="J11" s="275" t="s">
        <v>433</v>
      </c>
      <c r="K11" s="276"/>
      <c r="L11" s="40"/>
      <c r="M11" s="41">
        <f>E11</f>
        <v>20</v>
      </c>
      <c r="N11" s="275" t="s">
        <v>433</v>
      </c>
      <c r="O11" s="276"/>
      <c r="P11" s="40"/>
      <c r="Q11" s="41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3.6</v>
      </c>
      <c r="F14" s="206"/>
      <c r="G14" s="207"/>
      <c r="H14" s="207"/>
      <c r="I14" s="206">
        <v>60.150600000000004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3.4</v>
      </c>
      <c r="F15" s="208"/>
      <c r="G15" s="207"/>
      <c r="H15" s="207"/>
      <c r="I15" s="206">
        <v>59.551200000000001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3.4</v>
      </c>
      <c r="F16" s="208"/>
      <c r="G16" s="207"/>
      <c r="H16" s="207"/>
      <c r="I16" s="206">
        <v>58.303800000000003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3.2</v>
      </c>
      <c r="F17" s="208"/>
      <c r="G17" s="207"/>
      <c r="H17" s="207"/>
      <c r="I17" s="206">
        <v>61.0578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3.2</v>
      </c>
      <c r="F18" s="208"/>
      <c r="G18" s="207"/>
      <c r="H18" s="207"/>
      <c r="I18" s="206">
        <v>61.317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3.2</v>
      </c>
      <c r="F19" s="208"/>
      <c r="G19" s="207"/>
      <c r="H19" s="207"/>
      <c r="I19" s="206">
        <v>60.4422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3.2</v>
      </c>
      <c r="F20" s="208"/>
      <c r="G20" s="207"/>
      <c r="H20" s="207"/>
      <c r="I20" s="206">
        <v>60.312599999999996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3.2</v>
      </c>
      <c r="F21" s="208"/>
      <c r="G21" s="207"/>
      <c r="H21" s="207"/>
      <c r="I21" s="206">
        <v>61.965000000000003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3.6</v>
      </c>
      <c r="F22" s="208"/>
      <c r="G22" s="207"/>
      <c r="H22" s="207"/>
      <c r="I22" s="206">
        <v>61.770600000000002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3.6</v>
      </c>
      <c r="F23" s="208"/>
      <c r="G23" s="207"/>
      <c r="H23" s="207"/>
      <c r="I23" s="206">
        <v>63.714599999999997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3.8</v>
      </c>
      <c r="F24" s="208"/>
      <c r="G24" s="207"/>
      <c r="H24" s="207"/>
      <c r="I24" s="206">
        <v>61.965000000000003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3.8</v>
      </c>
      <c r="F25" s="208"/>
      <c r="G25" s="207"/>
      <c r="H25" s="207"/>
      <c r="I25" s="206">
        <v>60.782399999999996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3.8</v>
      </c>
      <c r="F26" s="208"/>
      <c r="G26" s="207"/>
      <c r="H26" s="207"/>
      <c r="I26" s="206">
        <v>59.178600000000003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3.6</v>
      </c>
      <c r="F27" s="208"/>
      <c r="G27" s="207"/>
      <c r="H27" s="207"/>
      <c r="I27" s="206">
        <v>60.053399999999996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3.8</v>
      </c>
      <c r="F28" s="208"/>
      <c r="G28" s="207"/>
      <c r="H28" s="207"/>
      <c r="I28" s="206">
        <v>59.616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3.8</v>
      </c>
      <c r="F29" s="208"/>
      <c r="G29" s="207"/>
      <c r="H29" s="207"/>
      <c r="I29" s="206">
        <v>58.7898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3.8</v>
      </c>
      <c r="F30" s="208"/>
      <c r="G30" s="207"/>
      <c r="H30" s="207"/>
      <c r="I30" s="206">
        <v>59.891400000000004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3.8</v>
      </c>
      <c r="F31" s="208"/>
      <c r="G31" s="207"/>
      <c r="H31" s="207"/>
      <c r="I31" s="206">
        <v>59.583599999999997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3.8</v>
      </c>
      <c r="F32" s="208"/>
      <c r="G32" s="207"/>
      <c r="H32" s="207"/>
      <c r="I32" s="206">
        <v>59.9238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4</v>
      </c>
      <c r="F33" s="208"/>
      <c r="G33" s="207"/>
      <c r="H33" s="207"/>
      <c r="I33" s="206">
        <v>59.486400000000003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4</v>
      </c>
      <c r="F34" s="208"/>
      <c r="G34" s="207"/>
      <c r="H34" s="207"/>
      <c r="I34" s="206">
        <v>59.988599999999998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3.8</v>
      </c>
      <c r="F35" s="208"/>
      <c r="G35" s="207"/>
      <c r="H35" s="207"/>
      <c r="I35" s="206">
        <v>60.766199999999998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4</v>
      </c>
      <c r="F36" s="208"/>
      <c r="G36" s="207"/>
      <c r="H36" s="207"/>
      <c r="I36" s="206">
        <v>61.365600000000001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4</v>
      </c>
      <c r="F37" s="208"/>
      <c r="G37" s="207"/>
      <c r="H37" s="207"/>
      <c r="I37" s="206">
        <v>60.895800000000001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83.799999999999969</v>
      </c>
      <c r="F39" s="207"/>
      <c r="G39" s="227"/>
      <c r="H39" s="227"/>
      <c r="I39" s="226">
        <f>SUM(I15:I38)</f>
        <v>1390.7213999999999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524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177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176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ТП-49</v>
      </c>
      <c r="C10" s="311"/>
      <c r="D10" s="311"/>
      <c r="E10" s="311"/>
      <c r="F10" s="298" t="str">
        <f>N4</f>
        <v>ТП-56</v>
      </c>
      <c r="G10" s="301"/>
      <c r="H10" s="301"/>
      <c r="I10" s="302"/>
      <c r="J10" s="311" t="str">
        <f>N3</f>
        <v>ТП-49</v>
      </c>
      <c r="K10" s="311"/>
      <c r="L10" s="311"/>
      <c r="M10" s="311"/>
      <c r="N10" s="298" t="str">
        <f>N4</f>
        <v>ТП-56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40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40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68.84</v>
      </c>
      <c r="F14" s="206"/>
      <c r="G14" s="207"/>
      <c r="H14" s="207"/>
      <c r="I14" s="207">
        <v>19.260000000000002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08">
        <v>63.32</v>
      </c>
      <c r="F15" s="221"/>
      <c r="G15" s="207"/>
      <c r="H15" s="207"/>
      <c r="I15" s="207">
        <v>16.920000000000002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08">
        <v>56.92</v>
      </c>
      <c r="F16" s="221"/>
      <c r="G16" s="207"/>
      <c r="H16" s="207"/>
      <c r="I16" s="207">
        <v>16.920000000000002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08">
        <v>54.88</v>
      </c>
      <c r="F17" s="221"/>
      <c r="G17" s="207"/>
      <c r="H17" s="207"/>
      <c r="I17" s="207">
        <v>16.260000000000002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08">
        <v>54.92</v>
      </c>
      <c r="F18" s="221"/>
      <c r="G18" s="207"/>
      <c r="H18" s="207"/>
      <c r="I18" s="207">
        <v>15.66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08">
        <v>57.04</v>
      </c>
      <c r="F19" s="221"/>
      <c r="G19" s="207"/>
      <c r="H19" s="207"/>
      <c r="I19" s="207">
        <v>16.68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08">
        <v>58.08</v>
      </c>
      <c r="F20" s="221"/>
      <c r="G20" s="207"/>
      <c r="H20" s="207"/>
      <c r="I20" s="207">
        <v>15.72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08">
        <v>65.36</v>
      </c>
      <c r="F21" s="221"/>
      <c r="G21" s="207"/>
      <c r="H21" s="207"/>
      <c r="I21" s="207">
        <v>31.08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08">
        <v>65.36</v>
      </c>
      <c r="F22" s="221"/>
      <c r="G22" s="207"/>
      <c r="H22" s="207"/>
      <c r="I22" s="207">
        <v>37.68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08">
        <v>62.2</v>
      </c>
      <c r="F23" s="221"/>
      <c r="G23" s="207"/>
      <c r="H23" s="207"/>
      <c r="I23" s="207">
        <v>34.92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08">
        <v>69.28</v>
      </c>
      <c r="F24" s="221"/>
      <c r="G24" s="207"/>
      <c r="H24" s="207"/>
      <c r="I24" s="207">
        <v>35.340000000000003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08">
        <v>47.28</v>
      </c>
      <c r="F25" s="221"/>
      <c r="G25" s="207"/>
      <c r="H25" s="207"/>
      <c r="I25" s="207">
        <v>28.86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08">
        <v>46.52</v>
      </c>
      <c r="F26" s="221"/>
      <c r="G26" s="207"/>
      <c r="H26" s="207"/>
      <c r="I26" s="207">
        <v>27.84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08">
        <v>47</v>
      </c>
      <c r="F27" s="221"/>
      <c r="G27" s="207"/>
      <c r="H27" s="207"/>
      <c r="I27" s="207">
        <v>24.96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08">
        <v>53.12</v>
      </c>
      <c r="F28" s="221"/>
      <c r="G28" s="207"/>
      <c r="H28" s="207"/>
      <c r="I28" s="207">
        <v>26.76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08">
        <v>68.680000000000007</v>
      </c>
      <c r="F29" s="221"/>
      <c r="G29" s="207"/>
      <c r="H29" s="207"/>
      <c r="I29" s="207">
        <v>25.68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08">
        <v>73.040000000000006</v>
      </c>
      <c r="F30" s="221"/>
      <c r="G30" s="207"/>
      <c r="H30" s="207"/>
      <c r="I30" s="207">
        <v>27.96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08">
        <v>68.680000000000007</v>
      </c>
      <c r="F31" s="221"/>
      <c r="G31" s="207"/>
      <c r="H31" s="207"/>
      <c r="I31" s="207">
        <v>23.82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08">
        <v>72.36</v>
      </c>
      <c r="F32" s="221"/>
      <c r="G32" s="207"/>
      <c r="H32" s="207"/>
      <c r="I32" s="207">
        <v>23.82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08">
        <v>79.319999999999993</v>
      </c>
      <c r="F33" s="221"/>
      <c r="G33" s="207"/>
      <c r="H33" s="207"/>
      <c r="I33" s="207">
        <v>23.88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08">
        <v>79.040000000000006</v>
      </c>
      <c r="F34" s="221"/>
      <c r="G34" s="207"/>
      <c r="H34" s="207"/>
      <c r="I34" s="207">
        <v>21.54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08">
        <v>84</v>
      </c>
      <c r="F35" s="221"/>
      <c r="G35" s="207"/>
      <c r="H35" s="207"/>
      <c r="I35" s="207">
        <v>21.6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08">
        <v>83.04</v>
      </c>
      <c r="F36" s="221"/>
      <c r="G36" s="207"/>
      <c r="H36" s="207"/>
      <c r="I36" s="207">
        <v>21.3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08">
        <v>77.760000000000005</v>
      </c>
      <c r="F37" s="221"/>
      <c r="G37" s="207"/>
      <c r="H37" s="207"/>
      <c r="I37" s="207">
        <v>19.02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1487.1999999999998</v>
      </c>
      <c r="F39" s="207"/>
      <c r="G39" s="227"/>
      <c r="H39" s="227"/>
      <c r="I39" s="226">
        <f>SUM(I15:I38)</f>
        <v>554.21999999999991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7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525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179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178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ТП-18</v>
      </c>
      <c r="C10" s="311"/>
      <c r="D10" s="311"/>
      <c r="E10" s="311"/>
      <c r="F10" s="298" t="str">
        <f>N4</f>
        <v>ТП-17</v>
      </c>
      <c r="G10" s="301"/>
      <c r="H10" s="301"/>
      <c r="I10" s="302"/>
      <c r="J10" s="311" t="str">
        <f>N3</f>
        <v>ТП-18</v>
      </c>
      <c r="K10" s="311"/>
      <c r="L10" s="311"/>
      <c r="M10" s="311"/>
      <c r="N10" s="298" t="str">
        <f>N4</f>
        <v>ТП-17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40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40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79.12</v>
      </c>
      <c r="F14" s="206"/>
      <c r="G14" s="207"/>
      <c r="H14" s="207"/>
      <c r="I14" s="207">
        <v>28.64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08">
        <v>91.080000000000013</v>
      </c>
      <c r="F15" s="221"/>
      <c r="G15" s="207"/>
      <c r="H15" s="207"/>
      <c r="I15" s="207">
        <v>33.04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08">
        <v>89.48</v>
      </c>
      <c r="F16" s="221"/>
      <c r="G16" s="207"/>
      <c r="H16" s="207"/>
      <c r="I16" s="207">
        <v>32.4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08">
        <v>87.04</v>
      </c>
      <c r="F17" s="221"/>
      <c r="G17" s="207"/>
      <c r="H17" s="207"/>
      <c r="I17" s="207">
        <v>30.32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08">
        <v>82.240000000000009</v>
      </c>
      <c r="F18" s="221"/>
      <c r="G18" s="207"/>
      <c r="H18" s="207"/>
      <c r="I18" s="207">
        <v>29.92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08">
        <v>88.640000000000015</v>
      </c>
      <c r="F19" s="221"/>
      <c r="G19" s="207"/>
      <c r="H19" s="207"/>
      <c r="I19" s="207">
        <v>30.72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08">
        <v>92.240000000000009</v>
      </c>
      <c r="F20" s="221"/>
      <c r="G20" s="207"/>
      <c r="H20" s="207"/>
      <c r="I20" s="207">
        <v>47.92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08">
        <v>89.24</v>
      </c>
      <c r="F21" s="221"/>
      <c r="G21" s="207"/>
      <c r="H21" s="207"/>
      <c r="I21" s="207">
        <v>58.4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08">
        <v>93.11999999999999</v>
      </c>
      <c r="F22" s="221"/>
      <c r="G22" s="207"/>
      <c r="H22" s="207"/>
      <c r="I22" s="207">
        <v>56.4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08">
        <v>94.16</v>
      </c>
      <c r="F23" s="221"/>
      <c r="G23" s="207"/>
      <c r="H23" s="207"/>
      <c r="I23" s="207">
        <v>76.64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08">
        <v>88.11999999999999</v>
      </c>
      <c r="F24" s="221"/>
      <c r="G24" s="207"/>
      <c r="H24" s="207"/>
      <c r="I24" s="207">
        <v>76.8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08">
        <v>71.47999999999999</v>
      </c>
      <c r="F25" s="221"/>
      <c r="G25" s="207"/>
      <c r="H25" s="207"/>
      <c r="I25" s="207">
        <v>73.92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08">
        <v>70.759999999999991</v>
      </c>
      <c r="F26" s="221"/>
      <c r="G26" s="207"/>
      <c r="H26" s="207"/>
      <c r="I26" s="207">
        <v>72.48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08">
        <v>79.84</v>
      </c>
      <c r="F27" s="221"/>
      <c r="G27" s="207"/>
      <c r="H27" s="207"/>
      <c r="I27" s="207">
        <v>76.16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08">
        <v>78.28</v>
      </c>
      <c r="F28" s="221"/>
      <c r="G28" s="207"/>
      <c r="H28" s="207"/>
      <c r="I28" s="207">
        <v>65.680000000000007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08">
        <v>66.040000000000006</v>
      </c>
      <c r="F29" s="221"/>
      <c r="G29" s="207"/>
      <c r="H29" s="207"/>
      <c r="I29" s="207">
        <v>56.56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08">
        <v>74.72</v>
      </c>
      <c r="F30" s="221"/>
      <c r="G30" s="207"/>
      <c r="H30" s="207"/>
      <c r="I30" s="207">
        <v>48.64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08">
        <v>78.239999999999995</v>
      </c>
      <c r="F31" s="221"/>
      <c r="G31" s="207"/>
      <c r="H31" s="207"/>
      <c r="I31" s="207">
        <v>46.08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08">
        <v>81.16</v>
      </c>
      <c r="F32" s="221"/>
      <c r="G32" s="207"/>
      <c r="H32" s="207"/>
      <c r="I32" s="207">
        <v>43.28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08">
        <v>78.56</v>
      </c>
      <c r="F33" s="221"/>
      <c r="G33" s="207"/>
      <c r="H33" s="207"/>
      <c r="I33" s="207">
        <v>38.4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08">
        <v>83.08</v>
      </c>
      <c r="F34" s="221"/>
      <c r="G34" s="207"/>
      <c r="H34" s="207"/>
      <c r="I34" s="207">
        <v>32.96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08">
        <v>89.08</v>
      </c>
      <c r="F35" s="221"/>
      <c r="G35" s="207"/>
      <c r="H35" s="207"/>
      <c r="I35" s="207">
        <v>31.52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08">
        <v>81.88000000000001</v>
      </c>
      <c r="F36" s="221"/>
      <c r="G36" s="207"/>
      <c r="H36" s="207"/>
      <c r="I36" s="207">
        <v>30.56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08">
        <v>78.56</v>
      </c>
      <c r="F37" s="221"/>
      <c r="G37" s="207"/>
      <c r="H37" s="207"/>
      <c r="I37" s="207">
        <v>28.96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1907.0399999999997</v>
      </c>
      <c r="F39" s="207"/>
      <c r="G39" s="227"/>
      <c r="H39" s="227"/>
      <c r="I39" s="226">
        <f>SUM(I15:I38)</f>
        <v>1117.7599999999998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180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526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527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Льнозавод-1</v>
      </c>
      <c r="C10" s="311"/>
      <c r="D10" s="311"/>
      <c r="E10" s="311"/>
      <c r="F10" s="298" t="str">
        <f>N4</f>
        <v>ф,10кВ Льнозавод-2</v>
      </c>
      <c r="G10" s="301"/>
      <c r="H10" s="301"/>
      <c r="I10" s="302"/>
      <c r="J10" s="311" t="str">
        <f>N3</f>
        <v>ф,10кВ Льнозавод-1</v>
      </c>
      <c r="K10" s="311"/>
      <c r="L10" s="311"/>
      <c r="M10" s="311"/>
      <c r="N10" s="298" t="str">
        <f>N4</f>
        <v>ф,10кВ Льнозавод-2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42.9</v>
      </c>
      <c r="F14" s="206"/>
      <c r="G14" s="207"/>
      <c r="H14" s="207"/>
      <c r="I14" s="206">
        <v>322.5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40.200000000000003</v>
      </c>
      <c r="F15" s="206"/>
      <c r="G15" s="206"/>
      <c r="H15" s="206"/>
      <c r="I15" s="206">
        <v>275.10000000000002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41.25</v>
      </c>
      <c r="F16" s="206"/>
      <c r="G16" s="206"/>
      <c r="H16" s="206"/>
      <c r="I16" s="206">
        <v>267.60000000000002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39.6</v>
      </c>
      <c r="F17" s="206"/>
      <c r="G17" s="206"/>
      <c r="H17" s="206"/>
      <c r="I17" s="206">
        <v>262.5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37.950000000000003</v>
      </c>
      <c r="F18" s="206"/>
      <c r="G18" s="206"/>
      <c r="H18" s="206"/>
      <c r="I18" s="206">
        <v>252.45000000000002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38.700000000000003</v>
      </c>
      <c r="F19" s="206"/>
      <c r="G19" s="206"/>
      <c r="H19" s="206"/>
      <c r="I19" s="206">
        <v>256.35000000000002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41.550000000000004</v>
      </c>
      <c r="F20" s="206"/>
      <c r="G20" s="206"/>
      <c r="H20" s="206"/>
      <c r="I20" s="206">
        <v>266.25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45.75</v>
      </c>
      <c r="F21" s="206"/>
      <c r="G21" s="206"/>
      <c r="H21" s="206"/>
      <c r="I21" s="206">
        <v>276.90000000000003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51.75</v>
      </c>
      <c r="F22" s="206"/>
      <c r="G22" s="206"/>
      <c r="H22" s="206"/>
      <c r="I22" s="206">
        <v>288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44.7</v>
      </c>
      <c r="F23" s="206"/>
      <c r="G23" s="206"/>
      <c r="H23" s="206"/>
      <c r="I23" s="206">
        <v>377.40000000000003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46.65</v>
      </c>
      <c r="F24" s="206"/>
      <c r="G24" s="206"/>
      <c r="H24" s="206"/>
      <c r="I24" s="206">
        <v>527.54999999999995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48</v>
      </c>
      <c r="F25" s="206"/>
      <c r="G25" s="206"/>
      <c r="H25" s="206"/>
      <c r="I25" s="206">
        <v>525.15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48.75</v>
      </c>
      <c r="F26" s="206"/>
      <c r="G26" s="206"/>
      <c r="H26" s="206"/>
      <c r="I26" s="206">
        <v>453.3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46.35</v>
      </c>
      <c r="F27" s="206"/>
      <c r="G27" s="206"/>
      <c r="H27" s="206"/>
      <c r="I27" s="206">
        <v>330.90000000000003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47.1</v>
      </c>
      <c r="F28" s="206"/>
      <c r="G28" s="206"/>
      <c r="H28" s="206"/>
      <c r="I28" s="206">
        <v>439.8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50.550000000000004</v>
      </c>
      <c r="F29" s="206"/>
      <c r="G29" s="206"/>
      <c r="H29" s="206"/>
      <c r="I29" s="206">
        <v>479.40000000000003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47.25</v>
      </c>
      <c r="F30" s="206"/>
      <c r="G30" s="206"/>
      <c r="H30" s="206"/>
      <c r="I30" s="206">
        <v>450.3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50.25</v>
      </c>
      <c r="F31" s="206"/>
      <c r="G31" s="206"/>
      <c r="H31" s="206"/>
      <c r="I31" s="206">
        <v>422.7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56.7</v>
      </c>
      <c r="F32" s="206"/>
      <c r="G32" s="206"/>
      <c r="H32" s="206"/>
      <c r="I32" s="206">
        <v>336.3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54.15</v>
      </c>
      <c r="F33" s="206"/>
      <c r="G33" s="206"/>
      <c r="H33" s="206"/>
      <c r="I33" s="206">
        <v>353.85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58.5</v>
      </c>
      <c r="F34" s="206"/>
      <c r="G34" s="206"/>
      <c r="H34" s="206"/>
      <c r="I34" s="206">
        <v>352.65000000000003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52.050000000000004</v>
      </c>
      <c r="F35" s="206"/>
      <c r="G35" s="206"/>
      <c r="H35" s="206"/>
      <c r="I35" s="206">
        <v>358.8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48.6</v>
      </c>
      <c r="F36" s="206"/>
      <c r="G36" s="206"/>
      <c r="H36" s="206"/>
      <c r="I36" s="206">
        <v>338.1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44.1</v>
      </c>
      <c r="F37" s="206"/>
      <c r="G37" s="206"/>
      <c r="H37" s="206"/>
      <c r="I37" s="206">
        <v>335.85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1080.4499999999998</v>
      </c>
      <c r="F39" s="207"/>
      <c r="G39" s="227"/>
      <c r="H39" s="227"/>
      <c r="I39" s="226">
        <f>SUM(I15:I38)</f>
        <v>8227.2000000000007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180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528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Поселок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ф,10кВ Поселок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414.75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362.7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368.40000000000003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337.35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339.45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344.1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367.5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411.3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451.8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489.45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477.15000000000003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457.5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460.5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462.45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461.55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448.5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446.25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474.45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478.65000000000003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464.55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459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437.25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451.8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434.55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9886.1999999999989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181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529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530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Пяжелка</v>
      </c>
      <c r="C10" s="311"/>
      <c r="D10" s="311"/>
      <c r="E10" s="311"/>
      <c r="F10" s="298" t="str">
        <f>N4</f>
        <v>ф,10кВ Колошма</v>
      </c>
      <c r="G10" s="301"/>
      <c r="H10" s="301"/>
      <c r="I10" s="302"/>
      <c r="J10" s="311" t="str">
        <f>N3</f>
        <v>ф,10кВ Пяжелка</v>
      </c>
      <c r="K10" s="311"/>
      <c r="L10" s="311"/>
      <c r="M10" s="311"/>
      <c r="N10" s="298" t="str">
        <f>N4</f>
        <v>ф,10кВ Колошма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151.80000000000001</v>
      </c>
      <c r="F14" s="206"/>
      <c r="G14" s="207"/>
      <c r="H14" s="207"/>
      <c r="I14" s="237">
        <v>15.9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154.80000000000001</v>
      </c>
      <c r="F15" s="206"/>
      <c r="G15" s="206"/>
      <c r="H15" s="206"/>
      <c r="I15" s="237">
        <v>17.600000000000001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140.70000000000002</v>
      </c>
      <c r="F16" s="206"/>
      <c r="G16" s="206"/>
      <c r="H16" s="206"/>
      <c r="I16" s="237">
        <v>16.600000000000001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145.20000000000002</v>
      </c>
      <c r="F17" s="206"/>
      <c r="G17" s="206"/>
      <c r="H17" s="206"/>
      <c r="I17" s="237">
        <v>16.8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144.6</v>
      </c>
      <c r="F18" s="206"/>
      <c r="G18" s="206"/>
      <c r="H18" s="206"/>
      <c r="I18" s="237">
        <v>16.100000000000001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150.6</v>
      </c>
      <c r="F19" s="206"/>
      <c r="G19" s="206"/>
      <c r="H19" s="206"/>
      <c r="I19" s="237">
        <v>16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154.4</v>
      </c>
      <c r="F20" s="206"/>
      <c r="G20" s="206"/>
      <c r="H20" s="206"/>
      <c r="I20" s="237">
        <v>17.400000000000002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164.5</v>
      </c>
      <c r="F21" s="206"/>
      <c r="G21" s="206"/>
      <c r="H21" s="206"/>
      <c r="I21" s="237">
        <v>17.100000000000001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183</v>
      </c>
      <c r="F22" s="206"/>
      <c r="G22" s="206"/>
      <c r="H22" s="206"/>
      <c r="I22" s="237">
        <v>19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199</v>
      </c>
      <c r="F23" s="206"/>
      <c r="G23" s="206"/>
      <c r="H23" s="206"/>
      <c r="I23" s="237">
        <v>19.7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223.9</v>
      </c>
      <c r="F24" s="206"/>
      <c r="G24" s="206"/>
      <c r="H24" s="206"/>
      <c r="I24" s="237">
        <v>19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208.6</v>
      </c>
      <c r="F25" s="206"/>
      <c r="G25" s="206"/>
      <c r="H25" s="206"/>
      <c r="I25" s="237">
        <v>16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201.6</v>
      </c>
      <c r="F26" s="206"/>
      <c r="G26" s="206"/>
      <c r="H26" s="206"/>
      <c r="I26" s="237">
        <v>13.8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173.20000000000002</v>
      </c>
      <c r="F27" s="206"/>
      <c r="G27" s="206"/>
      <c r="H27" s="206"/>
      <c r="I27" s="237">
        <v>14.3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205.1</v>
      </c>
      <c r="F28" s="206"/>
      <c r="G28" s="206"/>
      <c r="H28" s="206"/>
      <c r="I28" s="237">
        <v>14.3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214.9</v>
      </c>
      <c r="F29" s="206"/>
      <c r="G29" s="206"/>
      <c r="H29" s="206"/>
      <c r="I29" s="237">
        <v>16.3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212.3</v>
      </c>
      <c r="F30" s="206"/>
      <c r="G30" s="206"/>
      <c r="H30" s="206"/>
      <c r="I30" s="237">
        <v>16.2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231.4</v>
      </c>
      <c r="F31" s="206"/>
      <c r="G31" s="206"/>
      <c r="H31" s="206"/>
      <c r="I31" s="237">
        <v>21.400000000000002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215.6</v>
      </c>
      <c r="F32" s="206"/>
      <c r="G32" s="206"/>
      <c r="H32" s="206"/>
      <c r="I32" s="237">
        <v>23.7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203.8</v>
      </c>
      <c r="F33" s="206"/>
      <c r="G33" s="206"/>
      <c r="H33" s="206"/>
      <c r="I33" s="237">
        <v>23.400000000000002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178.8</v>
      </c>
      <c r="F34" s="206"/>
      <c r="G34" s="206"/>
      <c r="H34" s="206"/>
      <c r="I34" s="237">
        <v>24.3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187.3</v>
      </c>
      <c r="F35" s="206"/>
      <c r="G35" s="206"/>
      <c r="H35" s="206"/>
      <c r="I35" s="237">
        <v>20.400000000000002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168.9</v>
      </c>
      <c r="F36" s="206"/>
      <c r="G36" s="206"/>
      <c r="H36" s="206"/>
      <c r="I36" s="237">
        <v>21.1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165.8</v>
      </c>
      <c r="F37" s="206"/>
      <c r="G37" s="206"/>
      <c r="H37" s="206"/>
      <c r="I37" s="237">
        <v>19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4228.0000000000009</v>
      </c>
      <c r="F39" s="207"/>
      <c r="G39" s="227"/>
      <c r="H39" s="227"/>
      <c r="I39" s="226">
        <f>SUM(I15:I38)</f>
        <v>419.5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182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531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532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Горсеть-1</v>
      </c>
      <c r="C10" s="311"/>
      <c r="D10" s="311"/>
      <c r="E10" s="311"/>
      <c r="F10" s="298" t="str">
        <f>N4</f>
        <v>ф,10кВ Горсеть-3</v>
      </c>
      <c r="G10" s="301"/>
      <c r="H10" s="301"/>
      <c r="I10" s="302"/>
      <c r="J10" s="311" t="str">
        <f>N3</f>
        <v>ф,10кВ Горсеть-1</v>
      </c>
      <c r="K10" s="311"/>
      <c r="L10" s="311"/>
      <c r="M10" s="311"/>
      <c r="N10" s="298" t="str">
        <f>N4</f>
        <v>ф,10кВ Горсеть-3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1459.2</v>
      </c>
      <c r="F14" s="206"/>
      <c r="G14" s="207"/>
      <c r="H14" s="207"/>
      <c r="I14" s="206">
        <v>919.2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1332.8</v>
      </c>
      <c r="F15" s="206"/>
      <c r="G15" s="206"/>
      <c r="H15" s="206"/>
      <c r="I15" s="206">
        <v>836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1279.2</v>
      </c>
      <c r="F16" s="206"/>
      <c r="G16" s="206"/>
      <c r="H16" s="206"/>
      <c r="I16" s="206">
        <v>800.80000000000007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1248.8</v>
      </c>
      <c r="F17" s="206"/>
      <c r="G17" s="206"/>
      <c r="H17" s="206"/>
      <c r="I17" s="206">
        <v>778.4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1251.2</v>
      </c>
      <c r="F18" s="206"/>
      <c r="G18" s="206"/>
      <c r="H18" s="206"/>
      <c r="I18" s="206">
        <v>778.4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1266.4000000000001</v>
      </c>
      <c r="F19" s="206"/>
      <c r="G19" s="206"/>
      <c r="H19" s="206"/>
      <c r="I19" s="206">
        <v>777.6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1323.2</v>
      </c>
      <c r="F20" s="206"/>
      <c r="G20" s="206"/>
      <c r="H20" s="206"/>
      <c r="I20" s="206">
        <v>810.4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1523.2</v>
      </c>
      <c r="F21" s="206"/>
      <c r="G21" s="206"/>
      <c r="H21" s="206"/>
      <c r="I21" s="206">
        <v>927.2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1656</v>
      </c>
      <c r="F22" s="206"/>
      <c r="G22" s="206"/>
      <c r="H22" s="206"/>
      <c r="I22" s="206">
        <v>1024.8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1730.4</v>
      </c>
      <c r="F23" s="206"/>
      <c r="G23" s="206"/>
      <c r="H23" s="206"/>
      <c r="I23" s="206">
        <v>1148.8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1692.8</v>
      </c>
      <c r="F24" s="206"/>
      <c r="G24" s="206"/>
      <c r="H24" s="206"/>
      <c r="I24" s="206">
        <v>1163.2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1660.8</v>
      </c>
      <c r="F25" s="206"/>
      <c r="G25" s="206"/>
      <c r="H25" s="206"/>
      <c r="I25" s="206">
        <v>1227.2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1682.4</v>
      </c>
      <c r="F26" s="206"/>
      <c r="G26" s="206"/>
      <c r="H26" s="206"/>
      <c r="I26" s="206">
        <v>1208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1610.4</v>
      </c>
      <c r="F27" s="206"/>
      <c r="G27" s="206"/>
      <c r="H27" s="206"/>
      <c r="I27" s="206">
        <v>1236.8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1705.6000000000001</v>
      </c>
      <c r="F28" s="206"/>
      <c r="G28" s="206"/>
      <c r="H28" s="206"/>
      <c r="I28" s="206">
        <v>1216.8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1708</v>
      </c>
      <c r="F29" s="206"/>
      <c r="G29" s="206"/>
      <c r="H29" s="206"/>
      <c r="I29" s="206">
        <v>1200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1773.6000000000001</v>
      </c>
      <c r="F30" s="206"/>
      <c r="G30" s="206"/>
      <c r="H30" s="206"/>
      <c r="I30" s="206">
        <v>1199.2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1874.4</v>
      </c>
      <c r="F31" s="206"/>
      <c r="G31" s="206"/>
      <c r="H31" s="206"/>
      <c r="I31" s="206">
        <v>1311.2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1896.8</v>
      </c>
      <c r="F32" s="206"/>
      <c r="G32" s="206"/>
      <c r="H32" s="206"/>
      <c r="I32" s="206">
        <v>1310.4000000000001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1880</v>
      </c>
      <c r="F33" s="206"/>
      <c r="G33" s="206"/>
      <c r="H33" s="206"/>
      <c r="I33" s="206">
        <v>1317.6000000000001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1837.6000000000001</v>
      </c>
      <c r="F34" s="206"/>
      <c r="G34" s="206"/>
      <c r="H34" s="206"/>
      <c r="I34" s="206">
        <v>1240.8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1810.4</v>
      </c>
      <c r="F35" s="206"/>
      <c r="G35" s="206"/>
      <c r="H35" s="206"/>
      <c r="I35" s="206">
        <v>1205.6000000000001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1768</v>
      </c>
      <c r="F36" s="206"/>
      <c r="G36" s="206"/>
      <c r="H36" s="206"/>
      <c r="I36" s="206">
        <v>1075.2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1622.4</v>
      </c>
      <c r="F37" s="206"/>
      <c r="G37" s="206"/>
      <c r="H37" s="206"/>
      <c r="I37" s="206">
        <v>1023.2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37134.399999999994</v>
      </c>
      <c r="F39" s="207"/>
      <c r="G39" s="227"/>
      <c r="H39" s="227"/>
      <c r="I39" s="226">
        <f>SUM(I15:I38)</f>
        <v>24817.599999999999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182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533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534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Горсеть-4</v>
      </c>
      <c r="C10" s="311"/>
      <c r="D10" s="311"/>
      <c r="E10" s="311"/>
      <c r="F10" s="298" t="str">
        <f>N4</f>
        <v>ф,10кВ Горсеть-6</v>
      </c>
      <c r="G10" s="301"/>
      <c r="H10" s="301"/>
      <c r="I10" s="302"/>
      <c r="J10" s="311" t="str">
        <f>N3</f>
        <v>ф,10кВ Горсеть-4</v>
      </c>
      <c r="K10" s="311"/>
      <c r="L10" s="311"/>
      <c r="M10" s="311"/>
      <c r="N10" s="298" t="str">
        <f>N4</f>
        <v>ф,10кВ Горсеть-6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894.4</v>
      </c>
      <c r="F14" s="206"/>
      <c r="G14" s="207"/>
      <c r="H14" s="207"/>
      <c r="I14" s="206">
        <v>31.2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824.80000000000007</v>
      </c>
      <c r="F15" s="206"/>
      <c r="G15" s="206"/>
      <c r="H15" s="206"/>
      <c r="I15" s="206">
        <v>28.2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784.80000000000007</v>
      </c>
      <c r="F16" s="206"/>
      <c r="G16" s="206"/>
      <c r="H16" s="206"/>
      <c r="I16" s="206">
        <v>25.8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762.4</v>
      </c>
      <c r="F17" s="206"/>
      <c r="G17" s="206"/>
      <c r="H17" s="206"/>
      <c r="I17" s="206">
        <v>24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767.2</v>
      </c>
      <c r="F18" s="206"/>
      <c r="G18" s="206"/>
      <c r="H18" s="206"/>
      <c r="I18" s="206">
        <v>24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810.4</v>
      </c>
      <c r="F19" s="206"/>
      <c r="G19" s="206"/>
      <c r="H19" s="206"/>
      <c r="I19" s="206">
        <v>22.8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826.4</v>
      </c>
      <c r="F20" s="206"/>
      <c r="G20" s="206"/>
      <c r="H20" s="206"/>
      <c r="I20" s="206">
        <v>24.6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900.80000000000007</v>
      </c>
      <c r="F21" s="206"/>
      <c r="G21" s="206"/>
      <c r="H21" s="206"/>
      <c r="I21" s="206">
        <v>28.8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970.4</v>
      </c>
      <c r="F22" s="206"/>
      <c r="G22" s="206"/>
      <c r="H22" s="206"/>
      <c r="I22" s="206">
        <v>29.400000000000002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1015.2</v>
      </c>
      <c r="F23" s="206"/>
      <c r="G23" s="206"/>
      <c r="H23" s="206"/>
      <c r="I23" s="206">
        <v>29.400000000000002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988</v>
      </c>
      <c r="F24" s="206"/>
      <c r="G24" s="206"/>
      <c r="H24" s="206"/>
      <c r="I24" s="206">
        <v>28.2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977.6</v>
      </c>
      <c r="F25" s="206"/>
      <c r="G25" s="206"/>
      <c r="H25" s="206"/>
      <c r="I25" s="206">
        <v>28.8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987.2</v>
      </c>
      <c r="F26" s="206"/>
      <c r="G26" s="206"/>
      <c r="H26" s="206"/>
      <c r="I26" s="206">
        <v>33.6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1016.8000000000001</v>
      </c>
      <c r="F27" s="206"/>
      <c r="G27" s="206"/>
      <c r="H27" s="206"/>
      <c r="I27" s="206">
        <v>30.6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998.4</v>
      </c>
      <c r="F28" s="206"/>
      <c r="G28" s="206"/>
      <c r="H28" s="206"/>
      <c r="I28" s="206">
        <v>28.2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1010.4</v>
      </c>
      <c r="F29" s="206"/>
      <c r="G29" s="206"/>
      <c r="H29" s="206"/>
      <c r="I29" s="206">
        <v>29.400000000000002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1032.8</v>
      </c>
      <c r="F30" s="206"/>
      <c r="G30" s="206"/>
      <c r="H30" s="206"/>
      <c r="I30" s="206">
        <v>31.2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1119.2</v>
      </c>
      <c r="F31" s="206"/>
      <c r="G31" s="206"/>
      <c r="H31" s="206"/>
      <c r="I31" s="206">
        <v>34.200000000000003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1145.6000000000001</v>
      </c>
      <c r="F32" s="206"/>
      <c r="G32" s="206"/>
      <c r="H32" s="206"/>
      <c r="I32" s="206">
        <v>34.800000000000004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1177.6000000000001</v>
      </c>
      <c r="F33" s="206"/>
      <c r="G33" s="206"/>
      <c r="H33" s="206"/>
      <c r="I33" s="206">
        <v>38.4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1149.6000000000001</v>
      </c>
      <c r="F34" s="206"/>
      <c r="G34" s="206"/>
      <c r="H34" s="206"/>
      <c r="I34" s="206">
        <v>41.4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1142.4000000000001</v>
      </c>
      <c r="F35" s="206"/>
      <c r="G35" s="206"/>
      <c r="H35" s="206"/>
      <c r="I35" s="206">
        <v>37.800000000000004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1088.8</v>
      </c>
      <c r="F36" s="206"/>
      <c r="G36" s="206"/>
      <c r="H36" s="206"/>
      <c r="I36" s="206">
        <v>38.4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991.2</v>
      </c>
      <c r="F37" s="206"/>
      <c r="G37" s="206"/>
      <c r="H37" s="206"/>
      <c r="I37" s="206">
        <v>35.4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22487.999999999996</v>
      </c>
      <c r="F39" s="207"/>
      <c r="G39" s="227"/>
      <c r="H39" s="227"/>
      <c r="I39" s="226">
        <f>SUM(I15:I38)</f>
        <v>707.39999999999986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182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535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Горсеть-2 (РЖД) ТП-66, ТП-31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ф,10кВ Горсеть-2 (РЖД) ТП-66, ТП-31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331.2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322.40000000000003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306.40000000000003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304.8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300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308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355.2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365.6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396.8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456.8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444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436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518.4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385.6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475.2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527.20000000000005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493.6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412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399.2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382.40000000000003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385.6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384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373.6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353.6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9086.4000000000015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52" customWidth="1"/>
    <col min="3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536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53"/>
      <c r="N3" s="56" t="s">
        <v>537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42"/>
      <c r="K4" s="42"/>
      <c r="L4" s="42"/>
      <c r="O4" s="25"/>
      <c r="P4" s="25"/>
      <c r="Q4" s="2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5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275" t="s">
        <v>537</v>
      </c>
      <c r="C10" s="276"/>
      <c r="D10" s="276"/>
      <c r="E10" s="286"/>
      <c r="F10" s="275"/>
      <c r="G10" s="287"/>
      <c r="H10" s="287"/>
      <c r="I10" s="288"/>
      <c r="J10" s="275" t="str">
        <f>B10</f>
        <v>Отп, ВЛ-10кВ на ТП д,Нижнее</v>
      </c>
      <c r="K10" s="299"/>
      <c r="L10" s="299"/>
      <c r="M10" s="300"/>
      <c r="N10" s="275"/>
      <c r="O10" s="287"/>
      <c r="P10" s="287"/>
      <c r="Q10" s="28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1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54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9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20"/>
      <c r="C14" s="207"/>
      <c r="D14" s="207"/>
      <c r="E14" s="221">
        <v>23.28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11"/>
      <c r="C15" s="207"/>
      <c r="D15" s="207"/>
      <c r="E15" s="221">
        <v>21.327999999999999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  <c r="R15" s="197"/>
    </row>
    <row r="16" spans="1:33" s="193" customFormat="1" x14ac:dyDescent="0.2">
      <c r="A16" s="192">
        <v>2</v>
      </c>
      <c r="B16" s="211"/>
      <c r="C16" s="207"/>
      <c r="D16" s="207"/>
      <c r="E16" s="221">
        <v>21.263999999999999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  <c r="R16" s="197"/>
    </row>
    <row r="17" spans="1:18" s="193" customFormat="1" x14ac:dyDescent="0.2">
      <c r="A17" s="192">
        <v>3</v>
      </c>
      <c r="B17" s="211"/>
      <c r="C17" s="207"/>
      <c r="D17" s="207"/>
      <c r="E17" s="221">
        <v>21.167999999999999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  <c r="R17" s="197"/>
    </row>
    <row r="18" spans="1:18" s="193" customFormat="1" x14ac:dyDescent="0.2">
      <c r="A18" s="192">
        <v>4</v>
      </c>
      <c r="B18" s="211"/>
      <c r="C18" s="207"/>
      <c r="D18" s="207"/>
      <c r="E18" s="221">
        <v>21.2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  <c r="R18" s="197"/>
    </row>
    <row r="19" spans="1:18" s="193" customFormat="1" x14ac:dyDescent="0.2">
      <c r="A19" s="192">
        <v>5</v>
      </c>
      <c r="B19" s="211"/>
      <c r="C19" s="207"/>
      <c r="D19" s="207"/>
      <c r="E19" s="221">
        <v>21.12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  <c r="R19" s="197"/>
    </row>
    <row r="20" spans="1:18" s="193" customFormat="1" x14ac:dyDescent="0.2">
      <c r="A20" s="192">
        <v>6</v>
      </c>
      <c r="B20" s="211"/>
      <c r="C20" s="207"/>
      <c r="D20" s="207"/>
      <c r="E20" s="221">
        <v>21.248000000000001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  <c r="R20" s="197"/>
    </row>
    <row r="21" spans="1:18" s="193" customFormat="1" x14ac:dyDescent="0.2">
      <c r="A21" s="192">
        <v>7</v>
      </c>
      <c r="B21" s="211"/>
      <c r="C21" s="207"/>
      <c r="D21" s="207"/>
      <c r="E21" s="221">
        <v>21.472000000000001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  <c r="R21" s="197"/>
    </row>
    <row r="22" spans="1:18" s="193" customFormat="1" x14ac:dyDescent="0.2">
      <c r="A22" s="192">
        <v>8</v>
      </c>
      <c r="B22" s="211"/>
      <c r="C22" s="207"/>
      <c r="D22" s="207"/>
      <c r="E22" s="221">
        <v>21.92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  <c r="R22" s="197"/>
    </row>
    <row r="23" spans="1:18" s="193" customFormat="1" x14ac:dyDescent="0.2">
      <c r="A23" s="192">
        <v>9</v>
      </c>
      <c r="B23" s="211"/>
      <c r="C23" s="207"/>
      <c r="D23" s="207"/>
      <c r="E23" s="221">
        <v>21.488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  <c r="R23" s="197"/>
    </row>
    <row r="24" spans="1:18" s="193" customFormat="1" x14ac:dyDescent="0.2">
      <c r="A24" s="192">
        <v>10</v>
      </c>
      <c r="B24" s="211"/>
      <c r="C24" s="207"/>
      <c r="D24" s="207"/>
      <c r="E24" s="221">
        <v>21.44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  <c r="R24" s="197"/>
    </row>
    <row r="25" spans="1:18" s="193" customFormat="1" x14ac:dyDescent="0.2">
      <c r="A25" s="192">
        <v>11</v>
      </c>
      <c r="B25" s="211"/>
      <c r="C25" s="207"/>
      <c r="D25" s="207"/>
      <c r="E25" s="221">
        <v>22.512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  <c r="R25" s="197"/>
    </row>
    <row r="26" spans="1:18" s="193" customFormat="1" x14ac:dyDescent="0.2">
      <c r="A26" s="192">
        <v>12</v>
      </c>
      <c r="B26" s="211"/>
      <c r="C26" s="207"/>
      <c r="D26" s="207"/>
      <c r="E26" s="221">
        <v>21.52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  <c r="R26" s="197"/>
    </row>
    <row r="27" spans="1:18" s="193" customFormat="1" x14ac:dyDescent="0.2">
      <c r="A27" s="192">
        <v>13</v>
      </c>
      <c r="B27" s="211"/>
      <c r="C27" s="207"/>
      <c r="D27" s="207"/>
      <c r="E27" s="221">
        <v>21.856000000000002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  <c r="R27" s="197"/>
    </row>
    <row r="28" spans="1:18" s="193" customFormat="1" x14ac:dyDescent="0.2">
      <c r="A28" s="192">
        <v>14</v>
      </c>
      <c r="B28" s="211"/>
      <c r="C28" s="207"/>
      <c r="D28" s="207"/>
      <c r="E28" s="221">
        <v>22.015999999999998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  <c r="R28" s="197"/>
    </row>
    <row r="29" spans="1:18" s="193" customFormat="1" x14ac:dyDescent="0.2">
      <c r="A29" s="192">
        <v>15</v>
      </c>
      <c r="B29" s="211"/>
      <c r="C29" s="207"/>
      <c r="D29" s="207"/>
      <c r="E29" s="221">
        <v>21.423999999999999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  <c r="R29" s="197"/>
    </row>
    <row r="30" spans="1:18" s="193" customFormat="1" x14ac:dyDescent="0.2">
      <c r="A30" s="192">
        <v>16</v>
      </c>
      <c r="B30" s="211"/>
      <c r="C30" s="207"/>
      <c r="D30" s="207"/>
      <c r="E30" s="221">
        <v>21.28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  <c r="R30" s="197"/>
    </row>
    <row r="31" spans="1:18" s="196" customFormat="1" x14ac:dyDescent="0.2">
      <c r="A31" s="192">
        <v>17</v>
      </c>
      <c r="B31" s="211"/>
      <c r="C31" s="207"/>
      <c r="D31" s="207"/>
      <c r="E31" s="221">
        <v>22.783999999999999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  <c r="R31" s="197"/>
    </row>
    <row r="32" spans="1:18" s="196" customFormat="1" x14ac:dyDescent="0.2">
      <c r="A32" s="192">
        <v>18</v>
      </c>
      <c r="B32" s="211"/>
      <c r="C32" s="207"/>
      <c r="D32" s="207"/>
      <c r="E32" s="221">
        <v>24.224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  <c r="R32" s="197"/>
    </row>
    <row r="33" spans="1:33" s="196" customFormat="1" x14ac:dyDescent="0.2">
      <c r="A33" s="192">
        <v>19</v>
      </c>
      <c r="B33" s="211"/>
      <c r="C33" s="207"/>
      <c r="D33" s="207"/>
      <c r="E33" s="221">
        <v>23.84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  <c r="R33" s="197"/>
    </row>
    <row r="34" spans="1:33" s="196" customFormat="1" x14ac:dyDescent="0.2">
      <c r="A34" s="192">
        <v>20</v>
      </c>
      <c r="B34" s="211"/>
      <c r="C34" s="207"/>
      <c r="D34" s="207"/>
      <c r="E34" s="221">
        <v>24.192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  <c r="R34" s="197"/>
    </row>
    <row r="35" spans="1:33" s="196" customFormat="1" x14ac:dyDescent="0.2">
      <c r="A35" s="192">
        <v>21</v>
      </c>
      <c r="B35" s="211"/>
      <c r="C35" s="207"/>
      <c r="D35" s="207"/>
      <c r="E35" s="221">
        <v>23.376000000000001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  <c r="R35" s="197"/>
    </row>
    <row r="36" spans="1:33" s="196" customFormat="1" x14ac:dyDescent="0.2">
      <c r="A36" s="192">
        <v>22</v>
      </c>
      <c r="B36" s="211"/>
      <c r="C36" s="207"/>
      <c r="D36" s="207"/>
      <c r="E36" s="221">
        <v>23.312000000000001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  <c r="R36" s="197"/>
    </row>
    <row r="37" spans="1:33" s="196" customFormat="1" x14ac:dyDescent="0.2">
      <c r="A37" s="192">
        <v>23</v>
      </c>
      <c r="B37" s="211"/>
      <c r="C37" s="207"/>
      <c r="D37" s="207"/>
      <c r="E37" s="221">
        <v>23.327999999999999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  <c r="R37" s="197"/>
    </row>
    <row r="38" spans="1:33" s="196" customFormat="1" x14ac:dyDescent="0.2">
      <c r="A38" s="192">
        <v>24</v>
      </c>
      <c r="B38" s="211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  <c r="R38" s="197"/>
    </row>
    <row r="39" spans="1:33" s="19" customFormat="1" ht="15" x14ac:dyDescent="0.25">
      <c r="A39" s="14" t="s">
        <v>14</v>
      </c>
      <c r="B39" s="204"/>
      <c r="C39" s="20"/>
      <c r="D39" s="20"/>
      <c r="E39" s="226">
        <f>SUM(E15:E38)</f>
        <v>509.3119999999999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  <c r="R39"/>
    </row>
    <row r="40" spans="1:33" s="1" customFormat="1" ht="12.75" customHeight="1" x14ac:dyDescent="0.2">
      <c r="A40" s="1" t="s">
        <v>435</v>
      </c>
      <c r="B40" s="5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5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19">
    <mergeCell ref="B5:C5"/>
    <mergeCell ref="B1:F1"/>
    <mergeCell ref="N1:Q1"/>
    <mergeCell ref="B2:F2"/>
    <mergeCell ref="N2:Q2"/>
    <mergeCell ref="B4:C4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C7" zoomScale="102" zoomScaleNormal="102" workbookViewId="0">
      <selection activeCell="I14" sqref="I14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4.8554687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538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31"/>
      <c r="N3" s="295" t="s">
        <v>183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7"/>
      <c r="G4" s="3"/>
      <c r="H4" s="3"/>
      <c r="I4" s="5" t="s">
        <v>6</v>
      </c>
      <c r="J4" s="42"/>
      <c r="K4" s="42"/>
      <c r="L4" s="42"/>
      <c r="N4" s="295" t="s">
        <v>178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 xml:space="preserve">ТП-18 </v>
      </c>
      <c r="C10" s="311"/>
      <c r="D10" s="311"/>
      <c r="E10" s="311"/>
      <c r="F10" s="298" t="str">
        <f>N4</f>
        <v>ТП-17</v>
      </c>
      <c r="G10" s="301"/>
      <c r="H10" s="301"/>
      <c r="I10" s="302"/>
      <c r="J10" s="311" t="str">
        <f>N3</f>
        <v xml:space="preserve">ТП-18 </v>
      </c>
      <c r="K10" s="311"/>
      <c r="L10" s="311"/>
      <c r="M10" s="311"/>
      <c r="N10" s="298" t="str">
        <f>N4</f>
        <v>ТП-17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20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34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7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7"/>
      <c r="C14" s="207"/>
      <c r="D14" s="207"/>
      <c r="E14" s="222">
        <v>14.4</v>
      </c>
      <c r="F14" s="207"/>
      <c r="G14" s="207"/>
      <c r="H14" s="207"/>
      <c r="I14" s="190">
        <v>58.35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14.76</v>
      </c>
      <c r="F15" s="221"/>
      <c r="G15" s="207"/>
      <c r="H15" s="207"/>
      <c r="I15" s="190">
        <v>60.17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11.07</v>
      </c>
      <c r="F16" s="221"/>
      <c r="G16" s="207"/>
      <c r="H16" s="207"/>
      <c r="I16" s="190">
        <v>65.63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9.27</v>
      </c>
      <c r="F17" s="221"/>
      <c r="G17" s="207"/>
      <c r="H17" s="207"/>
      <c r="I17" s="190">
        <v>64.97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7.71</v>
      </c>
      <c r="F18" s="221"/>
      <c r="G18" s="207"/>
      <c r="H18" s="207"/>
      <c r="I18" s="190">
        <v>63.65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9</v>
      </c>
      <c r="F19" s="221"/>
      <c r="G19" s="207"/>
      <c r="H19" s="207"/>
      <c r="I19" s="190">
        <v>61.61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11.52</v>
      </c>
      <c r="F20" s="221"/>
      <c r="G20" s="207"/>
      <c r="H20" s="207"/>
      <c r="I20" s="190">
        <v>62.45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10.62</v>
      </c>
      <c r="F21" s="221"/>
      <c r="G21" s="207"/>
      <c r="H21" s="207"/>
      <c r="I21" s="190">
        <v>74.61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12.87</v>
      </c>
      <c r="F22" s="221"/>
      <c r="G22" s="207"/>
      <c r="H22" s="207"/>
      <c r="I22" s="190">
        <v>79.17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16.59</v>
      </c>
      <c r="F23" s="221"/>
      <c r="G23" s="207"/>
      <c r="H23" s="207"/>
      <c r="I23" s="190">
        <v>72.709999999999994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16.829999999999998</v>
      </c>
      <c r="F24" s="221"/>
      <c r="G24" s="207"/>
      <c r="H24" s="207"/>
      <c r="I24" s="190">
        <v>81.53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15.99</v>
      </c>
      <c r="F25" s="221"/>
      <c r="G25" s="207"/>
      <c r="H25" s="207"/>
      <c r="I25" s="190">
        <v>97.71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15.03</v>
      </c>
      <c r="F26" s="221"/>
      <c r="G26" s="207"/>
      <c r="H26" s="207"/>
      <c r="I26" s="190">
        <v>87.41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15</v>
      </c>
      <c r="F27" s="221"/>
      <c r="G27" s="207"/>
      <c r="H27" s="207"/>
      <c r="I27" s="190">
        <v>87.5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15.75</v>
      </c>
      <c r="F28" s="221"/>
      <c r="G28" s="207"/>
      <c r="H28" s="207"/>
      <c r="I28" s="190">
        <v>82.49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15</v>
      </c>
      <c r="F29" s="221"/>
      <c r="G29" s="207"/>
      <c r="H29" s="207"/>
      <c r="I29" s="190">
        <v>80.03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17.13</v>
      </c>
      <c r="F30" s="221"/>
      <c r="G30" s="207"/>
      <c r="H30" s="207"/>
      <c r="I30" s="190">
        <v>92.1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14.88</v>
      </c>
      <c r="F31" s="221"/>
      <c r="G31" s="207"/>
      <c r="H31" s="207"/>
      <c r="I31" s="190">
        <v>101.38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16.62</v>
      </c>
      <c r="F32" s="221"/>
      <c r="G32" s="207"/>
      <c r="H32" s="207"/>
      <c r="I32" s="190">
        <v>128.32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16.23</v>
      </c>
      <c r="F33" s="221"/>
      <c r="G33" s="207"/>
      <c r="H33" s="207"/>
      <c r="I33" s="190">
        <v>111.95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15.87</v>
      </c>
      <c r="F34" s="221"/>
      <c r="G34" s="207"/>
      <c r="H34" s="207"/>
      <c r="I34" s="190">
        <v>97.83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19.05</v>
      </c>
      <c r="F35" s="221"/>
      <c r="G35" s="207"/>
      <c r="H35" s="207"/>
      <c r="I35" s="190">
        <v>81.22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22.17</v>
      </c>
      <c r="F36" s="221"/>
      <c r="G36" s="207"/>
      <c r="H36" s="207"/>
      <c r="I36" s="190">
        <v>79.63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19.05</v>
      </c>
      <c r="F37" s="221"/>
      <c r="G37" s="207"/>
      <c r="H37" s="207"/>
      <c r="I37" s="190">
        <v>65.13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21"/>
      <c r="G38" s="207"/>
      <c r="H38" s="207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338.01000000000005</v>
      </c>
      <c r="F39" s="232"/>
      <c r="G39" s="227"/>
      <c r="H39" s="227"/>
      <c r="I39" s="226">
        <f>SUM(I15:I38)</f>
        <v>1879.1999999999998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539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31"/>
      <c r="N3" s="295" t="s">
        <v>185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7"/>
      <c r="G4" s="3"/>
      <c r="H4" s="3"/>
      <c r="I4" s="5" t="s">
        <v>6</v>
      </c>
      <c r="J4" s="42"/>
      <c r="K4" s="42"/>
      <c r="L4" s="42"/>
      <c r="N4" s="295" t="s">
        <v>184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ТП-57</v>
      </c>
      <c r="C10" s="311"/>
      <c r="D10" s="311"/>
      <c r="E10" s="311"/>
      <c r="F10" s="298" t="str">
        <f>N4</f>
        <v xml:space="preserve">ТП-59 </v>
      </c>
      <c r="G10" s="301"/>
      <c r="H10" s="301"/>
      <c r="I10" s="302"/>
      <c r="J10" s="311" t="str">
        <f>N3</f>
        <v>ТП-57</v>
      </c>
      <c r="K10" s="311"/>
      <c r="L10" s="311"/>
      <c r="M10" s="311"/>
      <c r="N10" s="298" t="str">
        <f>N4</f>
        <v xml:space="preserve">ТП-59 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20</v>
      </c>
      <c r="J11" s="275" t="s">
        <v>433</v>
      </c>
      <c r="K11" s="276"/>
      <c r="L11" s="40"/>
      <c r="M11" s="41">
        <v>80</v>
      </c>
      <c r="N11" s="275" t="s">
        <v>433</v>
      </c>
      <c r="O11" s="276"/>
      <c r="P11" s="40"/>
      <c r="Q11" s="41"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34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7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11.76</v>
      </c>
      <c r="F14" s="206"/>
      <c r="G14" s="207"/>
      <c r="H14" s="207"/>
      <c r="I14" s="222">
        <v>5.8599999999999994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10.6</v>
      </c>
      <c r="F15" s="221"/>
      <c r="G15" s="207"/>
      <c r="H15" s="207"/>
      <c r="I15" s="222">
        <v>3.49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11.32</v>
      </c>
      <c r="F16" s="221"/>
      <c r="G16" s="207"/>
      <c r="H16" s="207"/>
      <c r="I16" s="222">
        <v>3.3200000000000003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12.76</v>
      </c>
      <c r="F17" s="221"/>
      <c r="G17" s="207"/>
      <c r="H17" s="207"/>
      <c r="I17" s="222">
        <v>2.7800000000000002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11.24</v>
      </c>
      <c r="F18" s="221"/>
      <c r="G18" s="207"/>
      <c r="H18" s="207"/>
      <c r="I18" s="222">
        <v>2.54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11.84</v>
      </c>
      <c r="F19" s="221"/>
      <c r="G19" s="207"/>
      <c r="H19" s="207"/>
      <c r="I19" s="222">
        <v>3.21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13.24</v>
      </c>
      <c r="F20" s="221"/>
      <c r="G20" s="207"/>
      <c r="H20" s="207"/>
      <c r="I20" s="222">
        <v>4.37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3.24</v>
      </c>
      <c r="F21" s="221"/>
      <c r="G21" s="207"/>
      <c r="H21" s="207"/>
      <c r="I21" s="222">
        <v>6.76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16.079999999999998</v>
      </c>
      <c r="F22" s="221"/>
      <c r="G22" s="207"/>
      <c r="H22" s="207"/>
      <c r="I22" s="222">
        <v>8.24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16.16</v>
      </c>
      <c r="F23" s="221"/>
      <c r="G23" s="207"/>
      <c r="H23" s="207"/>
      <c r="I23" s="222">
        <v>10.42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22.08</v>
      </c>
      <c r="F24" s="221"/>
      <c r="G24" s="207"/>
      <c r="H24" s="207"/>
      <c r="I24" s="222">
        <v>9.59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25.32</v>
      </c>
      <c r="F25" s="221"/>
      <c r="G25" s="207"/>
      <c r="H25" s="207"/>
      <c r="I25" s="222">
        <v>7.6400000000000006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23</v>
      </c>
      <c r="F26" s="221"/>
      <c r="G26" s="207"/>
      <c r="H26" s="207"/>
      <c r="I26" s="222">
        <v>8.26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23.48</v>
      </c>
      <c r="F27" s="221"/>
      <c r="G27" s="207"/>
      <c r="H27" s="207"/>
      <c r="I27" s="222">
        <v>7.1300000000000008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23.88</v>
      </c>
      <c r="F28" s="221"/>
      <c r="G28" s="207"/>
      <c r="H28" s="207"/>
      <c r="I28" s="222">
        <v>7.84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26.04</v>
      </c>
      <c r="F29" s="221"/>
      <c r="G29" s="207"/>
      <c r="H29" s="207"/>
      <c r="I29" s="222">
        <v>5.84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26.6</v>
      </c>
      <c r="F30" s="221"/>
      <c r="G30" s="207"/>
      <c r="H30" s="207"/>
      <c r="I30" s="222">
        <v>7.3599999999999994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18.2</v>
      </c>
      <c r="F31" s="221"/>
      <c r="G31" s="207"/>
      <c r="H31" s="207"/>
      <c r="I31" s="222">
        <v>6.2200000000000006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15.28</v>
      </c>
      <c r="F32" s="221"/>
      <c r="G32" s="207"/>
      <c r="H32" s="207"/>
      <c r="I32" s="222">
        <v>7.1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11.44</v>
      </c>
      <c r="F33" s="221"/>
      <c r="G33" s="207"/>
      <c r="H33" s="207"/>
      <c r="I33" s="222">
        <v>6.96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12.24</v>
      </c>
      <c r="F34" s="221"/>
      <c r="G34" s="207"/>
      <c r="H34" s="207"/>
      <c r="I34" s="222">
        <v>6.7799999999999994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13.48</v>
      </c>
      <c r="F35" s="221"/>
      <c r="G35" s="207"/>
      <c r="H35" s="207"/>
      <c r="I35" s="222">
        <v>9.75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15.64</v>
      </c>
      <c r="F36" s="221"/>
      <c r="G36" s="207"/>
      <c r="H36" s="207"/>
      <c r="I36" s="222">
        <v>9.41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13.56</v>
      </c>
      <c r="F37" s="221"/>
      <c r="G37" s="207"/>
      <c r="H37" s="207"/>
      <c r="I37" s="222">
        <v>8.14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376.71999999999997</v>
      </c>
      <c r="F39" s="232"/>
      <c r="G39" s="227"/>
      <c r="H39" s="227"/>
      <c r="I39" s="226">
        <f>SUM(I15:I38)</f>
        <v>153.14999999999998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:F1"/>
    <mergeCell ref="N1:Q1"/>
    <mergeCell ref="B2:F2"/>
    <mergeCell ref="N2:Q2"/>
    <mergeCell ref="B4:C4"/>
    <mergeCell ref="N4:Q4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N3" s="295" t="s">
        <v>186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ТП-Грищи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ТП-Грищи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</v>
      </c>
      <c r="F11" s="275" t="s">
        <v>433</v>
      </c>
      <c r="G11" s="276"/>
      <c r="H11" s="40"/>
      <c r="I11" s="41">
        <v>0</v>
      </c>
      <c r="J11" s="275" t="s">
        <v>433</v>
      </c>
      <c r="K11" s="276"/>
      <c r="L11" s="40"/>
      <c r="M11" s="41">
        <f>E11</f>
        <v>20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5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9.3800000000000008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7"/>
      <c r="D15" s="207"/>
      <c r="E15" s="222">
        <v>4.1099999999999994</v>
      </c>
      <c r="F15" s="206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7"/>
      <c r="D16" s="207"/>
      <c r="E16" s="222">
        <v>3.75</v>
      </c>
      <c r="F16" s="206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7"/>
      <c r="D17" s="207"/>
      <c r="E17" s="222">
        <v>3.34</v>
      </c>
      <c r="F17" s="206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7"/>
      <c r="D18" s="207"/>
      <c r="E18" s="222">
        <v>3.5300000000000002</v>
      </c>
      <c r="F18" s="206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7"/>
      <c r="D19" s="207"/>
      <c r="E19" s="222">
        <v>3.42</v>
      </c>
      <c r="F19" s="206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7"/>
      <c r="D20" s="207"/>
      <c r="E20" s="222">
        <v>4.16</v>
      </c>
      <c r="F20" s="206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7"/>
      <c r="D21" s="207"/>
      <c r="E21" s="222">
        <v>6.9</v>
      </c>
      <c r="F21" s="206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7"/>
      <c r="D22" s="207"/>
      <c r="E22" s="222">
        <v>6.92</v>
      </c>
      <c r="F22" s="206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7"/>
      <c r="D23" s="207"/>
      <c r="E23" s="222">
        <v>13.399999999999999</v>
      </c>
      <c r="F23" s="206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7"/>
      <c r="D24" s="207"/>
      <c r="E24" s="222">
        <v>12.95</v>
      </c>
      <c r="F24" s="206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7"/>
      <c r="D25" s="207"/>
      <c r="E25" s="222">
        <v>10.14</v>
      </c>
      <c r="F25" s="206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7"/>
      <c r="D26" s="207"/>
      <c r="E26" s="222">
        <v>9.39</v>
      </c>
      <c r="F26" s="206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7"/>
      <c r="D27" s="207"/>
      <c r="E27" s="222">
        <v>10.65</v>
      </c>
      <c r="F27" s="206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7"/>
      <c r="D28" s="207"/>
      <c r="E28" s="222">
        <v>11.46</v>
      </c>
      <c r="F28" s="206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7"/>
      <c r="D29" s="207"/>
      <c r="E29" s="222">
        <v>15.52</v>
      </c>
      <c r="F29" s="206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7"/>
      <c r="D30" s="207"/>
      <c r="E30" s="222">
        <v>12.89</v>
      </c>
      <c r="F30" s="206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7"/>
      <c r="D31" s="207"/>
      <c r="E31" s="222">
        <v>10.75</v>
      </c>
      <c r="F31" s="206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7"/>
      <c r="D32" s="207"/>
      <c r="E32" s="222">
        <v>10.129999999999999</v>
      </c>
      <c r="F32" s="206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7"/>
      <c r="D33" s="207"/>
      <c r="E33" s="222">
        <v>13.33</v>
      </c>
      <c r="F33" s="206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7"/>
      <c r="D34" s="207"/>
      <c r="E34" s="222">
        <v>11.29</v>
      </c>
      <c r="F34" s="206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7"/>
      <c r="D35" s="207"/>
      <c r="E35" s="222">
        <v>14.25</v>
      </c>
      <c r="F35" s="206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7"/>
      <c r="D36" s="207"/>
      <c r="E36" s="222">
        <v>11.13</v>
      </c>
      <c r="F36" s="206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7"/>
      <c r="D37" s="207"/>
      <c r="E37" s="222">
        <v>12.5</v>
      </c>
      <c r="F37" s="206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7"/>
      <c r="D38" s="207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215.91</v>
      </c>
      <c r="F39" s="22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9" width="11.28515625" style="52" customWidth="1"/>
    <col min="10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I1" s="53"/>
      <c r="J1" s="2" t="s">
        <v>1</v>
      </c>
      <c r="N1" s="293" t="s">
        <v>541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53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31"/>
      <c r="I3" s="53"/>
      <c r="N3" s="295" t="s">
        <v>187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7"/>
      <c r="G4" s="3"/>
      <c r="H4" s="3"/>
      <c r="I4" s="59" t="s">
        <v>6</v>
      </c>
      <c r="J4" s="42"/>
      <c r="K4" s="42"/>
      <c r="L4" s="42"/>
      <c r="N4" s="295" t="s">
        <v>36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31"/>
      <c r="I5" s="5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31"/>
      <c r="I8" s="5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КТП-Плоское</v>
      </c>
      <c r="C10" s="311"/>
      <c r="D10" s="311"/>
      <c r="E10" s="311"/>
      <c r="F10" s="298" t="str">
        <f>N4</f>
        <v>ТП-33</v>
      </c>
      <c r="G10" s="301"/>
      <c r="H10" s="301"/>
      <c r="I10" s="302"/>
      <c r="J10" s="311" t="str">
        <f>N3</f>
        <v>КТП-Плоское</v>
      </c>
      <c r="K10" s="311"/>
      <c r="L10" s="311"/>
      <c r="M10" s="311"/>
      <c r="N10" s="298" t="str">
        <f>N4</f>
        <v>ТП-33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15</v>
      </c>
      <c r="F11" s="275" t="s">
        <v>433</v>
      </c>
      <c r="G11" s="276"/>
      <c r="H11" s="40"/>
      <c r="I11" s="58">
        <v>30</v>
      </c>
      <c r="J11" s="275" t="s">
        <v>433</v>
      </c>
      <c r="K11" s="276"/>
      <c r="L11" s="40"/>
      <c r="M11" s="41">
        <f>E11</f>
        <v>15</v>
      </c>
      <c r="N11" s="275" t="s">
        <v>433</v>
      </c>
      <c r="O11" s="276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34" t="s">
        <v>12</v>
      </c>
      <c r="G12" s="10" t="s">
        <v>13</v>
      </c>
      <c r="H12" s="10"/>
      <c r="I12" s="54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7">
        <v>5</v>
      </c>
      <c r="G13" s="215">
        <v>6</v>
      </c>
      <c r="H13" s="215"/>
      <c r="I13" s="218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4.5149999999999997</v>
      </c>
      <c r="F14" s="206"/>
      <c r="G14" s="207"/>
      <c r="H14" s="207"/>
      <c r="I14" s="222">
        <v>4.665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7"/>
      <c r="C15" s="207"/>
      <c r="D15" s="207"/>
      <c r="E15" s="222">
        <v>3.5775000000000001</v>
      </c>
      <c r="F15" s="208"/>
      <c r="G15" s="207"/>
      <c r="H15" s="207"/>
      <c r="I15" s="222">
        <v>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7"/>
      <c r="C16" s="207"/>
      <c r="D16" s="207"/>
      <c r="E16" s="222">
        <v>3.3675000000000002</v>
      </c>
      <c r="F16" s="208"/>
      <c r="G16" s="207"/>
      <c r="H16" s="207"/>
      <c r="I16" s="222">
        <v>4.2750000000000004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7"/>
      <c r="C17" s="207"/>
      <c r="D17" s="207"/>
      <c r="E17" s="222">
        <v>2.9775</v>
      </c>
      <c r="F17" s="208"/>
      <c r="G17" s="207"/>
      <c r="H17" s="207"/>
      <c r="I17" s="222">
        <v>3.9450000000000003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7"/>
      <c r="C18" s="207"/>
      <c r="D18" s="207"/>
      <c r="E18" s="222">
        <v>2.7825000000000002</v>
      </c>
      <c r="F18" s="208"/>
      <c r="G18" s="207"/>
      <c r="H18" s="207"/>
      <c r="I18" s="222">
        <v>3.6749999999999998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7"/>
      <c r="C19" s="207"/>
      <c r="D19" s="207"/>
      <c r="E19" s="222">
        <v>2.895</v>
      </c>
      <c r="F19" s="208"/>
      <c r="G19" s="207"/>
      <c r="H19" s="207"/>
      <c r="I19" s="222">
        <v>3.87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7"/>
      <c r="C20" s="207"/>
      <c r="D20" s="207"/>
      <c r="E20" s="222">
        <v>2.73</v>
      </c>
      <c r="F20" s="208"/>
      <c r="G20" s="207"/>
      <c r="H20" s="207"/>
      <c r="I20" s="222">
        <v>3.0150000000000001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7"/>
      <c r="C21" s="207"/>
      <c r="D21" s="207"/>
      <c r="E21" s="222">
        <v>2.4975000000000001</v>
      </c>
      <c r="F21" s="208"/>
      <c r="G21" s="207"/>
      <c r="H21" s="207"/>
      <c r="I21" s="222">
        <v>3.7800000000000002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7"/>
      <c r="C22" s="207"/>
      <c r="D22" s="207"/>
      <c r="E22" s="222">
        <v>3.0674999999999999</v>
      </c>
      <c r="F22" s="208"/>
      <c r="G22" s="207"/>
      <c r="H22" s="207"/>
      <c r="I22" s="222">
        <v>6.8250000000000002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7"/>
      <c r="C23" s="207"/>
      <c r="D23" s="207"/>
      <c r="E23" s="222">
        <v>5.625</v>
      </c>
      <c r="F23" s="208"/>
      <c r="G23" s="207"/>
      <c r="H23" s="207"/>
      <c r="I23" s="222">
        <v>8.5500000000000007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7"/>
      <c r="C24" s="207"/>
      <c r="D24" s="207"/>
      <c r="E24" s="222">
        <v>7.5225</v>
      </c>
      <c r="F24" s="208"/>
      <c r="G24" s="207"/>
      <c r="H24" s="207"/>
      <c r="I24" s="222">
        <v>10.605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7"/>
      <c r="C25" s="207"/>
      <c r="D25" s="207"/>
      <c r="E25" s="222">
        <v>6.8475000000000001</v>
      </c>
      <c r="F25" s="208"/>
      <c r="G25" s="207"/>
      <c r="H25" s="207"/>
      <c r="I25" s="222">
        <v>8.3550000000000004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7"/>
      <c r="C26" s="207"/>
      <c r="D26" s="207"/>
      <c r="E26" s="222">
        <v>7.1924999999999999</v>
      </c>
      <c r="F26" s="208"/>
      <c r="G26" s="207"/>
      <c r="H26" s="207"/>
      <c r="I26" s="222">
        <v>7.3650000000000002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7"/>
      <c r="C27" s="207"/>
      <c r="D27" s="207"/>
      <c r="E27" s="222">
        <v>5.9325000000000001</v>
      </c>
      <c r="F27" s="208"/>
      <c r="G27" s="207"/>
      <c r="H27" s="207"/>
      <c r="I27" s="222">
        <v>7.4249999999999998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7"/>
      <c r="C28" s="207"/>
      <c r="D28" s="207"/>
      <c r="E28" s="222">
        <v>7.38</v>
      </c>
      <c r="F28" s="208"/>
      <c r="G28" s="207"/>
      <c r="H28" s="207"/>
      <c r="I28" s="222">
        <v>7.125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7"/>
      <c r="C29" s="207"/>
      <c r="D29" s="207"/>
      <c r="E29" s="222">
        <v>8.0775000000000006</v>
      </c>
      <c r="F29" s="208"/>
      <c r="G29" s="207"/>
      <c r="H29" s="207"/>
      <c r="I29" s="222">
        <v>7.5299999999999994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7"/>
      <c r="C30" s="207"/>
      <c r="D30" s="207"/>
      <c r="E30" s="222">
        <v>8.0250000000000004</v>
      </c>
      <c r="F30" s="208"/>
      <c r="G30" s="207"/>
      <c r="H30" s="207"/>
      <c r="I30" s="222">
        <v>6.0149999999999997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7"/>
      <c r="C31" s="207"/>
      <c r="D31" s="207"/>
      <c r="E31" s="222">
        <v>5.6924999999999999</v>
      </c>
      <c r="F31" s="208"/>
      <c r="G31" s="207"/>
      <c r="H31" s="207"/>
      <c r="I31" s="222">
        <v>4.9950000000000001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7"/>
      <c r="C32" s="207"/>
      <c r="D32" s="207"/>
      <c r="E32" s="222">
        <v>6.0975000000000001</v>
      </c>
      <c r="F32" s="208"/>
      <c r="G32" s="207"/>
      <c r="H32" s="207"/>
      <c r="I32" s="222">
        <v>4.6500000000000004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7"/>
      <c r="C33" s="207"/>
      <c r="D33" s="207"/>
      <c r="E33" s="222">
        <v>5.0549999999999997</v>
      </c>
      <c r="F33" s="208"/>
      <c r="G33" s="207"/>
      <c r="H33" s="207"/>
      <c r="I33" s="222">
        <v>7.05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7"/>
      <c r="C34" s="207"/>
      <c r="D34" s="207"/>
      <c r="E34" s="222">
        <v>5.5425000000000004</v>
      </c>
      <c r="F34" s="208"/>
      <c r="G34" s="207"/>
      <c r="H34" s="207"/>
      <c r="I34" s="222">
        <v>7.83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7"/>
      <c r="C35" s="207"/>
      <c r="D35" s="207"/>
      <c r="E35" s="222">
        <v>6.9749999999999996</v>
      </c>
      <c r="F35" s="208"/>
      <c r="G35" s="207"/>
      <c r="H35" s="207"/>
      <c r="I35" s="222">
        <v>8.34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7"/>
      <c r="C36" s="207"/>
      <c r="D36" s="207"/>
      <c r="E36" s="222">
        <v>6.18</v>
      </c>
      <c r="F36" s="208"/>
      <c r="G36" s="207"/>
      <c r="H36" s="207"/>
      <c r="I36" s="222">
        <v>7.7850000000000001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6"/>
      <c r="C37" s="207"/>
      <c r="D37" s="207"/>
      <c r="E37" s="222">
        <v>5.7149999999999999</v>
      </c>
      <c r="F37" s="208"/>
      <c r="G37" s="207"/>
      <c r="H37" s="207"/>
      <c r="I37" s="222">
        <v>6.9450000000000003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6"/>
      <c r="C38" s="207"/>
      <c r="D38" s="207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121.755</v>
      </c>
      <c r="F39" s="232"/>
      <c r="G39" s="227"/>
      <c r="H39" s="227"/>
      <c r="I39" s="228">
        <f>SUM(I15:I38)</f>
        <v>146.94999999999999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31"/>
      <c r="I40" s="5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31"/>
      <c r="I41" s="5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36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31"/>
      <c r="N3" s="295" t="s">
        <v>23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37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3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3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ТП-35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ТП-35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15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15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34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7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0.95</v>
      </c>
      <c r="F14" s="206"/>
      <c r="G14" s="207"/>
      <c r="H14" s="207"/>
      <c r="I14" s="206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7"/>
      <c r="D15" s="207"/>
      <c r="E15" s="222">
        <v>0.95</v>
      </c>
      <c r="F15" s="208"/>
      <c r="G15" s="207"/>
      <c r="H15" s="207"/>
      <c r="I15" s="206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7"/>
      <c r="D16" s="207"/>
      <c r="E16" s="222">
        <v>0.94</v>
      </c>
      <c r="F16" s="208"/>
      <c r="G16" s="207"/>
      <c r="H16" s="207"/>
      <c r="I16" s="206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7"/>
      <c r="D17" s="207"/>
      <c r="E17" s="222">
        <v>0.91</v>
      </c>
      <c r="F17" s="208"/>
      <c r="G17" s="207"/>
      <c r="H17" s="207"/>
      <c r="I17" s="206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7"/>
      <c r="D18" s="207"/>
      <c r="E18" s="222">
        <v>0.87</v>
      </c>
      <c r="F18" s="208"/>
      <c r="G18" s="207"/>
      <c r="H18" s="207"/>
      <c r="I18" s="206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7"/>
      <c r="D19" s="207"/>
      <c r="E19" s="222">
        <v>0.93</v>
      </c>
      <c r="F19" s="208"/>
      <c r="G19" s="207"/>
      <c r="H19" s="207"/>
      <c r="I19" s="206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7"/>
      <c r="D20" s="207"/>
      <c r="E20" s="222">
        <v>0.86</v>
      </c>
      <c r="F20" s="208"/>
      <c r="G20" s="207"/>
      <c r="H20" s="207"/>
      <c r="I20" s="206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7"/>
      <c r="D21" s="207"/>
      <c r="E21" s="222">
        <v>0.86</v>
      </c>
      <c r="F21" s="208"/>
      <c r="G21" s="207"/>
      <c r="H21" s="207"/>
      <c r="I21" s="206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7"/>
      <c r="D22" s="207"/>
      <c r="E22" s="222">
        <v>0.85</v>
      </c>
      <c r="F22" s="208"/>
      <c r="G22" s="207"/>
      <c r="H22" s="207"/>
      <c r="I22" s="206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7"/>
      <c r="D23" s="207"/>
      <c r="E23" s="222">
        <v>0.85</v>
      </c>
      <c r="F23" s="208"/>
      <c r="G23" s="207"/>
      <c r="H23" s="207"/>
      <c r="I23" s="206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7"/>
      <c r="D24" s="207"/>
      <c r="E24" s="222">
        <v>0.92</v>
      </c>
      <c r="F24" s="208"/>
      <c r="G24" s="207"/>
      <c r="H24" s="207"/>
      <c r="I24" s="206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7"/>
      <c r="D25" s="207"/>
      <c r="E25" s="222">
        <v>1.53</v>
      </c>
      <c r="F25" s="208"/>
      <c r="G25" s="207"/>
      <c r="H25" s="207"/>
      <c r="I25" s="206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7"/>
      <c r="D26" s="207"/>
      <c r="E26" s="222">
        <v>1.47</v>
      </c>
      <c r="F26" s="208"/>
      <c r="G26" s="207"/>
      <c r="H26" s="207"/>
      <c r="I26" s="206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7"/>
      <c r="D27" s="207"/>
      <c r="E27" s="222">
        <v>1.61</v>
      </c>
      <c r="F27" s="208"/>
      <c r="G27" s="207"/>
      <c r="H27" s="207"/>
      <c r="I27" s="206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7"/>
      <c r="D28" s="207"/>
      <c r="E28" s="222">
        <v>1.39</v>
      </c>
      <c r="F28" s="208"/>
      <c r="G28" s="207"/>
      <c r="H28" s="207"/>
      <c r="I28" s="206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7"/>
      <c r="D29" s="207"/>
      <c r="E29" s="222">
        <v>1.25</v>
      </c>
      <c r="F29" s="208"/>
      <c r="G29" s="207"/>
      <c r="H29" s="207"/>
      <c r="I29" s="206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7"/>
      <c r="D30" s="207"/>
      <c r="E30" s="222">
        <v>1.29</v>
      </c>
      <c r="F30" s="208"/>
      <c r="G30" s="207"/>
      <c r="H30" s="207"/>
      <c r="I30" s="206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7"/>
      <c r="D31" s="207"/>
      <c r="E31" s="222">
        <v>1.23</v>
      </c>
      <c r="F31" s="208"/>
      <c r="G31" s="207"/>
      <c r="H31" s="207"/>
      <c r="I31" s="206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7"/>
      <c r="D32" s="207"/>
      <c r="E32" s="222">
        <v>1.24</v>
      </c>
      <c r="F32" s="208"/>
      <c r="G32" s="207"/>
      <c r="H32" s="207"/>
      <c r="I32" s="206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7"/>
      <c r="D33" s="207"/>
      <c r="E33" s="222">
        <v>1.32</v>
      </c>
      <c r="F33" s="208"/>
      <c r="G33" s="207"/>
      <c r="H33" s="207"/>
      <c r="I33" s="206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7"/>
      <c r="D34" s="207"/>
      <c r="E34" s="222">
        <v>1.18</v>
      </c>
      <c r="F34" s="208"/>
      <c r="G34" s="207"/>
      <c r="H34" s="207"/>
      <c r="I34" s="206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7"/>
      <c r="D35" s="207"/>
      <c r="E35" s="222">
        <v>1.4</v>
      </c>
      <c r="F35" s="208"/>
      <c r="G35" s="207"/>
      <c r="H35" s="207"/>
      <c r="I35" s="206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7"/>
      <c r="D36" s="207"/>
      <c r="E36" s="222">
        <v>1.18</v>
      </c>
      <c r="F36" s="208"/>
      <c r="G36" s="207"/>
      <c r="H36" s="207"/>
      <c r="I36" s="206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7"/>
      <c r="D37" s="207"/>
      <c r="E37" s="222">
        <v>1.1100000000000001</v>
      </c>
      <c r="F37" s="208"/>
      <c r="G37" s="207"/>
      <c r="H37" s="207"/>
      <c r="I37" s="206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7"/>
      <c r="D38" s="207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26.139999999999993</v>
      </c>
      <c r="F39" s="232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3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3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46"/>
      <c r="N3" s="295" t="s">
        <v>189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188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 xml:space="preserve">КТП-1 б/о Заозерье </v>
      </c>
      <c r="C10" s="311"/>
      <c r="D10" s="311"/>
      <c r="E10" s="311"/>
      <c r="F10" s="298" t="str">
        <f>N4</f>
        <v xml:space="preserve">КТП-2 б/о Заозерье </v>
      </c>
      <c r="G10" s="301"/>
      <c r="H10" s="301"/>
      <c r="I10" s="302"/>
      <c r="J10" s="311" t="str">
        <f>N3</f>
        <v xml:space="preserve">КТП-1 б/о Заозерье </v>
      </c>
      <c r="K10" s="311"/>
      <c r="L10" s="311"/>
      <c r="M10" s="311"/>
      <c r="N10" s="298" t="str">
        <f>N4</f>
        <v xml:space="preserve">КТП-2 б/о Заозерье 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7.01</v>
      </c>
      <c r="F14" s="206"/>
      <c r="G14" s="207"/>
      <c r="H14" s="207"/>
      <c r="I14" s="222">
        <v>7.3605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6.91</v>
      </c>
      <c r="F15" s="207"/>
      <c r="G15" s="208"/>
      <c r="H15" s="207"/>
      <c r="I15" s="222">
        <v>7.2555000000000005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4.32</v>
      </c>
      <c r="F16" s="207"/>
      <c r="G16" s="208"/>
      <c r="H16" s="207"/>
      <c r="I16" s="222">
        <v>4.5360000000000005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3.57</v>
      </c>
      <c r="F17" s="207"/>
      <c r="G17" s="208"/>
      <c r="H17" s="207"/>
      <c r="I17" s="222">
        <v>3.7484999999999999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3.37</v>
      </c>
      <c r="F18" s="207"/>
      <c r="G18" s="208"/>
      <c r="H18" s="207"/>
      <c r="I18" s="222">
        <v>3.5385000000000004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3.13</v>
      </c>
      <c r="F19" s="207"/>
      <c r="G19" s="208"/>
      <c r="H19" s="207"/>
      <c r="I19" s="222">
        <v>3.2865000000000002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2.72</v>
      </c>
      <c r="F20" s="207"/>
      <c r="G20" s="208"/>
      <c r="H20" s="207"/>
      <c r="I20" s="222">
        <v>2.8560000000000003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3.38</v>
      </c>
      <c r="F21" s="207"/>
      <c r="G21" s="208"/>
      <c r="H21" s="207"/>
      <c r="I21" s="222">
        <v>3.5489999999999999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3.72</v>
      </c>
      <c r="F22" s="207"/>
      <c r="G22" s="208"/>
      <c r="H22" s="207"/>
      <c r="I22" s="222">
        <v>3.9060000000000006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3.59</v>
      </c>
      <c r="F23" s="207"/>
      <c r="G23" s="208"/>
      <c r="H23" s="207"/>
      <c r="I23" s="222">
        <v>3.7694999999999999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5.4</v>
      </c>
      <c r="F24" s="207"/>
      <c r="G24" s="208"/>
      <c r="H24" s="207"/>
      <c r="I24" s="222">
        <v>5.6700000000000008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7.17</v>
      </c>
      <c r="F25" s="208"/>
      <c r="G25" s="207"/>
      <c r="H25" s="207"/>
      <c r="I25" s="222">
        <v>7.5285000000000002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8.44</v>
      </c>
      <c r="F26" s="208"/>
      <c r="G26" s="207"/>
      <c r="H26" s="207"/>
      <c r="I26" s="222">
        <v>8.8620000000000001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10.97</v>
      </c>
      <c r="F27" s="208"/>
      <c r="G27" s="207"/>
      <c r="H27" s="207"/>
      <c r="I27" s="222">
        <v>11.518500000000001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9.3699999999999992</v>
      </c>
      <c r="F28" s="208"/>
      <c r="G28" s="207"/>
      <c r="H28" s="207"/>
      <c r="I28" s="222">
        <v>9.8384999999999998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8.1999999999999993</v>
      </c>
      <c r="F29" s="208"/>
      <c r="G29" s="207"/>
      <c r="H29" s="207"/>
      <c r="I29" s="222">
        <v>8.61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5.45</v>
      </c>
      <c r="F30" s="208"/>
      <c r="G30" s="207"/>
      <c r="H30" s="207"/>
      <c r="I30" s="222">
        <v>5.7225000000000001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7.33</v>
      </c>
      <c r="F31" s="208"/>
      <c r="G31" s="207"/>
      <c r="H31" s="207"/>
      <c r="I31" s="222">
        <v>7.6965000000000003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6.27</v>
      </c>
      <c r="F32" s="208"/>
      <c r="G32" s="207"/>
      <c r="H32" s="207"/>
      <c r="I32" s="222">
        <v>6.5834999999999999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5.2</v>
      </c>
      <c r="F33" s="208"/>
      <c r="G33" s="207"/>
      <c r="H33" s="207"/>
      <c r="I33" s="222">
        <v>5.4600000000000009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6.91</v>
      </c>
      <c r="F34" s="208"/>
      <c r="G34" s="207"/>
      <c r="H34" s="207"/>
      <c r="I34" s="222">
        <v>7.2555000000000005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6.44</v>
      </c>
      <c r="F35" s="208"/>
      <c r="G35" s="207"/>
      <c r="H35" s="207"/>
      <c r="I35" s="222">
        <v>6.7620000000000005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7.73</v>
      </c>
      <c r="F36" s="208"/>
      <c r="G36" s="207"/>
      <c r="H36" s="207"/>
      <c r="I36" s="222">
        <v>8.1165000000000003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7.34</v>
      </c>
      <c r="F37" s="208"/>
      <c r="G37" s="207"/>
      <c r="H37" s="207"/>
      <c r="I37" s="222">
        <v>7.7069999999999999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136.93</v>
      </c>
      <c r="F39" s="207"/>
      <c r="G39" s="227"/>
      <c r="H39" s="227"/>
      <c r="I39" s="226">
        <f>SUM(I15:I38)</f>
        <v>143.77649999999997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46"/>
      <c r="N3" s="295" t="s">
        <v>190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355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ТП-34</v>
      </c>
      <c r="C10" s="311"/>
      <c r="D10" s="311"/>
      <c r="E10" s="311"/>
      <c r="F10" s="298" t="str">
        <f>N4</f>
        <v>ТП-17 (МУП ЭС)</v>
      </c>
      <c r="G10" s="301"/>
      <c r="H10" s="301"/>
      <c r="I10" s="302"/>
      <c r="J10" s="311" t="str">
        <f>N3</f>
        <v>ТП-34</v>
      </c>
      <c r="K10" s="311"/>
      <c r="L10" s="311"/>
      <c r="M10" s="311"/>
      <c r="N10" s="298" t="str">
        <f>N4</f>
        <v>ТП-17 (МУП ЭС)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v>20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3.41</v>
      </c>
      <c r="F14" s="206"/>
      <c r="G14" s="207"/>
      <c r="H14" s="207"/>
      <c r="I14" s="206">
        <v>68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3.18</v>
      </c>
      <c r="F15" s="208"/>
      <c r="G15" s="207"/>
      <c r="H15" s="207"/>
      <c r="I15" s="206">
        <v>60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3.88</v>
      </c>
      <c r="F16" s="208"/>
      <c r="G16" s="207"/>
      <c r="H16" s="207"/>
      <c r="I16" s="206">
        <v>59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3.02</v>
      </c>
      <c r="F17" s="208"/>
      <c r="G17" s="207"/>
      <c r="H17" s="207"/>
      <c r="I17" s="206">
        <v>54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3.18</v>
      </c>
      <c r="F18" s="208"/>
      <c r="G18" s="207"/>
      <c r="H18" s="207"/>
      <c r="I18" s="206">
        <v>54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2.72</v>
      </c>
      <c r="F19" s="208"/>
      <c r="G19" s="207"/>
      <c r="H19" s="207"/>
      <c r="I19" s="206">
        <v>53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2.96</v>
      </c>
      <c r="F20" s="208"/>
      <c r="G20" s="207"/>
      <c r="H20" s="207"/>
      <c r="I20" s="206">
        <v>53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3.35</v>
      </c>
      <c r="F21" s="208"/>
      <c r="G21" s="207"/>
      <c r="H21" s="207"/>
      <c r="I21" s="206">
        <v>59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5.01</v>
      </c>
      <c r="F22" s="208"/>
      <c r="G22" s="207"/>
      <c r="H22" s="207"/>
      <c r="I22" s="206">
        <v>69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11.07</v>
      </c>
      <c r="F23" s="208"/>
      <c r="G23" s="207"/>
      <c r="H23" s="207"/>
      <c r="I23" s="206">
        <v>77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16.62</v>
      </c>
      <c r="F24" s="208"/>
      <c r="G24" s="207"/>
      <c r="H24" s="207"/>
      <c r="I24" s="206">
        <v>87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17.03</v>
      </c>
      <c r="F25" s="208"/>
      <c r="G25" s="207"/>
      <c r="H25" s="207"/>
      <c r="I25" s="206">
        <v>90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15.9</v>
      </c>
      <c r="F26" s="208"/>
      <c r="G26" s="207"/>
      <c r="H26" s="207"/>
      <c r="I26" s="206">
        <v>85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14.6</v>
      </c>
      <c r="F27" s="208"/>
      <c r="G27" s="207"/>
      <c r="H27" s="207"/>
      <c r="I27" s="206">
        <v>88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17.260000000000002</v>
      </c>
      <c r="F28" s="208"/>
      <c r="G28" s="207"/>
      <c r="H28" s="207"/>
      <c r="I28" s="206">
        <v>84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17.489999999999998</v>
      </c>
      <c r="F29" s="208"/>
      <c r="G29" s="207"/>
      <c r="H29" s="207"/>
      <c r="I29" s="206">
        <v>86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17.43</v>
      </c>
      <c r="F30" s="208"/>
      <c r="G30" s="207"/>
      <c r="H30" s="207"/>
      <c r="I30" s="206">
        <v>86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16.940000000000001</v>
      </c>
      <c r="F31" s="208"/>
      <c r="G31" s="207"/>
      <c r="H31" s="207"/>
      <c r="I31" s="206">
        <v>94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18.48</v>
      </c>
      <c r="F32" s="208"/>
      <c r="G32" s="207"/>
      <c r="H32" s="207"/>
      <c r="I32" s="206">
        <v>93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11.07</v>
      </c>
      <c r="F33" s="208"/>
      <c r="G33" s="207"/>
      <c r="H33" s="207"/>
      <c r="I33" s="206">
        <v>95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12.1</v>
      </c>
      <c r="F34" s="208"/>
      <c r="G34" s="207"/>
      <c r="H34" s="207"/>
      <c r="I34" s="206">
        <v>101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10.51</v>
      </c>
      <c r="F35" s="208"/>
      <c r="G35" s="207"/>
      <c r="H35" s="207"/>
      <c r="I35" s="206">
        <v>100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8.24</v>
      </c>
      <c r="F36" s="208"/>
      <c r="G36" s="207"/>
      <c r="H36" s="207"/>
      <c r="I36" s="206">
        <v>98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5.7</v>
      </c>
      <c r="F37" s="208"/>
      <c r="G37" s="207"/>
      <c r="H37" s="207"/>
      <c r="I37" s="206">
        <v>89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237.73999999999998</v>
      </c>
      <c r="F39" s="207"/>
      <c r="G39" s="227"/>
      <c r="H39" s="227"/>
      <c r="I39" s="226">
        <f>SUM(I15:I38)</f>
        <v>1814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46"/>
      <c r="N3" s="295" t="s">
        <v>121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191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ТП-15</v>
      </c>
      <c r="C10" s="311"/>
      <c r="D10" s="311"/>
      <c r="E10" s="311"/>
      <c r="F10" s="298" t="str">
        <f>N4</f>
        <v xml:space="preserve">ТП-12 </v>
      </c>
      <c r="G10" s="301"/>
      <c r="H10" s="301"/>
      <c r="I10" s="302"/>
      <c r="J10" s="311" t="str">
        <f>N3</f>
        <v>ТП-15</v>
      </c>
      <c r="K10" s="311"/>
      <c r="L10" s="311"/>
      <c r="M10" s="311"/>
      <c r="N10" s="298" t="str">
        <f>N4</f>
        <v xml:space="preserve">ТП-12 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47.448</v>
      </c>
      <c r="F14" s="206"/>
      <c r="G14" s="207"/>
      <c r="H14" s="207"/>
      <c r="I14" s="222">
        <v>39.372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7"/>
      <c r="C15" s="208"/>
      <c r="D15" s="208"/>
      <c r="E15" s="222">
        <v>19.283999999999999</v>
      </c>
      <c r="F15" s="206"/>
      <c r="G15" s="207"/>
      <c r="H15" s="207"/>
      <c r="I15" s="222">
        <v>22.92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7"/>
      <c r="C16" s="208"/>
      <c r="D16" s="208"/>
      <c r="E16" s="222">
        <v>19.488</v>
      </c>
      <c r="F16" s="206"/>
      <c r="G16" s="207"/>
      <c r="H16" s="207"/>
      <c r="I16" s="222">
        <v>19.152000000000001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7"/>
      <c r="C17" s="208"/>
      <c r="D17" s="208"/>
      <c r="E17" s="222">
        <v>20.712</v>
      </c>
      <c r="F17" s="206"/>
      <c r="G17" s="207"/>
      <c r="H17" s="207"/>
      <c r="I17" s="222">
        <v>16.896000000000001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7"/>
      <c r="C18" s="208"/>
      <c r="D18" s="208"/>
      <c r="E18" s="222">
        <v>19.512</v>
      </c>
      <c r="F18" s="206"/>
      <c r="G18" s="207"/>
      <c r="H18" s="207"/>
      <c r="I18" s="222">
        <v>19.2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7"/>
      <c r="C19" s="208"/>
      <c r="D19" s="208"/>
      <c r="E19" s="222">
        <v>19.716000000000001</v>
      </c>
      <c r="F19" s="206"/>
      <c r="G19" s="207"/>
      <c r="H19" s="207"/>
      <c r="I19" s="222">
        <v>20.231999999999999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7"/>
      <c r="C20" s="208"/>
      <c r="D20" s="208"/>
      <c r="E20" s="222">
        <v>22.488</v>
      </c>
      <c r="F20" s="206"/>
      <c r="G20" s="207"/>
      <c r="H20" s="207"/>
      <c r="I20" s="222">
        <v>21.756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7"/>
      <c r="C21" s="208"/>
      <c r="D21" s="208"/>
      <c r="E21" s="222">
        <v>28.643999999999998</v>
      </c>
      <c r="F21" s="206"/>
      <c r="G21" s="207"/>
      <c r="H21" s="207"/>
      <c r="I21" s="222">
        <v>23.652000000000001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7"/>
      <c r="C22" s="208"/>
      <c r="D22" s="208"/>
      <c r="E22" s="222">
        <v>34.607999999999997</v>
      </c>
      <c r="F22" s="206"/>
      <c r="G22" s="207"/>
      <c r="H22" s="207"/>
      <c r="I22" s="222">
        <v>33.06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7"/>
      <c r="C23" s="208"/>
      <c r="D23" s="208"/>
      <c r="E23" s="222">
        <v>35.795999999999999</v>
      </c>
      <c r="F23" s="206"/>
      <c r="G23" s="207"/>
      <c r="H23" s="207"/>
      <c r="I23" s="222">
        <v>36.612000000000002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7"/>
      <c r="C24" s="208"/>
      <c r="D24" s="208"/>
      <c r="E24" s="222">
        <v>35.832000000000001</v>
      </c>
      <c r="F24" s="206"/>
      <c r="G24" s="207"/>
      <c r="H24" s="207"/>
      <c r="I24" s="222">
        <v>40.619999999999997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7"/>
      <c r="C25" s="208"/>
      <c r="D25" s="208"/>
      <c r="E25" s="222">
        <v>37.200000000000003</v>
      </c>
      <c r="F25" s="206"/>
      <c r="G25" s="207"/>
      <c r="H25" s="207"/>
      <c r="I25" s="222">
        <v>34.524000000000001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7"/>
      <c r="C26" s="208"/>
      <c r="D26" s="208"/>
      <c r="E26" s="222">
        <v>39.311999999999998</v>
      </c>
      <c r="F26" s="206"/>
      <c r="G26" s="207"/>
      <c r="H26" s="207"/>
      <c r="I26" s="222">
        <v>35.94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7"/>
      <c r="C27" s="208"/>
      <c r="D27" s="208"/>
      <c r="E27" s="222">
        <v>49.055999999999997</v>
      </c>
      <c r="F27" s="206"/>
      <c r="G27" s="207"/>
      <c r="H27" s="207"/>
      <c r="I27" s="222">
        <v>36.18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7"/>
      <c r="C28" s="208"/>
      <c r="D28" s="208"/>
      <c r="E28" s="222">
        <v>40.98</v>
      </c>
      <c r="F28" s="206"/>
      <c r="G28" s="207"/>
      <c r="H28" s="207"/>
      <c r="I28" s="222">
        <v>34.091999999999999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7"/>
      <c r="C29" s="208"/>
      <c r="D29" s="208"/>
      <c r="E29" s="222">
        <v>38.448</v>
      </c>
      <c r="F29" s="206"/>
      <c r="G29" s="207"/>
      <c r="H29" s="207"/>
      <c r="I29" s="222">
        <v>34.463999999999999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7"/>
      <c r="C30" s="208"/>
      <c r="D30" s="208"/>
      <c r="E30" s="222">
        <v>37.56</v>
      </c>
      <c r="F30" s="206"/>
      <c r="G30" s="207"/>
      <c r="H30" s="207"/>
      <c r="I30" s="222">
        <v>39.311999999999998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7"/>
      <c r="C31" s="208"/>
      <c r="D31" s="208"/>
      <c r="E31" s="222">
        <v>36.54</v>
      </c>
      <c r="F31" s="206"/>
      <c r="G31" s="207"/>
      <c r="H31" s="207"/>
      <c r="I31" s="222">
        <v>36.444000000000003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7"/>
      <c r="C32" s="208"/>
      <c r="D32" s="208"/>
      <c r="E32" s="222">
        <v>45.012</v>
      </c>
      <c r="F32" s="206"/>
      <c r="G32" s="207"/>
      <c r="H32" s="207"/>
      <c r="I32" s="222">
        <v>43.404000000000003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7"/>
      <c r="C33" s="208"/>
      <c r="D33" s="208"/>
      <c r="E33" s="222">
        <v>52.427999999999997</v>
      </c>
      <c r="F33" s="206"/>
      <c r="G33" s="207"/>
      <c r="H33" s="207"/>
      <c r="I33" s="222">
        <v>39.048000000000002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7"/>
      <c r="C34" s="208"/>
      <c r="D34" s="208"/>
      <c r="E34" s="222">
        <v>61.295999999999999</v>
      </c>
      <c r="F34" s="206"/>
      <c r="G34" s="207"/>
      <c r="H34" s="207"/>
      <c r="I34" s="222">
        <v>47.4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7"/>
      <c r="C35" s="208"/>
      <c r="D35" s="208"/>
      <c r="E35" s="222">
        <v>63.624000000000002</v>
      </c>
      <c r="F35" s="206"/>
      <c r="G35" s="207"/>
      <c r="H35" s="207"/>
      <c r="I35" s="222">
        <v>45.863999999999997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7"/>
      <c r="C36" s="208"/>
      <c r="D36" s="208"/>
      <c r="E36" s="222">
        <v>67.331999999999994</v>
      </c>
      <c r="F36" s="206"/>
      <c r="G36" s="207"/>
      <c r="H36" s="207"/>
      <c r="I36" s="222">
        <v>46.764000000000003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7"/>
      <c r="C37" s="208"/>
      <c r="D37" s="208"/>
      <c r="E37" s="222">
        <v>54.996000000000002</v>
      </c>
      <c r="F37" s="206"/>
      <c r="G37" s="207"/>
      <c r="H37" s="207"/>
      <c r="I37" s="222">
        <v>45.468000000000004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7"/>
      <c r="C38" s="208"/>
      <c r="D38" s="208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8">
        <f>SUM(E15:E38)</f>
        <v>879.86399999999992</v>
      </c>
      <c r="F39" s="207"/>
      <c r="G39" s="227"/>
      <c r="H39" s="227"/>
      <c r="I39" s="226">
        <f>SUM(I15:I38)</f>
        <v>773.00400000000002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627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46"/>
      <c r="N3" s="295" t="s">
        <v>193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192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 к-с Чуприно В-1</v>
      </c>
      <c r="C10" s="311"/>
      <c r="D10" s="311"/>
      <c r="E10" s="311"/>
      <c r="F10" s="298" t="str">
        <f>N4</f>
        <v>ТП к-с Чуприно  В-2</v>
      </c>
      <c r="G10" s="301"/>
      <c r="H10" s="301"/>
      <c r="I10" s="302"/>
      <c r="J10" s="311" t="str">
        <f>N3</f>
        <v>ТП к-с Чуприно В-1</v>
      </c>
      <c r="K10" s="311"/>
      <c r="L10" s="311"/>
      <c r="M10" s="311"/>
      <c r="N10" s="298" t="str">
        <f>N4</f>
        <v>ТП к-с Чуприно 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19.809999999999999</v>
      </c>
      <c r="F14" s="206"/>
      <c r="G14" s="207"/>
      <c r="H14" s="207"/>
      <c r="I14" s="222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7"/>
      <c r="C15" s="208"/>
      <c r="D15" s="208"/>
      <c r="E15" s="222">
        <v>16.87</v>
      </c>
      <c r="F15" s="207"/>
      <c r="G15" s="207"/>
      <c r="H15" s="207"/>
      <c r="I15" s="222">
        <v>0</v>
      </c>
      <c r="J15" s="209"/>
      <c r="K15" s="207"/>
      <c r="L15" s="207"/>
      <c r="M15" s="207"/>
      <c r="N15" s="206"/>
      <c r="O15" s="207"/>
      <c r="P15" s="207"/>
      <c r="Q15" s="207"/>
    </row>
    <row r="16" spans="1:33" s="193" customFormat="1" x14ac:dyDescent="0.2">
      <c r="A16" s="192">
        <v>2</v>
      </c>
      <c r="B16" s="207"/>
      <c r="C16" s="208"/>
      <c r="D16" s="208"/>
      <c r="E16" s="222">
        <v>21.3</v>
      </c>
      <c r="F16" s="207"/>
      <c r="G16" s="207"/>
      <c r="H16" s="207"/>
      <c r="I16" s="222">
        <v>0</v>
      </c>
      <c r="J16" s="209"/>
      <c r="K16" s="207"/>
      <c r="L16" s="207"/>
      <c r="M16" s="207"/>
      <c r="N16" s="206"/>
      <c r="O16" s="207"/>
      <c r="P16" s="207"/>
      <c r="Q16" s="207"/>
    </row>
    <row r="17" spans="1:17" s="193" customFormat="1" x14ac:dyDescent="0.2">
      <c r="A17" s="192">
        <v>3</v>
      </c>
      <c r="B17" s="207"/>
      <c r="C17" s="208"/>
      <c r="D17" s="208"/>
      <c r="E17" s="222">
        <v>25.64</v>
      </c>
      <c r="F17" s="207"/>
      <c r="G17" s="207"/>
      <c r="H17" s="207"/>
      <c r="I17" s="222">
        <v>0</v>
      </c>
      <c r="J17" s="209"/>
      <c r="K17" s="207"/>
      <c r="L17" s="207"/>
      <c r="M17" s="207"/>
      <c r="N17" s="206"/>
      <c r="O17" s="207"/>
      <c r="P17" s="207"/>
      <c r="Q17" s="207"/>
    </row>
    <row r="18" spans="1:17" s="193" customFormat="1" x14ac:dyDescent="0.2">
      <c r="A18" s="192">
        <v>4</v>
      </c>
      <c r="B18" s="207"/>
      <c r="C18" s="208"/>
      <c r="D18" s="208"/>
      <c r="E18" s="222">
        <v>19.23</v>
      </c>
      <c r="F18" s="207"/>
      <c r="G18" s="207"/>
      <c r="H18" s="207"/>
      <c r="I18" s="222">
        <v>0</v>
      </c>
      <c r="J18" s="209"/>
      <c r="K18" s="207"/>
      <c r="L18" s="207"/>
      <c r="M18" s="207"/>
      <c r="N18" s="206"/>
      <c r="O18" s="207"/>
      <c r="P18" s="207"/>
      <c r="Q18" s="207"/>
    </row>
    <row r="19" spans="1:17" s="193" customFormat="1" x14ac:dyDescent="0.2">
      <c r="A19" s="192">
        <v>5</v>
      </c>
      <c r="B19" s="207"/>
      <c r="C19" s="208"/>
      <c r="D19" s="208"/>
      <c r="E19" s="222">
        <v>29.78</v>
      </c>
      <c r="F19" s="207"/>
      <c r="G19" s="207"/>
      <c r="H19" s="207"/>
      <c r="I19" s="222">
        <v>0</v>
      </c>
      <c r="J19" s="209"/>
      <c r="K19" s="207"/>
      <c r="L19" s="207"/>
      <c r="M19" s="207"/>
      <c r="N19" s="206"/>
      <c r="O19" s="207"/>
      <c r="P19" s="207"/>
      <c r="Q19" s="207"/>
    </row>
    <row r="20" spans="1:17" s="193" customFormat="1" x14ac:dyDescent="0.2">
      <c r="A20" s="192">
        <v>6</v>
      </c>
      <c r="B20" s="207"/>
      <c r="C20" s="208"/>
      <c r="D20" s="208"/>
      <c r="E20" s="222">
        <v>34.26</v>
      </c>
      <c r="F20" s="207"/>
      <c r="G20" s="207"/>
      <c r="H20" s="207"/>
      <c r="I20" s="222">
        <v>0</v>
      </c>
      <c r="J20" s="209"/>
      <c r="K20" s="207"/>
      <c r="L20" s="207"/>
      <c r="M20" s="207"/>
      <c r="N20" s="206"/>
      <c r="O20" s="207"/>
      <c r="P20" s="207"/>
      <c r="Q20" s="207"/>
    </row>
    <row r="21" spans="1:17" s="193" customFormat="1" x14ac:dyDescent="0.2">
      <c r="A21" s="192">
        <v>7</v>
      </c>
      <c r="B21" s="207"/>
      <c r="C21" s="208"/>
      <c r="D21" s="208"/>
      <c r="E21" s="222">
        <v>24.26</v>
      </c>
      <c r="F21" s="207"/>
      <c r="G21" s="207"/>
      <c r="H21" s="207"/>
      <c r="I21" s="222">
        <v>0</v>
      </c>
      <c r="J21" s="209"/>
      <c r="K21" s="207"/>
      <c r="L21" s="207"/>
      <c r="M21" s="207"/>
      <c r="N21" s="206"/>
      <c r="O21" s="207"/>
      <c r="P21" s="207"/>
      <c r="Q21" s="207"/>
    </row>
    <row r="22" spans="1:17" s="193" customFormat="1" x14ac:dyDescent="0.2">
      <c r="A22" s="192">
        <v>8</v>
      </c>
      <c r="B22" s="207"/>
      <c r="C22" s="208"/>
      <c r="D22" s="208"/>
      <c r="E22" s="222">
        <v>30.58</v>
      </c>
      <c r="F22" s="207"/>
      <c r="G22" s="207"/>
      <c r="H22" s="207"/>
      <c r="I22" s="222">
        <v>0</v>
      </c>
      <c r="J22" s="209"/>
      <c r="K22" s="207"/>
      <c r="L22" s="207"/>
      <c r="M22" s="207"/>
      <c r="N22" s="206"/>
      <c r="O22" s="207"/>
      <c r="P22" s="207"/>
      <c r="Q22" s="207"/>
    </row>
    <row r="23" spans="1:17" s="193" customFormat="1" x14ac:dyDescent="0.2">
      <c r="A23" s="192">
        <v>9</v>
      </c>
      <c r="B23" s="207"/>
      <c r="C23" s="208"/>
      <c r="D23" s="208"/>
      <c r="E23" s="222">
        <v>38.21</v>
      </c>
      <c r="F23" s="207"/>
      <c r="G23" s="207"/>
      <c r="H23" s="207"/>
      <c r="I23" s="222">
        <v>0</v>
      </c>
      <c r="J23" s="209"/>
      <c r="K23" s="207"/>
      <c r="L23" s="207"/>
      <c r="M23" s="207"/>
      <c r="N23" s="206"/>
      <c r="O23" s="207"/>
      <c r="P23" s="207"/>
      <c r="Q23" s="207"/>
    </row>
    <row r="24" spans="1:17" s="193" customFormat="1" x14ac:dyDescent="0.2">
      <c r="A24" s="192">
        <v>10</v>
      </c>
      <c r="B24" s="207"/>
      <c r="C24" s="208"/>
      <c r="D24" s="208"/>
      <c r="E24" s="222">
        <v>45.12</v>
      </c>
      <c r="F24" s="207"/>
      <c r="G24" s="207"/>
      <c r="H24" s="207"/>
      <c r="I24" s="222">
        <v>0</v>
      </c>
      <c r="J24" s="209"/>
      <c r="K24" s="207"/>
      <c r="L24" s="207"/>
      <c r="M24" s="207"/>
      <c r="N24" s="206"/>
      <c r="O24" s="207"/>
      <c r="P24" s="207"/>
      <c r="Q24" s="207"/>
    </row>
    <row r="25" spans="1:17" s="193" customFormat="1" x14ac:dyDescent="0.2">
      <c r="A25" s="192">
        <v>11</v>
      </c>
      <c r="B25" s="207"/>
      <c r="C25" s="208"/>
      <c r="D25" s="208"/>
      <c r="E25" s="222">
        <v>48.62</v>
      </c>
      <c r="F25" s="207"/>
      <c r="G25" s="207"/>
      <c r="H25" s="207"/>
      <c r="I25" s="222">
        <v>0</v>
      </c>
      <c r="J25" s="209"/>
      <c r="K25" s="207"/>
      <c r="L25" s="207"/>
      <c r="M25" s="207"/>
      <c r="N25" s="206"/>
      <c r="O25" s="207"/>
      <c r="P25" s="207"/>
      <c r="Q25" s="207"/>
    </row>
    <row r="26" spans="1:17" s="193" customFormat="1" x14ac:dyDescent="0.2">
      <c r="A26" s="192">
        <v>12</v>
      </c>
      <c r="B26" s="207"/>
      <c r="C26" s="208"/>
      <c r="D26" s="208"/>
      <c r="E26" s="222">
        <v>50.83</v>
      </c>
      <c r="F26" s="207"/>
      <c r="G26" s="207"/>
      <c r="H26" s="207"/>
      <c r="I26" s="222">
        <v>0</v>
      </c>
      <c r="J26" s="209"/>
      <c r="K26" s="207"/>
      <c r="L26" s="207"/>
      <c r="M26" s="207"/>
      <c r="N26" s="206"/>
      <c r="O26" s="207"/>
      <c r="P26" s="207"/>
      <c r="Q26" s="207"/>
    </row>
    <row r="27" spans="1:17" s="193" customFormat="1" x14ac:dyDescent="0.2">
      <c r="A27" s="192">
        <v>13</v>
      </c>
      <c r="B27" s="207"/>
      <c r="C27" s="208"/>
      <c r="D27" s="208"/>
      <c r="E27" s="222">
        <v>46.99</v>
      </c>
      <c r="F27" s="207"/>
      <c r="G27" s="207"/>
      <c r="H27" s="207"/>
      <c r="I27" s="222">
        <v>0</v>
      </c>
      <c r="J27" s="209"/>
      <c r="K27" s="207"/>
      <c r="L27" s="207"/>
      <c r="M27" s="207"/>
      <c r="N27" s="206"/>
      <c r="O27" s="207"/>
      <c r="P27" s="207"/>
      <c r="Q27" s="207"/>
    </row>
    <row r="28" spans="1:17" s="193" customFormat="1" x14ac:dyDescent="0.2">
      <c r="A28" s="192">
        <v>14</v>
      </c>
      <c r="B28" s="207"/>
      <c r="C28" s="208"/>
      <c r="D28" s="208"/>
      <c r="E28" s="222">
        <v>54.33</v>
      </c>
      <c r="F28" s="207"/>
      <c r="G28" s="207"/>
      <c r="H28" s="207"/>
      <c r="I28" s="222">
        <v>0</v>
      </c>
      <c r="J28" s="209"/>
      <c r="K28" s="207"/>
      <c r="L28" s="207"/>
      <c r="M28" s="207"/>
      <c r="N28" s="206"/>
      <c r="O28" s="207"/>
      <c r="P28" s="207"/>
      <c r="Q28" s="207"/>
    </row>
    <row r="29" spans="1:17" s="193" customFormat="1" x14ac:dyDescent="0.2">
      <c r="A29" s="192">
        <v>15</v>
      </c>
      <c r="B29" s="207"/>
      <c r="C29" s="208"/>
      <c r="D29" s="208"/>
      <c r="E29" s="222">
        <v>41.2</v>
      </c>
      <c r="F29" s="207"/>
      <c r="G29" s="207"/>
      <c r="H29" s="207"/>
      <c r="I29" s="222">
        <v>0</v>
      </c>
      <c r="J29" s="209"/>
      <c r="K29" s="207"/>
      <c r="L29" s="207"/>
      <c r="M29" s="207"/>
      <c r="N29" s="206"/>
      <c r="O29" s="207"/>
      <c r="P29" s="207"/>
      <c r="Q29" s="207"/>
    </row>
    <row r="30" spans="1:17" s="193" customFormat="1" x14ac:dyDescent="0.2">
      <c r="A30" s="192">
        <v>16</v>
      </c>
      <c r="B30" s="207"/>
      <c r="C30" s="208"/>
      <c r="D30" s="208"/>
      <c r="E30" s="222">
        <v>30.58</v>
      </c>
      <c r="F30" s="207"/>
      <c r="G30" s="207"/>
      <c r="H30" s="207"/>
      <c r="I30" s="222">
        <v>0</v>
      </c>
      <c r="J30" s="209"/>
      <c r="K30" s="207"/>
      <c r="L30" s="207"/>
      <c r="M30" s="207"/>
      <c r="N30" s="206"/>
      <c r="O30" s="207"/>
      <c r="P30" s="207"/>
      <c r="Q30" s="207"/>
    </row>
    <row r="31" spans="1:17" s="196" customFormat="1" x14ac:dyDescent="0.2">
      <c r="A31" s="192">
        <v>17</v>
      </c>
      <c r="B31" s="207"/>
      <c r="C31" s="208"/>
      <c r="D31" s="208"/>
      <c r="E31" s="222">
        <v>20.63</v>
      </c>
      <c r="F31" s="207"/>
      <c r="G31" s="207"/>
      <c r="H31" s="207"/>
      <c r="I31" s="222">
        <v>0</v>
      </c>
      <c r="J31" s="209"/>
      <c r="K31" s="207"/>
      <c r="L31" s="207"/>
      <c r="M31" s="207"/>
      <c r="N31" s="206"/>
      <c r="O31" s="207"/>
      <c r="P31" s="207"/>
      <c r="Q31" s="207"/>
    </row>
    <row r="32" spans="1:17" s="196" customFormat="1" x14ac:dyDescent="0.2">
      <c r="A32" s="192">
        <v>18</v>
      </c>
      <c r="B32" s="207"/>
      <c r="C32" s="208"/>
      <c r="D32" s="208"/>
      <c r="E32" s="222">
        <v>21.54</v>
      </c>
      <c r="F32" s="207"/>
      <c r="G32" s="207"/>
      <c r="H32" s="207"/>
      <c r="I32" s="222">
        <v>8.4000000000000005E-2</v>
      </c>
      <c r="J32" s="209"/>
      <c r="K32" s="207"/>
      <c r="L32" s="207"/>
      <c r="M32" s="207"/>
      <c r="N32" s="206"/>
      <c r="O32" s="207"/>
      <c r="P32" s="207"/>
      <c r="Q32" s="207"/>
    </row>
    <row r="33" spans="1:33" s="196" customFormat="1" x14ac:dyDescent="0.2">
      <c r="A33" s="192">
        <v>19</v>
      </c>
      <c r="B33" s="207"/>
      <c r="C33" s="208"/>
      <c r="D33" s="208"/>
      <c r="E33" s="222">
        <v>24.22</v>
      </c>
      <c r="F33" s="207"/>
      <c r="G33" s="207"/>
      <c r="H33" s="207"/>
      <c r="I33" s="222">
        <v>0</v>
      </c>
      <c r="J33" s="209"/>
      <c r="K33" s="207"/>
      <c r="L33" s="207"/>
      <c r="M33" s="207"/>
      <c r="N33" s="206"/>
      <c r="O33" s="207"/>
      <c r="P33" s="207"/>
      <c r="Q33" s="207"/>
    </row>
    <row r="34" spans="1:33" s="196" customFormat="1" x14ac:dyDescent="0.2">
      <c r="A34" s="192">
        <v>20</v>
      </c>
      <c r="B34" s="207"/>
      <c r="C34" s="208"/>
      <c r="D34" s="208"/>
      <c r="E34" s="222">
        <v>25.46</v>
      </c>
      <c r="F34" s="207"/>
      <c r="G34" s="207"/>
      <c r="H34" s="207"/>
      <c r="I34" s="222">
        <v>0</v>
      </c>
      <c r="J34" s="209"/>
      <c r="K34" s="207"/>
      <c r="L34" s="207"/>
      <c r="M34" s="207"/>
      <c r="N34" s="206"/>
      <c r="O34" s="207"/>
      <c r="P34" s="207"/>
      <c r="Q34" s="207"/>
    </row>
    <row r="35" spans="1:33" s="196" customFormat="1" x14ac:dyDescent="0.2">
      <c r="A35" s="192">
        <v>21</v>
      </c>
      <c r="B35" s="207"/>
      <c r="C35" s="208"/>
      <c r="D35" s="208"/>
      <c r="E35" s="222">
        <v>25.88</v>
      </c>
      <c r="F35" s="207"/>
      <c r="G35" s="207"/>
      <c r="H35" s="207"/>
      <c r="I35" s="222">
        <v>0</v>
      </c>
      <c r="J35" s="209"/>
      <c r="K35" s="207"/>
      <c r="L35" s="207"/>
      <c r="M35" s="207"/>
      <c r="N35" s="206"/>
      <c r="O35" s="207"/>
      <c r="P35" s="207"/>
      <c r="Q35" s="207"/>
    </row>
    <row r="36" spans="1:33" s="196" customFormat="1" x14ac:dyDescent="0.2">
      <c r="A36" s="192">
        <v>22</v>
      </c>
      <c r="B36" s="207"/>
      <c r="C36" s="208"/>
      <c r="D36" s="208"/>
      <c r="E36" s="222">
        <v>30.02</v>
      </c>
      <c r="F36" s="207"/>
      <c r="G36" s="207"/>
      <c r="H36" s="207"/>
      <c r="I36" s="222">
        <v>0</v>
      </c>
      <c r="J36" s="209"/>
      <c r="K36" s="207"/>
      <c r="L36" s="207"/>
      <c r="M36" s="207"/>
      <c r="N36" s="206"/>
      <c r="O36" s="207"/>
      <c r="P36" s="207"/>
      <c r="Q36" s="207"/>
    </row>
    <row r="37" spans="1:33" s="196" customFormat="1" x14ac:dyDescent="0.2">
      <c r="A37" s="192">
        <v>23</v>
      </c>
      <c r="B37" s="207"/>
      <c r="C37" s="208"/>
      <c r="D37" s="208"/>
      <c r="E37" s="222">
        <v>20.04</v>
      </c>
      <c r="F37" s="207"/>
      <c r="G37" s="207"/>
      <c r="H37" s="207"/>
      <c r="I37" s="222">
        <v>0</v>
      </c>
      <c r="J37" s="209"/>
      <c r="K37" s="207"/>
      <c r="L37" s="207"/>
      <c r="M37" s="207"/>
      <c r="N37" s="206"/>
      <c r="O37" s="207"/>
      <c r="P37" s="207"/>
      <c r="Q37" s="207"/>
    </row>
    <row r="38" spans="1:33" s="196" customFormat="1" x14ac:dyDescent="0.2">
      <c r="A38" s="192">
        <v>24</v>
      </c>
      <c r="B38" s="207"/>
      <c r="C38" s="208"/>
      <c r="D38" s="208"/>
      <c r="E38" s="236"/>
      <c r="F38" s="207"/>
      <c r="G38" s="207"/>
      <c r="H38" s="207"/>
      <c r="I38" s="236"/>
      <c r="J38" s="209"/>
      <c r="K38" s="207"/>
      <c r="L38" s="207"/>
      <c r="M38" s="207"/>
      <c r="N38" s="206"/>
      <c r="O38" s="207"/>
      <c r="P38" s="207"/>
      <c r="Q38" s="207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725.59</v>
      </c>
      <c r="F39" s="207"/>
      <c r="G39" s="227"/>
      <c r="H39" s="227"/>
      <c r="I39" s="226">
        <f>SUM(I15:I38)</f>
        <v>8.4000000000000005E-2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627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46"/>
      <c r="N3" s="295" t="s">
        <v>194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628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 xml:space="preserve">КТП Курс </v>
      </c>
      <c r="C10" s="311"/>
      <c r="D10" s="311"/>
      <c r="E10" s="311"/>
      <c r="F10" s="298" t="str">
        <f>N4</f>
        <v xml:space="preserve">КТП- Газ, котельная </v>
      </c>
      <c r="G10" s="301"/>
      <c r="H10" s="301"/>
      <c r="I10" s="302"/>
      <c r="J10" s="311" t="str">
        <f>N3</f>
        <v xml:space="preserve">КТП Курс </v>
      </c>
      <c r="K10" s="311"/>
      <c r="L10" s="311"/>
      <c r="M10" s="311"/>
      <c r="N10" s="298" t="str">
        <f>N4</f>
        <v xml:space="preserve">КТП- Газ, котельная 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40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40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1.9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7"/>
      <c r="C15" s="208"/>
      <c r="D15" s="208"/>
      <c r="E15" s="222">
        <v>1.78</v>
      </c>
      <c r="F15" s="207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7"/>
      <c r="C16" s="208"/>
      <c r="D16" s="208"/>
      <c r="E16" s="222">
        <v>1.8</v>
      </c>
      <c r="F16" s="207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7"/>
      <c r="C17" s="208"/>
      <c r="D17" s="208"/>
      <c r="E17" s="222">
        <v>1.84</v>
      </c>
      <c r="F17" s="207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7"/>
      <c r="C18" s="208"/>
      <c r="D18" s="208"/>
      <c r="E18" s="222">
        <v>1.82</v>
      </c>
      <c r="F18" s="207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7"/>
      <c r="C19" s="208"/>
      <c r="D19" s="208"/>
      <c r="E19" s="222">
        <v>1.82</v>
      </c>
      <c r="F19" s="207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7"/>
      <c r="C20" s="208"/>
      <c r="D20" s="208"/>
      <c r="E20" s="222">
        <v>4.84</v>
      </c>
      <c r="F20" s="207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7"/>
      <c r="C21" s="208"/>
      <c r="D21" s="208"/>
      <c r="E21" s="222">
        <v>4.82</v>
      </c>
      <c r="F21" s="207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7"/>
      <c r="C22" s="208"/>
      <c r="D22" s="208"/>
      <c r="E22" s="222">
        <v>4.8600000000000003</v>
      </c>
      <c r="F22" s="207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7"/>
      <c r="C23" s="208"/>
      <c r="D23" s="208"/>
      <c r="E23" s="222">
        <v>6.96</v>
      </c>
      <c r="F23" s="207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7"/>
      <c r="C24" s="208"/>
      <c r="D24" s="208"/>
      <c r="E24" s="222">
        <v>19.36</v>
      </c>
      <c r="F24" s="207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7"/>
      <c r="C25" s="208"/>
      <c r="D25" s="208"/>
      <c r="E25" s="222">
        <v>16.5</v>
      </c>
      <c r="F25" s="207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7"/>
      <c r="C26" s="208"/>
      <c r="D26" s="208"/>
      <c r="E26" s="222">
        <v>15.2</v>
      </c>
      <c r="F26" s="207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7"/>
      <c r="C27" s="208"/>
      <c r="D27" s="208"/>
      <c r="E27" s="222">
        <v>26.08</v>
      </c>
      <c r="F27" s="207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7"/>
      <c r="C28" s="208"/>
      <c r="D28" s="208"/>
      <c r="E28" s="222">
        <v>17.059999999999999</v>
      </c>
      <c r="F28" s="207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7"/>
      <c r="C29" s="208"/>
      <c r="D29" s="208"/>
      <c r="E29" s="222">
        <v>14.6</v>
      </c>
      <c r="F29" s="207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7"/>
      <c r="C30" s="208"/>
      <c r="D30" s="208"/>
      <c r="E30" s="222">
        <v>17</v>
      </c>
      <c r="F30" s="207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7"/>
      <c r="C31" s="208"/>
      <c r="D31" s="208"/>
      <c r="E31" s="222">
        <v>15.06</v>
      </c>
      <c r="F31" s="207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7"/>
      <c r="C32" s="208"/>
      <c r="D32" s="208"/>
      <c r="E32" s="222">
        <v>16.38</v>
      </c>
      <c r="F32" s="207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7"/>
      <c r="C33" s="208"/>
      <c r="D33" s="208"/>
      <c r="E33" s="222">
        <v>10.96</v>
      </c>
      <c r="F33" s="207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7"/>
      <c r="C34" s="208"/>
      <c r="D34" s="208"/>
      <c r="E34" s="222">
        <v>5.86</v>
      </c>
      <c r="F34" s="207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7"/>
      <c r="C35" s="208"/>
      <c r="D35" s="208"/>
      <c r="E35" s="222">
        <v>1.88</v>
      </c>
      <c r="F35" s="207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7"/>
      <c r="C36" s="208"/>
      <c r="D36" s="208"/>
      <c r="E36" s="222">
        <v>1.88</v>
      </c>
      <c r="F36" s="207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7"/>
      <c r="C37" s="208"/>
      <c r="D37" s="208"/>
      <c r="E37" s="222">
        <v>1.86</v>
      </c>
      <c r="F37" s="207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7"/>
      <c r="C38" s="208"/>
      <c r="D38" s="208"/>
      <c r="E38" s="236"/>
      <c r="F38" s="207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210.22000000000003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zoomScale="102" zoomScaleNormal="102" workbookViewId="0">
      <selection activeCell="E14" sqref="E14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495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201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ТП-65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ТП-65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v>80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191">
        <v>13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191">
        <v>14</v>
      </c>
      <c r="F15" s="208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191">
        <v>15</v>
      </c>
      <c r="F16" s="208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191">
        <v>14</v>
      </c>
      <c r="F17" s="208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191">
        <v>13</v>
      </c>
      <c r="F18" s="208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191">
        <v>14</v>
      </c>
      <c r="F19" s="208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191">
        <v>15</v>
      </c>
      <c r="F20" s="208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191">
        <v>15</v>
      </c>
      <c r="F21" s="208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191">
        <v>15</v>
      </c>
      <c r="F22" s="208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191">
        <v>16</v>
      </c>
      <c r="F23" s="208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191">
        <v>15</v>
      </c>
      <c r="F24" s="208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191">
        <v>17</v>
      </c>
      <c r="F25" s="208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191">
        <v>16</v>
      </c>
      <c r="F26" s="208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191">
        <v>15</v>
      </c>
      <c r="F27" s="208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191">
        <v>15</v>
      </c>
      <c r="F28" s="208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191">
        <v>16</v>
      </c>
      <c r="F29" s="208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191">
        <v>17</v>
      </c>
      <c r="F30" s="208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191">
        <v>18</v>
      </c>
      <c r="F31" s="208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191">
        <v>20</v>
      </c>
      <c r="F32" s="208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191">
        <v>19</v>
      </c>
      <c r="F33" s="208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191">
        <v>17</v>
      </c>
      <c r="F34" s="208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191">
        <v>15</v>
      </c>
      <c r="F35" s="208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191">
        <v>14</v>
      </c>
      <c r="F36" s="208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191">
        <v>13</v>
      </c>
      <c r="F37" s="208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358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4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5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6"/>
      <c r="F3" s="47"/>
      <c r="N3" s="295" t="s">
        <v>196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61"/>
      <c r="G4" s="3"/>
      <c r="H4" s="3"/>
      <c r="I4" s="5" t="s">
        <v>6</v>
      </c>
      <c r="J4" s="42"/>
      <c r="K4" s="42"/>
      <c r="L4" s="42"/>
      <c r="N4" s="295" t="s">
        <v>195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0">
        <v>1628</v>
      </c>
      <c r="F8" s="4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</v>
      </c>
      <c r="C10" s="311"/>
      <c r="D10" s="311"/>
      <c r="E10" s="311"/>
      <c r="F10" s="298" t="str">
        <f>N4</f>
        <v>ТП-3</v>
      </c>
      <c r="G10" s="301"/>
      <c r="H10" s="301"/>
      <c r="I10" s="302"/>
      <c r="J10" s="311" t="str">
        <f>N3</f>
        <v>ТП-11</v>
      </c>
      <c r="K10" s="311"/>
      <c r="L10" s="311"/>
      <c r="M10" s="311"/>
      <c r="N10" s="298" t="str">
        <f>N4</f>
        <v>ТП-3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25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25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8" t="s">
        <v>12</v>
      </c>
      <c r="C12" s="10" t="s">
        <v>13</v>
      </c>
      <c r="D12" s="10"/>
      <c r="E12" s="10" t="s">
        <v>434</v>
      </c>
      <c r="F12" s="49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19.54</v>
      </c>
      <c r="F14" s="206"/>
      <c r="G14" s="207"/>
      <c r="H14" s="207"/>
      <c r="I14" s="222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14"/>
      <c r="C15" s="208"/>
      <c r="D15" s="208"/>
      <c r="E15" s="222">
        <v>14.335000000000001</v>
      </c>
      <c r="F15" s="214"/>
      <c r="G15" s="207"/>
      <c r="H15" s="207"/>
      <c r="I15" s="222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14"/>
      <c r="C16" s="208"/>
      <c r="D16" s="208"/>
      <c r="E16" s="222">
        <v>12.43</v>
      </c>
      <c r="F16" s="214"/>
      <c r="G16" s="207"/>
      <c r="H16" s="207"/>
      <c r="I16" s="222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14"/>
      <c r="C17" s="208"/>
      <c r="D17" s="208"/>
      <c r="E17" s="222">
        <v>12.824999999999999</v>
      </c>
      <c r="F17" s="214"/>
      <c r="G17" s="207"/>
      <c r="H17" s="207"/>
      <c r="I17" s="222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14"/>
      <c r="C18" s="208"/>
      <c r="D18" s="208"/>
      <c r="E18" s="222">
        <v>13.27</v>
      </c>
      <c r="F18" s="214"/>
      <c r="G18" s="207"/>
      <c r="H18" s="207"/>
      <c r="I18" s="222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14"/>
      <c r="C19" s="208"/>
      <c r="D19" s="208"/>
      <c r="E19" s="222">
        <v>12.29</v>
      </c>
      <c r="F19" s="214"/>
      <c r="G19" s="207"/>
      <c r="H19" s="207"/>
      <c r="I19" s="222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14"/>
      <c r="C20" s="208"/>
      <c r="D20" s="208"/>
      <c r="E20" s="222">
        <v>10.654999999999999</v>
      </c>
      <c r="F20" s="214"/>
      <c r="G20" s="207"/>
      <c r="H20" s="207"/>
      <c r="I20" s="222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14"/>
      <c r="C21" s="208"/>
      <c r="D21" s="208"/>
      <c r="E21" s="222">
        <v>12.18</v>
      </c>
      <c r="F21" s="214"/>
      <c r="G21" s="207"/>
      <c r="H21" s="207"/>
      <c r="I21" s="222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14"/>
      <c r="C22" s="208"/>
      <c r="D22" s="208"/>
      <c r="E22" s="222">
        <v>12.305</v>
      </c>
      <c r="F22" s="214"/>
      <c r="G22" s="207"/>
      <c r="H22" s="207"/>
      <c r="I22" s="222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14"/>
      <c r="C23" s="208"/>
      <c r="D23" s="208"/>
      <c r="E23" s="222">
        <v>10.815</v>
      </c>
      <c r="F23" s="214"/>
      <c r="G23" s="207"/>
      <c r="H23" s="207"/>
      <c r="I23" s="222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14"/>
      <c r="C24" s="208"/>
      <c r="D24" s="208"/>
      <c r="E24" s="222">
        <v>15.305</v>
      </c>
      <c r="F24" s="214"/>
      <c r="G24" s="207"/>
      <c r="H24" s="207"/>
      <c r="I24" s="222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14"/>
      <c r="C25" s="208"/>
      <c r="D25" s="208"/>
      <c r="E25" s="222">
        <v>14.39</v>
      </c>
      <c r="F25" s="214"/>
      <c r="G25" s="207"/>
      <c r="H25" s="207"/>
      <c r="I25" s="222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14"/>
      <c r="C26" s="208"/>
      <c r="D26" s="208"/>
      <c r="E26" s="222">
        <v>12.994999999999999</v>
      </c>
      <c r="F26" s="214"/>
      <c r="G26" s="207"/>
      <c r="H26" s="207"/>
      <c r="I26" s="222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14"/>
      <c r="C27" s="208"/>
      <c r="D27" s="208"/>
      <c r="E27" s="222">
        <v>14.34</v>
      </c>
      <c r="F27" s="214"/>
      <c r="G27" s="207"/>
      <c r="H27" s="207"/>
      <c r="I27" s="222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14"/>
      <c r="C28" s="208"/>
      <c r="D28" s="208"/>
      <c r="E28" s="222">
        <v>14.48</v>
      </c>
      <c r="F28" s="214"/>
      <c r="G28" s="207"/>
      <c r="H28" s="207"/>
      <c r="I28" s="222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14"/>
      <c r="C29" s="208"/>
      <c r="D29" s="208"/>
      <c r="E29" s="222">
        <v>14.055</v>
      </c>
      <c r="F29" s="214"/>
      <c r="G29" s="207"/>
      <c r="H29" s="207"/>
      <c r="I29" s="222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14"/>
      <c r="C30" s="208"/>
      <c r="D30" s="208"/>
      <c r="E30" s="222">
        <v>11.925000000000001</v>
      </c>
      <c r="F30" s="214"/>
      <c r="G30" s="207"/>
      <c r="H30" s="207"/>
      <c r="I30" s="222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14"/>
      <c r="C31" s="208"/>
      <c r="D31" s="208"/>
      <c r="E31" s="222">
        <v>11.86</v>
      </c>
      <c r="F31" s="214"/>
      <c r="G31" s="207"/>
      <c r="H31" s="207"/>
      <c r="I31" s="222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14"/>
      <c r="C32" s="208"/>
      <c r="D32" s="208"/>
      <c r="E32" s="222">
        <v>14.59</v>
      </c>
      <c r="F32" s="214"/>
      <c r="G32" s="207"/>
      <c r="H32" s="207"/>
      <c r="I32" s="222">
        <v>8.4000000000000005E-2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14"/>
      <c r="C33" s="208"/>
      <c r="D33" s="208"/>
      <c r="E33" s="222">
        <v>16.234999999999999</v>
      </c>
      <c r="F33" s="214"/>
      <c r="G33" s="207"/>
      <c r="H33" s="207"/>
      <c r="I33" s="222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14"/>
      <c r="C34" s="208"/>
      <c r="D34" s="208"/>
      <c r="E34" s="222">
        <v>14.9</v>
      </c>
      <c r="F34" s="214"/>
      <c r="G34" s="207"/>
      <c r="H34" s="207"/>
      <c r="I34" s="222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14"/>
      <c r="C35" s="208"/>
      <c r="D35" s="208"/>
      <c r="E35" s="222">
        <v>20.05</v>
      </c>
      <c r="F35" s="214"/>
      <c r="G35" s="207"/>
      <c r="H35" s="207"/>
      <c r="I35" s="222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14"/>
      <c r="C36" s="208"/>
      <c r="D36" s="208"/>
      <c r="E36" s="222">
        <v>23.795000000000002</v>
      </c>
      <c r="F36" s="214"/>
      <c r="G36" s="207"/>
      <c r="H36" s="207"/>
      <c r="I36" s="222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14"/>
      <c r="C37" s="208"/>
      <c r="D37" s="208"/>
      <c r="E37" s="222">
        <v>21.995000000000001</v>
      </c>
      <c r="F37" s="214"/>
      <c r="G37" s="207"/>
      <c r="H37" s="207"/>
      <c r="I37" s="222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14"/>
      <c r="C38" s="208"/>
      <c r="D38" s="208"/>
      <c r="E38" s="236"/>
      <c r="F38" s="214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2"/>
      <c r="C39" s="20"/>
      <c r="D39" s="20"/>
      <c r="E39" s="226">
        <f>SUM(E15:E38)</f>
        <v>332.02000000000004</v>
      </c>
      <c r="F39" s="225"/>
      <c r="G39" s="227"/>
      <c r="H39" s="227"/>
      <c r="I39" s="226">
        <f>SUM(I15:I38)</f>
        <v>8.4000000000000005E-2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6"/>
      <c r="F40" s="4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6"/>
      <c r="F41" s="4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36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1"/>
      <c r="F3" s="46"/>
      <c r="N3" s="295" t="s">
        <v>198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197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7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 xml:space="preserve">КТП-1 Молокозавод </v>
      </c>
      <c r="C10" s="311"/>
      <c r="D10" s="311"/>
      <c r="E10" s="311"/>
      <c r="F10" s="298" t="str">
        <f>N4</f>
        <v xml:space="preserve">КТП-2 Молокозавод </v>
      </c>
      <c r="G10" s="301"/>
      <c r="H10" s="301"/>
      <c r="I10" s="302"/>
      <c r="J10" s="311" t="str">
        <f>N3</f>
        <v xml:space="preserve">КТП-1 Молокозавод </v>
      </c>
      <c r="K10" s="311"/>
      <c r="L10" s="311"/>
      <c r="M10" s="311"/>
      <c r="N10" s="298" t="str">
        <f>N4</f>
        <v xml:space="preserve">КТП-2 Молокозавод 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34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7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6.5880000000000001</v>
      </c>
      <c r="F14" s="206"/>
      <c r="G14" s="207"/>
      <c r="H14" s="207"/>
      <c r="I14" s="207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6.5279999999999996</v>
      </c>
      <c r="F15" s="207"/>
      <c r="G15" s="207"/>
      <c r="H15" s="207"/>
      <c r="I15" s="207">
        <v>0</v>
      </c>
      <c r="J15" s="209"/>
      <c r="K15" s="207"/>
      <c r="L15" s="207"/>
      <c r="M15" s="207"/>
      <c r="N15" s="206"/>
      <c r="O15" s="207"/>
      <c r="P15" s="207"/>
      <c r="Q15" s="207"/>
    </row>
    <row r="16" spans="1:33" s="193" customFormat="1" x14ac:dyDescent="0.2">
      <c r="A16" s="192">
        <v>2</v>
      </c>
      <c r="B16" s="208"/>
      <c r="C16" s="208"/>
      <c r="D16" s="208"/>
      <c r="E16" s="208">
        <v>6.72</v>
      </c>
      <c r="F16" s="207"/>
      <c r="G16" s="207"/>
      <c r="H16" s="207"/>
      <c r="I16" s="207">
        <v>0</v>
      </c>
      <c r="J16" s="209"/>
      <c r="K16" s="207"/>
      <c r="L16" s="207"/>
      <c r="M16" s="207"/>
      <c r="N16" s="206"/>
      <c r="O16" s="207"/>
      <c r="P16" s="207"/>
      <c r="Q16" s="207"/>
    </row>
    <row r="17" spans="1:17" s="193" customFormat="1" x14ac:dyDescent="0.2">
      <c r="A17" s="192">
        <v>3</v>
      </c>
      <c r="B17" s="208"/>
      <c r="C17" s="208"/>
      <c r="D17" s="208"/>
      <c r="E17" s="208">
        <v>6.5520000000000005</v>
      </c>
      <c r="F17" s="207"/>
      <c r="G17" s="207"/>
      <c r="H17" s="207"/>
      <c r="I17" s="207">
        <v>0</v>
      </c>
      <c r="J17" s="209"/>
      <c r="K17" s="207"/>
      <c r="L17" s="207"/>
      <c r="M17" s="207"/>
      <c r="N17" s="206"/>
      <c r="O17" s="207"/>
      <c r="P17" s="207"/>
      <c r="Q17" s="207"/>
    </row>
    <row r="18" spans="1:17" s="193" customFormat="1" x14ac:dyDescent="0.2">
      <c r="A18" s="192">
        <v>4</v>
      </c>
      <c r="B18" s="208"/>
      <c r="C18" s="208"/>
      <c r="D18" s="208"/>
      <c r="E18" s="208">
        <v>6.5640000000000001</v>
      </c>
      <c r="F18" s="207"/>
      <c r="G18" s="207"/>
      <c r="H18" s="207"/>
      <c r="I18" s="207">
        <v>0</v>
      </c>
      <c r="J18" s="209"/>
      <c r="K18" s="207"/>
      <c r="L18" s="207"/>
      <c r="M18" s="207"/>
      <c r="N18" s="206"/>
      <c r="O18" s="207"/>
      <c r="P18" s="207"/>
      <c r="Q18" s="207"/>
    </row>
    <row r="19" spans="1:17" s="193" customFormat="1" x14ac:dyDescent="0.2">
      <c r="A19" s="192">
        <v>5</v>
      </c>
      <c r="B19" s="208"/>
      <c r="C19" s="208"/>
      <c r="D19" s="208"/>
      <c r="E19" s="208">
        <v>6.8519999999999994</v>
      </c>
      <c r="F19" s="207"/>
      <c r="G19" s="207"/>
      <c r="H19" s="207"/>
      <c r="I19" s="207">
        <v>0</v>
      </c>
      <c r="J19" s="209"/>
      <c r="K19" s="207"/>
      <c r="L19" s="207"/>
      <c r="M19" s="207"/>
      <c r="N19" s="206"/>
      <c r="O19" s="207"/>
      <c r="P19" s="207"/>
      <c r="Q19" s="207"/>
    </row>
    <row r="20" spans="1:17" s="193" customFormat="1" x14ac:dyDescent="0.2">
      <c r="A20" s="192">
        <v>6</v>
      </c>
      <c r="B20" s="208"/>
      <c r="C20" s="208"/>
      <c r="D20" s="208"/>
      <c r="E20" s="208">
        <v>6.9480000000000004</v>
      </c>
      <c r="F20" s="207"/>
      <c r="G20" s="207"/>
      <c r="H20" s="207"/>
      <c r="I20" s="207">
        <v>0</v>
      </c>
      <c r="J20" s="209"/>
      <c r="K20" s="207"/>
      <c r="L20" s="207"/>
      <c r="M20" s="207"/>
      <c r="N20" s="206"/>
      <c r="O20" s="207"/>
      <c r="P20" s="207"/>
      <c r="Q20" s="207"/>
    </row>
    <row r="21" spans="1:17" s="193" customFormat="1" x14ac:dyDescent="0.2">
      <c r="A21" s="192">
        <v>7</v>
      </c>
      <c r="B21" s="208"/>
      <c r="C21" s="208"/>
      <c r="D21" s="208"/>
      <c r="E21" s="208">
        <v>7.5</v>
      </c>
      <c r="F21" s="207"/>
      <c r="G21" s="207"/>
      <c r="H21" s="207"/>
      <c r="I21" s="207">
        <v>0</v>
      </c>
      <c r="J21" s="209"/>
      <c r="K21" s="207"/>
      <c r="L21" s="207"/>
      <c r="M21" s="207"/>
      <c r="N21" s="206"/>
      <c r="O21" s="207"/>
      <c r="P21" s="207"/>
      <c r="Q21" s="207"/>
    </row>
    <row r="22" spans="1:17" s="193" customFormat="1" x14ac:dyDescent="0.2">
      <c r="A22" s="192">
        <v>8</v>
      </c>
      <c r="B22" s="208"/>
      <c r="C22" s="208"/>
      <c r="D22" s="208"/>
      <c r="E22" s="208">
        <v>8.1959999999999997</v>
      </c>
      <c r="F22" s="207"/>
      <c r="G22" s="207"/>
      <c r="H22" s="207"/>
      <c r="I22" s="207">
        <v>0</v>
      </c>
      <c r="J22" s="209"/>
      <c r="K22" s="207"/>
      <c r="L22" s="207"/>
      <c r="M22" s="207"/>
      <c r="N22" s="206"/>
      <c r="O22" s="207"/>
      <c r="P22" s="207"/>
      <c r="Q22" s="207"/>
    </row>
    <row r="23" spans="1:17" s="193" customFormat="1" x14ac:dyDescent="0.2">
      <c r="A23" s="192">
        <v>9</v>
      </c>
      <c r="B23" s="208"/>
      <c r="C23" s="208"/>
      <c r="D23" s="208"/>
      <c r="E23" s="208">
        <v>7.3559999999999999</v>
      </c>
      <c r="F23" s="207"/>
      <c r="G23" s="207"/>
      <c r="H23" s="207"/>
      <c r="I23" s="207">
        <v>0</v>
      </c>
      <c r="J23" s="209"/>
      <c r="K23" s="207"/>
      <c r="L23" s="207"/>
      <c r="M23" s="207"/>
      <c r="N23" s="206"/>
      <c r="O23" s="207"/>
      <c r="P23" s="207"/>
      <c r="Q23" s="207"/>
    </row>
    <row r="24" spans="1:17" s="193" customFormat="1" x14ac:dyDescent="0.2">
      <c r="A24" s="192">
        <v>10</v>
      </c>
      <c r="B24" s="208"/>
      <c r="C24" s="208"/>
      <c r="D24" s="208"/>
      <c r="E24" s="208">
        <v>7.68</v>
      </c>
      <c r="F24" s="207"/>
      <c r="G24" s="207"/>
      <c r="H24" s="207"/>
      <c r="I24" s="207">
        <v>0</v>
      </c>
      <c r="J24" s="209"/>
      <c r="K24" s="207"/>
      <c r="L24" s="207"/>
      <c r="M24" s="207"/>
      <c r="N24" s="206"/>
      <c r="O24" s="207"/>
      <c r="P24" s="207"/>
      <c r="Q24" s="207"/>
    </row>
    <row r="25" spans="1:17" s="193" customFormat="1" x14ac:dyDescent="0.2">
      <c r="A25" s="192">
        <v>11</v>
      </c>
      <c r="B25" s="208"/>
      <c r="C25" s="208"/>
      <c r="D25" s="208"/>
      <c r="E25" s="208">
        <v>7.0919999999999996</v>
      </c>
      <c r="F25" s="207"/>
      <c r="G25" s="207"/>
      <c r="H25" s="207"/>
      <c r="I25" s="207">
        <v>0</v>
      </c>
      <c r="J25" s="209"/>
      <c r="K25" s="207"/>
      <c r="L25" s="207"/>
      <c r="M25" s="207"/>
      <c r="N25" s="206"/>
      <c r="O25" s="207"/>
      <c r="P25" s="207"/>
      <c r="Q25" s="207"/>
    </row>
    <row r="26" spans="1:17" s="193" customFormat="1" x14ac:dyDescent="0.2">
      <c r="A26" s="192">
        <v>12</v>
      </c>
      <c r="B26" s="208"/>
      <c r="C26" s="208"/>
      <c r="D26" s="208"/>
      <c r="E26" s="208">
        <v>7.2720000000000002</v>
      </c>
      <c r="F26" s="207"/>
      <c r="G26" s="207"/>
      <c r="H26" s="207"/>
      <c r="I26" s="207">
        <v>0</v>
      </c>
      <c r="J26" s="209"/>
      <c r="K26" s="207"/>
      <c r="L26" s="207"/>
      <c r="M26" s="207"/>
      <c r="N26" s="206"/>
      <c r="O26" s="207"/>
      <c r="P26" s="207"/>
      <c r="Q26" s="207"/>
    </row>
    <row r="27" spans="1:17" s="193" customFormat="1" x14ac:dyDescent="0.2">
      <c r="A27" s="192">
        <v>13</v>
      </c>
      <c r="B27" s="208"/>
      <c r="C27" s="208"/>
      <c r="D27" s="208"/>
      <c r="E27" s="208">
        <v>7.823999999999999</v>
      </c>
      <c r="F27" s="207"/>
      <c r="G27" s="207"/>
      <c r="H27" s="207"/>
      <c r="I27" s="207">
        <v>0</v>
      </c>
      <c r="J27" s="209"/>
      <c r="K27" s="207"/>
      <c r="L27" s="207"/>
      <c r="M27" s="207"/>
      <c r="N27" s="206"/>
      <c r="O27" s="207"/>
      <c r="P27" s="207"/>
      <c r="Q27" s="207"/>
    </row>
    <row r="28" spans="1:17" s="193" customFormat="1" x14ac:dyDescent="0.2">
      <c r="A28" s="192">
        <v>14</v>
      </c>
      <c r="B28" s="208"/>
      <c r="C28" s="208"/>
      <c r="D28" s="208"/>
      <c r="E28" s="208">
        <v>6.96</v>
      </c>
      <c r="F28" s="207"/>
      <c r="G28" s="207"/>
      <c r="H28" s="207"/>
      <c r="I28" s="207">
        <v>0</v>
      </c>
      <c r="J28" s="209"/>
      <c r="K28" s="207"/>
      <c r="L28" s="207"/>
      <c r="M28" s="207"/>
      <c r="N28" s="206"/>
      <c r="O28" s="207"/>
      <c r="P28" s="207"/>
      <c r="Q28" s="207"/>
    </row>
    <row r="29" spans="1:17" s="193" customFormat="1" x14ac:dyDescent="0.2">
      <c r="A29" s="192">
        <v>15</v>
      </c>
      <c r="B29" s="208"/>
      <c r="C29" s="208"/>
      <c r="D29" s="208"/>
      <c r="E29" s="208">
        <v>7.1999999999999993</v>
      </c>
      <c r="F29" s="207"/>
      <c r="G29" s="207"/>
      <c r="H29" s="207"/>
      <c r="I29" s="207">
        <v>0</v>
      </c>
      <c r="J29" s="209"/>
      <c r="K29" s="207"/>
      <c r="L29" s="207"/>
      <c r="M29" s="207"/>
      <c r="N29" s="206"/>
      <c r="O29" s="207"/>
      <c r="P29" s="207"/>
      <c r="Q29" s="207"/>
    </row>
    <row r="30" spans="1:17" s="193" customFormat="1" x14ac:dyDescent="0.2">
      <c r="A30" s="192">
        <v>16</v>
      </c>
      <c r="B30" s="208"/>
      <c r="C30" s="208"/>
      <c r="D30" s="208"/>
      <c r="E30" s="208">
        <v>7.7880000000000003</v>
      </c>
      <c r="F30" s="207"/>
      <c r="G30" s="207"/>
      <c r="H30" s="207"/>
      <c r="I30" s="207">
        <v>0</v>
      </c>
      <c r="J30" s="209"/>
      <c r="K30" s="207"/>
      <c r="L30" s="207"/>
      <c r="M30" s="207"/>
      <c r="N30" s="206"/>
      <c r="O30" s="207"/>
      <c r="P30" s="207"/>
      <c r="Q30" s="207"/>
    </row>
    <row r="31" spans="1:17" s="196" customFormat="1" x14ac:dyDescent="0.2">
      <c r="A31" s="192">
        <v>17</v>
      </c>
      <c r="B31" s="208"/>
      <c r="C31" s="208"/>
      <c r="D31" s="208"/>
      <c r="E31" s="208">
        <v>8.0760000000000005</v>
      </c>
      <c r="F31" s="207"/>
      <c r="G31" s="207"/>
      <c r="H31" s="207"/>
      <c r="I31" s="207">
        <v>0</v>
      </c>
      <c r="J31" s="209"/>
      <c r="K31" s="207"/>
      <c r="L31" s="207"/>
      <c r="M31" s="207"/>
      <c r="N31" s="206"/>
      <c r="O31" s="207"/>
      <c r="P31" s="207"/>
      <c r="Q31" s="207"/>
    </row>
    <row r="32" spans="1:17" s="196" customFormat="1" x14ac:dyDescent="0.2">
      <c r="A32" s="192">
        <v>18</v>
      </c>
      <c r="B32" s="208"/>
      <c r="C32" s="208"/>
      <c r="D32" s="208"/>
      <c r="E32" s="208">
        <v>7.2359999999999998</v>
      </c>
      <c r="F32" s="207"/>
      <c r="G32" s="207"/>
      <c r="H32" s="207"/>
      <c r="I32" s="207">
        <v>0</v>
      </c>
      <c r="J32" s="209"/>
      <c r="K32" s="207"/>
      <c r="L32" s="207"/>
      <c r="M32" s="207"/>
      <c r="N32" s="206"/>
      <c r="O32" s="207"/>
      <c r="P32" s="207"/>
      <c r="Q32" s="207"/>
    </row>
    <row r="33" spans="1:33" s="196" customFormat="1" x14ac:dyDescent="0.2">
      <c r="A33" s="192">
        <v>19</v>
      </c>
      <c r="B33" s="208"/>
      <c r="C33" s="208"/>
      <c r="D33" s="208"/>
      <c r="E33" s="208">
        <v>6.9119999999999999</v>
      </c>
      <c r="F33" s="207"/>
      <c r="G33" s="207"/>
      <c r="H33" s="207"/>
      <c r="I33" s="207">
        <v>0</v>
      </c>
      <c r="J33" s="209"/>
      <c r="K33" s="207"/>
      <c r="L33" s="207"/>
      <c r="M33" s="207"/>
      <c r="N33" s="206"/>
      <c r="O33" s="207"/>
      <c r="P33" s="207"/>
      <c r="Q33" s="207"/>
    </row>
    <row r="34" spans="1:33" s="196" customFormat="1" x14ac:dyDescent="0.2">
      <c r="A34" s="192">
        <v>20</v>
      </c>
      <c r="B34" s="208"/>
      <c r="C34" s="208"/>
      <c r="D34" s="208"/>
      <c r="E34" s="208">
        <v>7.2239999999999993</v>
      </c>
      <c r="F34" s="207"/>
      <c r="G34" s="207"/>
      <c r="H34" s="207"/>
      <c r="I34" s="207">
        <v>0</v>
      </c>
      <c r="J34" s="209"/>
      <c r="K34" s="207"/>
      <c r="L34" s="207"/>
      <c r="M34" s="207"/>
      <c r="N34" s="206"/>
      <c r="O34" s="207"/>
      <c r="P34" s="207"/>
      <c r="Q34" s="207"/>
    </row>
    <row r="35" spans="1:33" s="196" customFormat="1" x14ac:dyDescent="0.2">
      <c r="A35" s="192">
        <v>21</v>
      </c>
      <c r="B35" s="208"/>
      <c r="C35" s="208"/>
      <c r="D35" s="208"/>
      <c r="E35" s="208">
        <v>8.4480000000000004</v>
      </c>
      <c r="F35" s="207"/>
      <c r="G35" s="207"/>
      <c r="H35" s="207"/>
      <c r="I35" s="207">
        <v>0</v>
      </c>
      <c r="J35" s="209"/>
      <c r="K35" s="207"/>
      <c r="L35" s="207"/>
      <c r="M35" s="207"/>
      <c r="N35" s="206"/>
      <c r="O35" s="207"/>
      <c r="P35" s="207"/>
      <c r="Q35" s="207"/>
    </row>
    <row r="36" spans="1:33" s="196" customFormat="1" x14ac:dyDescent="0.2">
      <c r="A36" s="192">
        <v>22</v>
      </c>
      <c r="B36" s="208"/>
      <c r="C36" s="208"/>
      <c r="D36" s="208"/>
      <c r="E36" s="208">
        <v>7.2480000000000002</v>
      </c>
      <c r="F36" s="207"/>
      <c r="G36" s="207"/>
      <c r="H36" s="207"/>
      <c r="I36" s="207">
        <v>0</v>
      </c>
      <c r="J36" s="209"/>
      <c r="K36" s="207"/>
      <c r="L36" s="207"/>
      <c r="M36" s="207"/>
      <c r="N36" s="206"/>
      <c r="O36" s="207"/>
      <c r="P36" s="207"/>
      <c r="Q36" s="207"/>
    </row>
    <row r="37" spans="1:33" s="196" customFormat="1" x14ac:dyDescent="0.2">
      <c r="A37" s="192">
        <v>23</v>
      </c>
      <c r="B37" s="208"/>
      <c r="C37" s="208"/>
      <c r="D37" s="208"/>
      <c r="E37" s="208">
        <v>6.5640000000000001</v>
      </c>
      <c r="F37" s="207"/>
      <c r="G37" s="207"/>
      <c r="H37" s="207"/>
      <c r="I37" s="207">
        <v>0</v>
      </c>
      <c r="J37" s="209"/>
      <c r="K37" s="207"/>
      <c r="L37" s="207"/>
      <c r="M37" s="207"/>
      <c r="N37" s="206"/>
      <c r="O37" s="207"/>
      <c r="P37" s="207"/>
      <c r="Q37" s="207"/>
    </row>
    <row r="38" spans="1:33" s="196" customFormat="1" x14ac:dyDescent="0.2">
      <c r="A38" s="192">
        <v>24</v>
      </c>
      <c r="B38" s="208"/>
      <c r="C38" s="208"/>
      <c r="D38" s="208"/>
      <c r="E38" s="236"/>
      <c r="F38" s="207"/>
      <c r="G38" s="207"/>
      <c r="H38" s="207"/>
      <c r="I38" s="236"/>
      <c r="J38" s="209"/>
      <c r="K38" s="207"/>
      <c r="L38" s="207"/>
      <c r="M38" s="207"/>
      <c r="N38" s="206"/>
      <c r="O38" s="207"/>
      <c r="P38" s="207"/>
      <c r="Q38" s="207"/>
    </row>
    <row r="39" spans="1:33" s="19" customFormat="1" x14ac:dyDescent="0.25">
      <c r="A39" s="14" t="s">
        <v>14</v>
      </c>
      <c r="B39" s="203"/>
      <c r="C39" s="20"/>
      <c r="D39" s="20"/>
      <c r="E39" s="226">
        <f>SUM(E15:E38)</f>
        <v>166.73999999999998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31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1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C12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200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199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 к-с Никольское В-1</v>
      </c>
      <c r="C10" s="311"/>
      <c r="D10" s="311"/>
      <c r="E10" s="311"/>
      <c r="F10" s="298" t="str">
        <f>N4</f>
        <v>ТП к-с Никольское В-2</v>
      </c>
      <c r="G10" s="301"/>
      <c r="H10" s="301"/>
      <c r="I10" s="302"/>
      <c r="J10" s="311" t="str">
        <f>N3</f>
        <v>ТП к-с Никольское В-1</v>
      </c>
      <c r="K10" s="311"/>
      <c r="L10" s="311"/>
      <c r="M10" s="311"/>
      <c r="N10" s="298" t="str">
        <f>N4</f>
        <v>ТП к-с Никольское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22">
        <v>81.2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0</v>
      </c>
      <c r="F15" s="208"/>
      <c r="G15" s="207"/>
      <c r="H15" s="207"/>
      <c r="I15" s="222">
        <v>77.099999999999994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0</v>
      </c>
      <c r="F16" s="208"/>
      <c r="G16" s="207"/>
      <c r="H16" s="207"/>
      <c r="I16" s="222">
        <v>88.4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</v>
      </c>
      <c r="F17" s="208"/>
      <c r="G17" s="207"/>
      <c r="H17" s="207"/>
      <c r="I17" s="222">
        <v>82.8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</v>
      </c>
      <c r="F18" s="208"/>
      <c r="G18" s="207"/>
      <c r="H18" s="207"/>
      <c r="I18" s="222">
        <v>87.4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</v>
      </c>
      <c r="F19" s="208"/>
      <c r="G19" s="207"/>
      <c r="H19" s="207"/>
      <c r="I19" s="222">
        <v>93.1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</v>
      </c>
      <c r="F20" s="208"/>
      <c r="G20" s="207"/>
      <c r="H20" s="207"/>
      <c r="I20" s="222">
        <v>157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0</v>
      </c>
      <c r="F21" s="208"/>
      <c r="G21" s="207"/>
      <c r="H21" s="207"/>
      <c r="I21" s="222">
        <v>168.2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0</v>
      </c>
      <c r="F22" s="208"/>
      <c r="G22" s="207"/>
      <c r="H22" s="207"/>
      <c r="I22" s="222">
        <v>175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0</v>
      </c>
      <c r="F23" s="208"/>
      <c r="G23" s="207"/>
      <c r="H23" s="207"/>
      <c r="I23" s="222">
        <v>159.9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0</v>
      </c>
      <c r="F24" s="208"/>
      <c r="G24" s="207"/>
      <c r="H24" s="207"/>
      <c r="I24" s="222">
        <v>143.30000000000001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0</v>
      </c>
      <c r="F25" s="208"/>
      <c r="G25" s="207"/>
      <c r="H25" s="207"/>
      <c r="I25" s="222">
        <v>108.5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0</v>
      </c>
      <c r="F26" s="208"/>
      <c r="G26" s="207"/>
      <c r="H26" s="207"/>
      <c r="I26" s="222">
        <v>69.099999999999994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0</v>
      </c>
      <c r="F27" s="208"/>
      <c r="G27" s="207"/>
      <c r="H27" s="207"/>
      <c r="I27" s="222">
        <v>73.599999999999994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0</v>
      </c>
      <c r="F28" s="208"/>
      <c r="G28" s="207"/>
      <c r="H28" s="207"/>
      <c r="I28" s="222">
        <v>55.7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0</v>
      </c>
      <c r="F29" s="208"/>
      <c r="G29" s="207"/>
      <c r="H29" s="207"/>
      <c r="I29" s="222">
        <v>68.199999999999989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0</v>
      </c>
      <c r="F30" s="208"/>
      <c r="G30" s="207"/>
      <c r="H30" s="207"/>
      <c r="I30" s="222">
        <v>65.5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0</v>
      </c>
      <c r="F31" s="208"/>
      <c r="G31" s="207"/>
      <c r="H31" s="207"/>
      <c r="I31" s="222">
        <v>72.599999999999994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0</v>
      </c>
      <c r="F32" s="208"/>
      <c r="G32" s="207"/>
      <c r="H32" s="207"/>
      <c r="I32" s="222">
        <v>147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0</v>
      </c>
      <c r="F33" s="208"/>
      <c r="G33" s="207"/>
      <c r="H33" s="207"/>
      <c r="I33" s="222">
        <v>130.80000000000001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0</v>
      </c>
      <c r="F34" s="208"/>
      <c r="G34" s="207"/>
      <c r="H34" s="207"/>
      <c r="I34" s="222">
        <v>168.3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0</v>
      </c>
      <c r="F35" s="208"/>
      <c r="G35" s="207"/>
      <c r="H35" s="207"/>
      <c r="I35" s="222">
        <v>151.80000000000001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0</v>
      </c>
      <c r="F36" s="208"/>
      <c r="G36" s="207"/>
      <c r="H36" s="207"/>
      <c r="I36" s="222">
        <v>143.30000000000001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0</v>
      </c>
      <c r="F37" s="208"/>
      <c r="G37" s="207"/>
      <c r="H37" s="207"/>
      <c r="I37" s="222">
        <v>119.1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2605.7000000000003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203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202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КТП-Свиноферма Коротово</v>
      </c>
      <c r="C10" s="311"/>
      <c r="D10" s="311"/>
      <c r="E10" s="311"/>
      <c r="F10" s="298" t="str">
        <f>N4</f>
        <v>КТП-Ферма Соловьева</v>
      </c>
      <c r="G10" s="301"/>
      <c r="H10" s="301"/>
      <c r="I10" s="302"/>
      <c r="J10" s="311" t="str">
        <f>N3</f>
        <v>КТП-Свиноферма Коротово</v>
      </c>
      <c r="K10" s="311"/>
      <c r="L10" s="311"/>
      <c r="M10" s="311"/>
      <c r="N10" s="298" t="str">
        <f>N4</f>
        <v>КТП-Ферма Соловьева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20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0.2</v>
      </c>
      <c r="F14" s="206"/>
      <c r="G14" s="207"/>
      <c r="H14" s="207"/>
      <c r="I14" s="222">
        <v>0.33999999999999997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0.24</v>
      </c>
      <c r="F15" s="208"/>
      <c r="G15" s="207"/>
      <c r="H15" s="207"/>
      <c r="I15" s="222">
        <v>0.18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0.24</v>
      </c>
      <c r="F16" s="208"/>
      <c r="G16" s="207"/>
      <c r="H16" s="207"/>
      <c r="I16" s="222">
        <v>0.16999999999999998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0.28000000000000003</v>
      </c>
      <c r="F17" s="208"/>
      <c r="G17" s="207"/>
      <c r="H17" s="207"/>
      <c r="I17" s="222">
        <v>0.48000000000000004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0.24</v>
      </c>
      <c r="F18" s="208"/>
      <c r="G18" s="207"/>
      <c r="H18" s="207"/>
      <c r="I18" s="222">
        <v>0.19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0.2</v>
      </c>
      <c r="F19" s="208"/>
      <c r="G19" s="207"/>
      <c r="H19" s="207"/>
      <c r="I19" s="222">
        <v>0.16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0.16</v>
      </c>
      <c r="F20" s="208"/>
      <c r="G20" s="207"/>
      <c r="H20" s="207"/>
      <c r="I20" s="222">
        <v>0.15000000000000002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0.12</v>
      </c>
      <c r="F21" s="208"/>
      <c r="G21" s="207"/>
      <c r="H21" s="207"/>
      <c r="I21" s="222">
        <v>0.29000000000000004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0.08</v>
      </c>
      <c r="F22" s="208"/>
      <c r="G22" s="207"/>
      <c r="H22" s="207"/>
      <c r="I22" s="222">
        <v>0.15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0.12</v>
      </c>
      <c r="F23" s="208"/>
      <c r="G23" s="207"/>
      <c r="H23" s="207"/>
      <c r="I23" s="222">
        <v>0.49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0.08</v>
      </c>
      <c r="F24" s="208"/>
      <c r="G24" s="207"/>
      <c r="H24" s="207"/>
      <c r="I24" s="222">
        <v>0.16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0.12</v>
      </c>
      <c r="F25" s="208"/>
      <c r="G25" s="207"/>
      <c r="H25" s="207"/>
      <c r="I25" s="222">
        <v>0.71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0.08</v>
      </c>
      <c r="F26" s="208"/>
      <c r="G26" s="207"/>
      <c r="H26" s="207"/>
      <c r="I26" s="222">
        <v>0.38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0.16</v>
      </c>
      <c r="F27" s="208"/>
      <c r="G27" s="207"/>
      <c r="H27" s="207"/>
      <c r="I27" s="222">
        <v>0.79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0.16</v>
      </c>
      <c r="F28" s="208"/>
      <c r="G28" s="207"/>
      <c r="H28" s="207"/>
      <c r="I28" s="222">
        <v>0.64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0.16</v>
      </c>
      <c r="F29" s="208"/>
      <c r="G29" s="207"/>
      <c r="H29" s="207"/>
      <c r="I29" s="222">
        <v>0.89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0.12</v>
      </c>
      <c r="F30" s="208"/>
      <c r="G30" s="207"/>
      <c r="H30" s="207"/>
      <c r="I30" s="222">
        <v>0.33999999999999997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0.12</v>
      </c>
      <c r="F31" s="208"/>
      <c r="G31" s="207"/>
      <c r="H31" s="207"/>
      <c r="I31" s="222">
        <v>0.45999999999999996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0.12</v>
      </c>
      <c r="F32" s="208"/>
      <c r="G32" s="207"/>
      <c r="H32" s="207"/>
      <c r="I32" s="222">
        <v>0.82000000000000006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0.12</v>
      </c>
      <c r="F33" s="208"/>
      <c r="G33" s="207"/>
      <c r="H33" s="207"/>
      <c r="I33" s="222">
        <v>0.51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0.16</v>
      </c>
      <c r="F34" s="208"/>
      <c r="G34" s="207"/>
      <c r="H34" s="207"/>
      <c r="I34" s="222">
        <v>0.37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0.2</v>
      </c>
      <c r="F35" s="208"/>
      <c r="G35" s="207"/>
      <c r="H35" s="207"/>
      <c r="I35" s="222">
        <v>0.72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0.12</v>
      </c>
      <c r="F36" s="208"/>
      <c r="G36" s="207"/>
      <c r="H36" s="207"/>
      <c r="I36" s="222">
        <v>0.35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0.2</v>
      </c>
      <c r="F37" s="208"/>
      <c r="G37" s="207"/>
      <c r="H37" s="207"/>
      <c r="I37" s="222">
        <v>0.35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3.6000000000000019</v>
      </c>
      <c r="F39" s="207"/>
      <c r="G39" s="227"/>
      <c r="H39" s="227"/>
      <c r="I39" s="226">
        <f>SUM(I15:I38)</f>
        <v>9.7499999999999982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205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204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ЦРП-Сосновка В-1</v>
      </c>
      <c r="C10" s="311"/>
      <c r="D10" s="311"/>
      <c r="E10" s="311"/>
      <c r="F10" s="298" t="str">
        <f>N4</f>
        <v>ЦРП-Сосновка В-2</v>
      </c>
      <c r="G10" s="301"/>
      <c r="H10" s="301"/>
      <c r="I10" s="302"/>
      <c r="J10" s="311" t="str">
        <f>N3</f>
        <v>ЦРП-Сосновка В-1</v>
      </c>
      <c r="K10" s="311"/>
      <c r="L10" s="311"/>
      <c r="M10" s="311"/>
      <c r="N10" s="298" t="str">
        <f>N4</f>
        <v>ЦРП-Сосновка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0</v>
      </c>
      <c r="F14" s="206"/>
      <c r="G14" s="207"/>
      <c r="H14" s="207"/>
      <c r="I14" s="214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0</v>
      </c>
      <c r="F15" s="208"/>
      <c r="G15" s="207"/>
      <c r="H15" s="207"/>
      <c r="I15" s="214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0</v>
      </c>
      <c r="F16" s="208"/>
      <c r="G16" s="207"/>
      <c r="H16" s="207"/>
      <c r="I16" s="214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0</v>
      </c>
      <c r="F17" s="208"/>
      <c r="G17" s="207"/>
      <c r="H17" s="207"/>
      <c r="I17" s="214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0</v>
      </c>
      <c r="F18" s="208"/>
      <c r="G18" s="207"/>
      <c r="H18" s="207"/>
      <c r="I18" s="214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0</v>
      </c>
      <c r="F19" s="208"/>
      <c r="G19" s="207"/>
      <c r="H19" s="207"/>
      <c r="I19" s="214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0</v>
      </c>
      <c r="F20" s="208"/>
      <c r="G20" s="207"/>
      <c r="H20" s="207"/>
      <c r="I20" s="214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0</v>
      </c>
      <c r="F21" s="208"/>
      <c r="G21" s="207"/>
      <c r="H21" s="207"/>
      <c r="I21" s="214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0</v>
      </c>
      <c r="F22" s="208"/>
      <c r="G22" s="207"/>
      <c r="H22" s="207"/>
      <c r="I22" s="214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0</v>
      </c>
      <c r="F23" s="208"/>
      <c r="G23" s="207"/>
      <c r="H23" s="207"/>
      <c r="I23" s="214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0</v>
      </c>
      <c r="F24" s="208"/>
      <c r="G24" s="207"/>
      <c r="H24" s="207"/>
      <c r="I24" s="214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0</v>
      </c>
      <c r="F25" s="208"/>
      <c r="G25" s="207"/>
      <c r="H25" s="207"/>
      <c r="I25" s="214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0</v>
      </c>
      <c r="F26" s="208"/>
      <c r="G26" s="207"/>
      <c r="H26" s="207"/>
      <c r="I26" s="214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0</v>
      </c>
      <c r="F27" s="208"/>
      <c r="G27" s="207"/>
      <c r="H27" s="207"/>
      <c r="I27" s="214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0</v>
      </c>
      <c r="F28" s="208"/>
      <c r="G28" s="207"/>
      <c r="H28" s="207"/>
      <c r="I28" s="214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0</v>
      </c>
      <c r="F29" s="208"/>
      <c r="G29" s="207"/>
      <c r="H29" s="207"/>
      <c r="I29" s="214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0</v>
      </c>
      <c r="F30" s="208"/>
      <c r="G30" s="207"/>
      <c r="H30" s="207"/>
      <c r="I30" s="214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0</v>
      </c>
      <c r="F31" s="208"/>
      <c r="G31" s="207"/>
      <c r="H31" s="207"/>
      <c r="I31" s="214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0</v>
      </c>
      <c r="F32" s="208"/>
      <c r="G32" s="207"/>
      <c r="H32" s="207"/>
      <c r="I32" s="214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0</v>
      </c>
      <c r="F33" s="208"/>
      <c r="G33" s="207"/>
      <c r="H33" s="207"/>
      <c r="I33" s="214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0</v>
      </c>
      <c r="F34" s="208"/>
      <c r="G34" s="207"/>
      <c r="H34" s="207"/>
      <c r="I34" s="214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0</v>
      </c>
      <c r="F35" s="208"/>
      <c r="G35" s="207"/>
      <c r="H35" s="207"/>
      <c r="I35" s="214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0</v>
      </c>
      <c r="F36" s="208"/>
      <c r="G36" s="207"/>
      <c r="H36" s="207"/>
      <c r="I36" s="214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0</v>
      </c>
      <c r="F37" s="208"/>
      <c r="G37" s="207"/>
      <c r="H37" s="207"/>
      <c r="I37" s="214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5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207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206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КТП-Маслозавод</v>
      </c>
      <c r="C10" s="311"/>
      <c r="D10" s="311"/>
      <c r="E10" s="311"/>
      <c r="F10" s="298" t="str">
        <f>N4</f>
        <v>КТП-Лесничество-2</v>
      </c>
      <c r="G10" s="301"/>
      <c r="H10" s="301"/>
      <c r="I10" s="302"/>
      <c r="J10" s="311" t="str">
        <f>N3</f>
        <v>КТП-Маслозавод</v>
      </c>
      <c r="K10" s="311"/>
      <c r="L10" s="311"/>
      <c r="M10" s="311"/>
      <c r="N10" s="298" t="str">
        <f>N4</f>
        <v>КТП-Лесничество-2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40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40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2.98</v>
      </c>
      <c r="F14" s="206"/>
      <c r="G14" s="207"/>
      <c r="H14" s="207"/>
      <c r="I14" s="206">
        <v>6.12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1.98</v>
      </c>
      <c r="F15" s="208"/>
      <c r="G15" s="207"/>
      <c r="H15" s="207"/>
      <c r="I15" s="222">
        <v>4.16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1.76</v>
      </c>
      <c r="F16" s="208"/>
      <c r="G16" s="207"/>
      <c r="H16" s="207"/>
      <c r="I16" s="222">
        <v>3.6399999999999997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1.84</v>
      </c>
      <c r="F17" s="208"/>
      <c r="G17" s="207"/>
      <c r="H17" s="207"/>
      <c r="I17" s="222">
        <v>3.4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1.86</v>
      </c>
      <c r="F18" s="208"/>
      <c r="G18" s="207"/>
      <c r="H18" s="207"/>
      <c r="I18" s="222">
        <v>3.6799999999999997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5.1840000000000002</v>
      </c>
      <c r="F19" s="208"/>
      <c r="G19" s="207"/>
      <c r="H19" s="207"/>
      <c r="I19" s="222">
        <v>3.24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4.056</v>
      </c>
      <c r="F20" s="208"/>
      <c r="G20" s="207"/>
      <c r="H20" s="207"/>
      <c r="I20" s="222">
        <v>3.92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4.8360000000000003</v>
      </c>
      <c r="F21" s="208"/>
      <c r="G21" s="207"/>
      <c r="H21" s="207"/>
      <c r="I21" s="222">
        <v>4.3599999999999994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6.2519999999999998</v>
      </c>
      <c r="F22" s="208"/>
      <c r="G22" s="207"/>
      <c r="H22" s="207"/>
      <c r="I22" s="222">
        <v>3.56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5.3159999999999998</v>
      </c>
      <c r="F23" s="208"/>
      <c r="G23" s="207"/>
      <c r="H23" s="207"/>
      <c r="I23" s="222">
        <v>5.92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8.1240000000000006</v>
      </c>
      <c r="F24" s="208"/>
      <c r="G24" s="207"/>
      <c r="H24" s="207"/>
      <c r="I24" s="222">
        <v>8.4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8.4359999999999999</v>
      </c>
      <c r="F25" s="208"/>
      <c r="G25" s="207"/>
      <c r="H25" s="207"/>
      <c r="I25" s="222">
        <v>8.0400000000000009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8.8320000000000007</v>
      </c>
      <c r="F26" s="208"/>
      <c r="G26" s="207"/>
      <c r="H26" s="207"/>
      <c r="I26" s="222">
        <v>8.64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7.62</v>
      </c>
      <c r="F27" s="208"/>
      <c r="G27" s="207"/>
      <c r="H27" s="207"/>
      <c r="I27" s="222">
        <v>8.120000000000001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7.056</v>
      </c>
      <c r="F28" s="208"/>
      <c r="G28" s="207"/>
      <c r="H28" s="207"/>
      <c r="I28" s="222">
        <v>10.280000000000001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9.9480000000000004</v>
      </c>
      <c r="F29" s="208"/>
      <c r="G29" s="207"/>
      <c r="H29" s="207"/>
      <c r="I29" s="222">
        <v>6.7200000000000006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7.8479999999999999</v>
      </c>
      <c r="F30" s="208"/>
      <c r="G30" s="207"/>
      <c r="H30" s="207"/>
      <c r="I30" s="222">
        <v>7.24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7.1159999999999997</v>
      </c>
      <c r="F31" s="208"/>
      <c r="G31" s="207"/>
      <c r="H31" s="207"/>
      <c r="I31" s="222">
        <v>6.96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9.3960000000000008</v>
      </c>
      <c r="F32" s="208"/>
      <c r="G32" s="207"/>
      <c r="H32" s="207"/>
      <c r="I32" s="222">
        <v>8.52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10.98</v>
      </c>
      <c r="F33" s="208"/>
      <c r="G33" s="207"/>
      <c r="H33" s="207"/>
      <c r="I33" s="222">
        <v>7.08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10.391999999999999</v>
      </c>
      <c r="F34" s="208"/>
      <c r="G34" s="207"/>
      <c r="H34" s="207"/>
      <c r="I34" s="222">
        <v>10.719999999999999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7.7880000000000003</v>
      </c>
      <c r="F35" s="208"/>
      <c r="G35" s="207"/>
      <c r="H35" s="207"/>
      <c r="I35" s="222">
        <v>7.8000000000000007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9.3360000000000003</v>
      </c>
      <c r="F36" s="208"/>
      <c r="G36" s="207"/>
      <c r="H36" s="207"/>
      <c r="I36" s="222">
        <v>10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6.38</v>
      </c>
      <c r="F37" s="208"/>
      <c r="G37" s="207"/>
      <c r="H37" s="207"/>
      <c r="I37" s="222">
        <v>7.32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152.33600000000001</v>
      </c>
      <c r="F39" s="207"/>
      <c r="G39" s="227"/>
      <c r="H39" s="227"/>
      <c r="I39" s="226">
        <f>SUM(I15:I38)</f>
        <v>151.71999999999997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208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ТП-404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ТП-404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0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0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0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0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0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0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0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0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0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0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0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0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0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0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0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0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0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0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0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0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0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0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0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0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209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КТП-Лесничество-1</v>
      </c>
      <c r="C10" s="311"/>
      <c r="D10" s="311"/>
      <c r="E10" s="311"/>
      <c r="F10" s="298" t="str">
        <f>N4</f>
        <v>Котельная Коротово резервный ввод</v>
      </c>
      <c r="G10" s="301"/>
      <c r="H10" s="301"/>
      <c r="I10" s="302"/>
      <c r="J10" s="311" t="str">
        <f>N3</f>
        <v>КТП-Лесничество-1</v>
      </c>
      <c r="K10" s="311"/>
      <c r="L10" s="311"/>
      <c r="M10" s="311"/>
      <c r="N10" s="298" t="str">
        <f>N4</f>
        <v>Котельная Коротово резервный ввод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1.32</v>
      </c>
      <c r="F14" s="206"/>
      <c r="G14" s="207"/>
      <c r="H14" s="207"/>
      <c r="I14" s="208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1.1200000000000001</v>
      </c>
      <c r="F15" s="208"/>
      <c r="G15" s="207"/>
      <c r="H15" s="207"/>
      <c r="I15" s="208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0.96</v>
      </c>
      <c r="F16" s="208"/>
      <c r="G16" s="207"/>
      <c r="H16" s="207"/>
      <c r="I16" s="208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0.72</v>
      </c>
      <c r="F17" s="208"/>
      <c r="G17" s="207"/>
      <c r="H17" s="207"/>
      <c r="I17" s="208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0.8</v>
      </c>
      <c r="F18" s="208"/>
      <c r="G18" s="207"/>
      <c r="H18" s="207"/>
      <c r="I18" s="208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0.60000000000000009</v>
      </c>
      <c r="F19" s="208"/>
      <c r="G19" s="207"/>
      <c r="H19" s="207"/>
      <c r="I19" s="208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0.64</v>
      </c>
      <c r="F20" s="208"/>
      <c r="G20" s="207"/>
      <c r="H20" s="207"/>
      <c r="I20" s="208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1.3599999999999999</v>
      </c>
      <c r="F21" s="208"/>
      <c r="G21" s="207"/>
      <c r="H21" s="207"/>
      <c r="I21" s="208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1.24</v>
      </c>
      <c r="F22" s="208"/>
      <c r="G22" s="207"/>
      <c r="H22" s="207"/>
      <c r="I22" s="208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1.92</v>
      </c>
      <c r="F23" s="208"/>
      <c r="G23" s="207"/>
      <c r="H23" s="207"/>
      <c r="I23" s="208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1.56</v>
      </c>
      <c r="F24" s="208"/>
      <c r="G24" s="207"/>
      <c r="H24" s="207"/>
      <c r="I24" s="208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1.84</v>
      </c>
      <c r="F25" s="208"/>
      <c r="G25" s="207"/>
      <c r="H25" s="207"/>
      <c r="I25" s="208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1.52</v>
      </c>
      <c r="F26" s="208"/>
      <c r="G26" s="207"/>
      <c r="H26" s="207"/>
      <c r="I26" s="208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1.56</v>
      </c>
      <c r="F27" s="208"/>
      <c r="G27" s="207"/>
      <c r="H27" s="207"/>
      <c r="I27" s="208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1.1600000000000001</v>
      </c>
      <c r="F28" s="208"/>
      <c r="G28" s="207"/>
      <c r="H28" s="207"/>
      <c r="I28" s="208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2.52</v>
      </c>
      <c r="F29" s="208"/>
      <c r="G29" s="207"/>
      <c r="H29" s="207"/>
      <c r="I29" s="208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1.88</v>
      </c>
      <c r="F30" s="208"/>
      <c r="G30" s="207"/>
      <c r="H30" s="207"/>
      <c r="I30" s="208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1.32</v>
      </c>
      <c r="F31" s="208"/>
      <c r="G31" s="207"/>
      <c r="H31" s="207"/>
      <c r="I31" s="208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1.6400000000000001</v>
      </c>
      <c r="F32" s="208"/>
      <c r="G32" s="207"/>
      <c r="H32" s="207"/>
      <c r="I32" s="208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1.4</v>
      </c>
      <c r="F33" s="208"/>
      <c r="G33" s="207"/>
      <c r="H33" s="207"/>
      <c r="I33" s="208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1.36</v>
      </c>
      <c r="F34" s="208"/>
      <c r="G34" s="207"/>
      <c r="H34" s="207"/>
      <c r="I34" s="208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1.52</v>
      </c>
      <c r="F35" s="208"/>
      <c r="G35" s="207"/>
      <c r="H35" s="207"/>
      <c r="I35" s="208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2.2400000000000002</v>
      </c>
      <c r="F36" s="208"/>
      <c r="G36" s="207"/>
      <c r="H36" s="207"/>
      <c r="I36" s="208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1.4</v>
      </c>
      <c r="F37" s="208"/>
      <c r="G37" s="207"/>
      <c r="H37" s="207"/>
      <c r="I37" s="208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32.279999999999994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211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РП-Жилая Зона В-1</v>
      </c>
      <c r="C10" s="311"/>
      <c r="D10" s="311"/>
      <c r="E10" s="311"/>
      <c r="F10" s="298" t="str">
        <f>N4</f>
        <v>РП-Жилая Зона В-2</v>
      </c>
      <c r="G10" s="301"/>
      <c r="H10" s="301"/>
      <c r="I10" s="302"/>
      <c r="J10" s="311" t="str">
        <f>N3</f>
        <v>РП-Жилая Зона В-1</v>
      </c>
      <c r="K10" s="311"/>
      <c r="L10" s="311"/>
      <c r="M10" s="311"/>
      <c r="N10" s="298" t="str">
        <f>N4</f>
        <v>РП-Жилая Зона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200</v>
      </c>
      <c r="F11" s="275" t="s">
        <v>433</v>
      </c>
      <c r="G11" s="276"/>
      <c r="H11" s="40"/>
      <c r="I11" s="41">
        <v>200</v>
      </c>
      <c r="J11" s="275" t="s">
        <v>433</v>
      </c>
      <c r="K11" s="276"/>
      <c r="L11" s="40"/>
      <c r="M11" s="41">
        <f>E11</f>
        <v>200</v>
      </c>
      <c r="N11" s="275" t="s">
        <v>433</v>
      </c>
      <c r="O11" s="276"/>
      <c r="P11" s="40"/>
      <c r="Q11" s="41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35.28</v>
      </c>
      <c r="F14" s="206"/>
      <c r="G14" s="207"/>
      <c r="H14" s="207"/>
      <c r="I14" s="222">
        <v>46.52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32.840000000000003</v>
      </c>
      <c r="F15" s="221"/>
      <c r="G15" s="207"/>
      <c r="H15" s="207"/>
      <c r="I15" s="222">
        <v>26.4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30.92</v>
      </c>
      <c r="F16" s="221"/>
      <c r="G16" s="207"/>
      <c r="H16" s="207"/>
      <c r="I16" s="222">
        <v>26.08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29.44</v>
      </c>
      <c r="F17" s="221"/>
      <c r="G17" s="207"/>
      <c r="H17" s="207"/>
      <c r="I17" s="222">
        <v>24.16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29.64</v>
      </c>
      <c r="F18" s="221"/>
      <c r="G18" s="207"/>
      <c r="H18" s="207"/>
      <c r="I18" s="222">
        <v>22.8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30.64</v>
      </c>
      <c r="F19" s="221"/>
      <c r="G19" s="207"/>
      <c r="H19" s="207"/>
      <c r="I19" s="222">
        <v>23.52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30.2</v>
      </c>
      <c r="F20" s="221"/>
      <c r="G20" s="207"/>
      <c r="H20" s="207"/>
      <c r="I20" s="222">
        <v>30.8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38.479999999999997</v>
      </c>
      <c r="F21" s="221"/>
      <c r="G21" s="207"/>
      <c r="H21" s="207"/>
      <c r="I21" s="222">
        <v>41.6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51.72</v>
      </c>
      <c r="F22" s="221"/>
      <c r="G22" s="207"/>
      <c r="H22" s="207"/>
      <c r="I22" s="222">
        <v>47.48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57.32</v>
      </c>
      <c r="F23" s="221"/>
      <c r="G23" s="207"/>
      <c r="H23" s="207"/>
      <c r="I23" s="222">
        <v>52.08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60.96</v>
      </c>
      <c r="F24" s="221"/>
      <c r="G24" s="207"/>
      <c r="H24" s="207"/>
      <c r="I24" s="222">
        <v>51.48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60.32</v>
      </c>
      <c r="F25" s="221"/>
      <c r="G25" s="207"/>
      <c r="H25" s="207"/>
      <c r="I25" s="222">
        <v>47.2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53</v>
      </c>
      <c r="F26" s="221"/>
      <c r="G26" s="207"/>
      <c r="H26" s="207"/>
      <c r="I26" s="222">
        <v>46.4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50.96</v>
      </c>
      <c r="F27" s="221"/>
      <c r="G27" s="207"/>
      <c r="H27" s="207"/>
      <c r="I27" s="222">
        <v>49.36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53.6</v>
      </c>
      <c r="F28" s="221"/>
      <c r="G28" s="207"/>
      <c r="H28" s="207"/>
      <c r="I28" s="222">
        <v>43.2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50.6</v>
      </c>
      <c r="F29" s="221"/>
      <c r="G29" s="207"/>
      <c r="H29" s="207"/>
      <c r="I29" s="222">
        <v>44.92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48.36</v>
      </c>
      <c r="F30" s="221"/>
      <c r="G30" s="207"/>
      <c r="H30" s="207"/>
      <c r="I30" s="222">
        <v>54.08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47.08</v>
      </c>
      <c r="F31" s="221"/>
      <c r="G31" s="207"/>
      <c r="H31" s="207"/>
      <c r="I31" s="222">
        <v>60.04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50.32</v>
      </c>
      <c r="F32" s="221"/>
      <c r="G32" s="207"/>
      <c r="H32" s="207"/>
      <c r="I32" s="222">
        <v>58.72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48.44</v>
      </c>
      <c r="F33" s="221"/>
      <c r="G33" s="207"/>
      <c r="H33" s="207"/>
      <c r="I33" s="222">
        <v>66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51.96</v>
      </c>
      <c r="F34" s="221"/>
      <c r="G34" s="207"/>
      <c r="H34" s="207"/>
      <c r="I34" s="222">
        <v>66.88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48.8</v>
      </c>
      <c r="F35" s="221"/>
      <c r="G35" s="207"/>
      <c r="H35" s="207"/>
      <c r="I35" s="222">
        <v>62.16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50.68</v>
      </c>
      <c r="F36" s="221"/>
      <c r="G36" s="207"/>
      <c r="H36" s="207"/>
      <c r="I36" s="222">
        <v>60.56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42.28</v>
      </c>
      <c r="F37" s="221"/>
      <c r="G37" s="207"/>
      <c r="H37" s="207"/>
      <c r="I37" s="222">
        <v>48.92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1048.5600000000002</v>
      </c>
      <c r="F39" s="207"/>
      <c r="G39" s="227"/>
      <c r="H39" s="227"/>
      <c r="I39" s="226">
        <f>SUM(I15:I38)</f>
        <v>1054.8399999999999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E14" sqref="E14:E37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549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КТПН-Свинокомплекс Кисово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КТПН-Свинокомплекс Кисово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1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4">
        <v>0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4">
        <v>0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4">
        <v>0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4">
        <v>0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4">
        <v>0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4">
        <v>0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4">
        <v>0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4">
        <v>0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4">
        <v>0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4">
        <v>0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4">
        <v>0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4">
        <v>0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4">
        <v>0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4">
        <v>0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4">
        <v>0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4">
        <v>0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4">
        <v>0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4">
        <v>0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4">
        <v>0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4">
        <v>0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4">
        <v>0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4">
        <v>0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4">
        <v>0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4">
        <v>0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550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214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КТП-Паршин</v>
      </c>
      <c r="C10" s="311"/>
      <c r="D10" s="311"/>
      <c r="E10" s="311"/>
      <c r="F10" s="298" t="str">
        <f>N4</f>
        <v>КТП- РСП Дачник</v>
      </c>
      <c r="G10" s="301"/>
      <c r="H10" s="301"/>
      <c r="I10" s="302"/>
      <c r="J10" s="311" t="str">
        <f>N3</f>
        <v>КТП-Паршин</v>
      </c>
      <c r="K10" s="311"/>
      <c r="L10" s="311"/>
      <c r="M10" s="311"/>
      <c r="N10" s="298" t="str">
        <f>N4</f>
        <v>КТП- РСП Дачник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</v>
      </c>
      <c r="F11" s="275" t="s">
        <v>433</v>
      </c>
      <c r="G11" s="276"/>
      <c r="H11" s="40"/>
      <c r="I11" s="41">
        <v>50</v>
      </c>
      <c r="J11" s="275" t="s">
        <v>433</v>
      </c>
      <c r="K11" s="276"/>
      <c r="L11" s="40"/>
      <c r="M11" s="41">
        <f>E11</f>
        <v>1</v>
      </c>
      <c r="N11" s="275" t="s">
        <v>433</v>
      </c>
      <c r="O11" s="276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1">
        <v>2.706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1">
        <v>2.5179999999999998</v>
      </c>
      <c r="F15" s="208"/>
      <c r="G15" s="207"/>
      <c r="H15" s="207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1">
        <v>2.548</v>
      </c>
      <c r="F16" s="208"/>
      <c r="G16" s="207"/>
      <c r="H16" s="207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1">
        <v>2.6</v>
      </c>
      <c r="F17" s="208"/>
      <c r="G17" s="207"/>
      <c r="H17" s="207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1">
        <v>2.64</v>
      </c>
      <c r="F18" s="208"/>
      <c r="G18" s="207"/>
      <c r="H18" s="207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1">
        <v>2.6920000000000002</v>
      </c>
      <c r="F19" s="208"/>
      <c r="G19" s="207"/>
      <c r="H19" s="207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1">
        <v>2.7120000000000002</v>
      </c>
      <c r="F20" s="208"/>
      <c r="G20" s="207"/>
      <c r="H20" s="207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1">
        <v>2.7120000000000002</v>
      </c>
      <c r="F21" s="208"/>
      <c r="G21" s="207"/>
      <c r="H21" s="207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1">
        <v>2.706</v>
      </c>
      <c r="F22" s="208"/>
      <c r="G22" s="207"/>
      <c r="H22" s="207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1">
        <v>2.6920000000000002</v>
      </c>
      <c r="F23" s="208"/>
      <c r="G23" s="207"/>
      <c r="H23" s="207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1">
        <v>2.7160000000000002</v>
      </c>
      <c r="F24" s="208"/>
      <c r="G24" s="207"/>
      <c r="H24" s="207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1">
        <v>2.726</v>
      </c>
      <c r="F25" s="208"/>
      <c r="G25" s="207"/>
      <c r="H25" s="207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1">
        <v>2.7440000000000002</v>
      </c>
      <c r="F26" s="208"/>
      <c r="G26" s="207"/>
      <c r="H26" s="207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1">
        <v>2.706</v>
      </c>
      <c r="F27" s="208"/>
      <c r="G27" s="207"/>
      <c r="H27" s="207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1">
        <v>2.556</v>
      </c>
      <c r="F28" s="208"/>
      <c r="G28" s="207"/>
      <c r="H28" s="207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1">
        <v>2.4980000000000002</v>
      </c>
      <c r="F29" s="208"/>
      <c r="G29" s="207"/>
      <c r="H29" s="207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1">
        <v>2.5299999999999998</v>
      </c>
      <c r="F30" s="208"/>
      <c r="G30" s="207"/>
      <c r="H30" s="207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1">
        <v>2.5760000000000001</v>
      </c>
      <c r="F31" s="208"/>
      <c r="G31" s="207"/>
      <c r="H31" s="207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1">
        <v>2.59</v>
      </c>
      <c r="F32" s="208"/>
      <c r="G32" s="207"/>
      <c r="H32" s="207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1">
        <v>2.5960000000000001</v>
      </c>
      <c r="F33" s="208"/>
      <c r="G33" s="207"/>
      <c r="H33" s="207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1">
        <v>2.6160000000000001</v>
      </c>
      <c r="F34" s="208"/>
      <c r="G34" s="207"/>
      <c r="H34" s="207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1">
        <v>2.6360000000000001</v>
      </c>
      <c r="F35" s="208"/>
      <c r="G35" s="207"/>
      <c r="H35" s="207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1">
        <v>2.65</v>
      </c>
      <c r="F36" s="208"/>
      <c r="G36" s="207"/>
      <c r="H36" s="207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1">
        <v>2.6779999999999999</v>
      </c>
      <c r="F37" s="208"/>
      <c r="G37" s="207"/>
      <c r="H37" s="207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60.638000000000005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102" zoomScaleNormal="102" workbookViewId="0">
      <selection activeCell="V30" sqref="V30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551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216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КТП-Борок</v>
      </c>
      <c r="C10" s="311"/>
      <c r="D10" s="311"/>
      <c r="E10" s="311"/>
      <c r="F10" s="298" t="str">
        <f>N4</f>
        <v>КТП-Борок-2</v>
      </c>
      <c r="G10" s="301"/>
      <c r="H10" s="301"/>
      <c r="I10" s="302"/>
      <c r="J10" s="311" t="str">
        <f>N3</f>
        <v>КТП-Борок</v>
      </c>
      <c r="K10" s="311"/>
      <c r="L10" s="311"/>
      <c r="M10" s="311"/>
      <c r="N10" s="298" t="str">
        <f>N4</f>
        <v>КТП-Борок-2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50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25.808</v>
      </c>
      <c r="F14" s="206"/>
      <c r="G14" s="207"/>
      <c r="H14" s="207"/>
      <c r="I14" s="222">
        <v>5.05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08">
        <v>24.56</v>
      </c>
      <c r="F15" s="221"/>
      <c r="G15" s="207"/>
      <c r="H15" s="207"/>
      <c r="I15" s="222">
        <v>3.88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08">
        <v>24.096000000000004</v>
      </c>
      <c r="F16" s="221"/>
      <c r="G16" s="207"/>
      <c r="H16" s="207"/>
      <c r="I16" s="222">
        <v>3.63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08">
        <v>24.144000000000002</v>
      </c>
      <c r="F17" s="221"/>
      <c r="G17" s="207"/>
      <c r="H17" s="207"/>
      <c r="I17" s="222">
        <v>4.21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08">
        <v>23.904</v>
      </c>
      <c r="F18" s="221"/>
      <c r="G18" s="207"/>
      <c r="H18" s="207"/>
      <c r="I18" s="222">
        <v>3.35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08">
        <v>25.088000000000001</v>
      </c>
      <c r="F19" s="221"/>
      <c r="G19" s="207"/>
      <c r="H19" s="207"/>
      <c r="I19" s="222">
        <v>3.55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08">
        <v>24.192</v>
      </c>
      <c r="F20" s="221"/>
      <c r="G20" s="207"/>
      <c r="H20" s="207"/>
      <c r="I20" s="222">
        <v>3.55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08">
        <v>25.488</v>
      </c>
      <c r="F21" s="221"/>
      <c r="G21" s="207"/>
      <c r="H21" s="207"/>
      <c r="I21" s="222">
        <v>4.7699999999999996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08">
        <v>27.183999999999997</v>
      </c>
      <c r="F22" s="221"/>
      <c r="G22" s="207"/>
      <c r="H22" s="207"/>
      <c r="I22" s="222">
        <v>5.17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08">
        <v>26.863999999999997</v>
      </c>
      <c r="F23" s="221"/>
      <c r="G23" s="207"/>
      <c r="H23" s="207"/>
      <c r="I23" s="222">
        <v>6.96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08">
        <v>27.631999999999998</v>
      </c>
      <c r="F24" s="221"/>
      <c r="G24" s="207"/>
      <c r="H24" s="207"/>
      <c r="I24" s="222">
        <v>7.08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08">
        <v>26.863999999999997</v>
      </c>
      <c r="F25" s="221"/>
      <c r="G25" s="207"/>
      <c r="H25" s="207"/>
      <c r="I25" s="222">
        <v>6.27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08">
        <v>26.671999999999997</v>
      </c>
      <c r="F26" s="221"/>
      <c r="G26" s="207"/>
      <c r="H26" s="207"/>
      <c r="I26" s="222">
        <v>7.84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08">
        <v>28</v>
      </c>
      <c r="F27" s="221"/>
      <c r="G27" s="207"/>
      <c r="H27" s="207"/>
      <c r="I27" s="222">
        <v>9.18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08">
        <v>28.496000000000002</v>
      </c>
      <c r="F28" s="221"/>
      <c r="G28" s="207"/>
      <c r="H28" s="207"/>
      <c r="I28" s="222">
        <v>5.37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08">
        <v>28.527999999999999</v>
      </c>
      <c r="F29" s="221"/>
      <c r="G29" s="207"/>
      <c r="H29" s="207"/>
      <c r="I29" s="222">
        <v>6.4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08">
        <v>28.56</v>
      </c>
      <c r="F30" s="221"/>
      <c r="G30" s="207"/>
      <c r="H30" s="207"/>
      <c r="I30" s="222">
        <v>5.87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08">
        <v>33.088000000000001</v>
      </c>
      <c r="F31" s="221"/>
      <c r="G31" s="207"/>
      <c r="H31" s="207"/>
      <c r="I31" s="222">
        <v>6.2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08">
        <v>30.224000000000004</v>
      </c>
      <c r="F32" s="221"/>
      <c r="G32" s="207"/>
      <c r="H32" s="207"/>
      <c r="I32" s="222">
        <v>6.39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08">
        <v>28.832000000000001</v>
      </c>
      <c r="F33" s="221"/>
      <c r="G33" s="207"/>
      <c r="H33" s="207"/>
      <c r="I33" s="222">
        <v>8.42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08">
        <v>28.384</v>
      </c>
      <c r="F34" s="221"/>
      <c r="G34" s="207"/>
      <c r="H34" s="207"/>
      <c r="I34" s="222">
        <v>8.44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08">
        <v>27.088000000000001</v>
      </c>
      <c r="F35" s="221"/>
      <c r="G35" s="207"/>
      <c r="H35" s="207"/>
      <c r="I35" s="222">
        <v>8.8000000000000007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08">
        <v>27.584</v>
      </c>
      <c r="F36" s="221"/>
      <c r="G36" s="207"/>
      <c r="H36" s="207"/>
      <c r="I36" s="222">
        <v>6.99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08">
        <v>26.831999999999997</v>
      </c>
      <c r="F37" s="221"/>
      <c r="G37" s="207"/>
      <c r="H37" s="207"/>
      <c r="I37" s="222">
        <v>6.29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8">
        <f>SUM(E15:E38)</f>
        <v>622.30399999999997</v>
      </c>
      <c r="F39" s="207"/>
      <c r="G39" s="227"/>
      <c r="H39" s="227"/>
      <c r="I39" s="226">
        <f>SUM(I15:I38)</f>
        <v>138.61000000000001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551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КТП-Вауч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КТП-Вауч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</v>
      </c>
      <c r="F11" s="275" t="s">
        <v>433</v>
      </c>
      <c r="G11" s="276"/>
      <c r="H11" s="40"/>
      <c r="I11" s="41">
        <v>50</v>
      </c>
      <c r="J11" s="275" t="s">
        <v>433</v>
      </c>
      <c r="K11" s="276"/>
      <c r="L11" s="40"/>
      <c r="M11" s="41">
        <f>E11</f>
        <v>1</v>
      </c>
      <c r="N11" s="275" t="s">
        <v>433</v>
      </c>
      <c r="O11" s="276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0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0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0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0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0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0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0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0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0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0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0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0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0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0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0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0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0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0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0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552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КТП-Новая Ягница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КТП-Новая Ягница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</v>
      </c>
      <c r="F11" s="275" t="s">
        <v>433</v>
      </c>
      <c r="G11" s="276"/>
      <c r="H11" s="40"/>
      <c r="I11" s="41">
        <v>50</v>
      </c>
      <c r="J11" s="275" t="s">
        <v>433</v>
      </c>
      <c r="K11" s="276"/>
      <c r="L11" s="40"/>
      <c r="M11" s="41">
        <f>E11</f>
        <v>20</v>
      </c>
      <c r="N11" s="275" t="s">
        <v>433</v>
      </c>
      <c r="O11" s="276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5.8599999999999994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3.49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3.3200000000000003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2.7800000000000002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2.54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3.21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4.37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6.76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8.24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10.42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9.59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7.6400000000000006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8.26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7.1300000000000008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7.84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5.84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7.3599999999999994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6.2200000000000006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7.1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6.96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6.7799999999999994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9.75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9.41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8.14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153.14999999999998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553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554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База ГРЭС</v>
      </c>
      <c r="C10" s="311"/>
      <c r="D10" s="311"/>
      <c r="E10" s="311"/>
      <c r="F10" s="298" t="str">
        <f>N4</f>
        <v>ф,10кВ Поселок-6</v>
      </c>
      <c r="G10" s="301"/>
      <c r="H10" s="301"/>
      <c r="I10" s="302"/>
      <c r="J10" s="311" t="str">
        <f>N3</f>
        <v>ф,10кВ База ГРЭС</v>
      </c>
      <c r="K10" s="311"/>
      <c r="L10" s="311"/>
      <c r="M10" s="311"/>
      <c r="N10" s="298" t="str">
        <f>N4</f>
        <v>ф,10кВ Поселок-6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92</v>
      </c>
      <c r="F14" s="206"/>
      <c r="G14" s="207"/>
      <c r="H14" s="207"/>
      <c r="I14" s="237">
        <v>176.4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76.400000000000006</v>
      </c>
      <c r="F15" s="206"/>
      <c r="G15" s="206"/>
      <c r="H15" s="206"/>
      <c r="I15" s="237">
        <v>146.80000000000001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71.600000000000009</v>
      </c>
      <c r="F16" s="206"/>
      <c r="G16" s="206"/>
      <c r="H16" s="206"/>
      <c r="I16" s="237">
        <v>141.6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61.2</v>
      </c>
      <c r="F17" s="206"/>
      <c r="G17" s="206"/>
      <c r="H17" s="206"/>
      <c r="I17" s="237">
        <v>132.4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60</v>
      </c>
      <c r="F18" s="206"/>
      <c r="G18" s="206"/>
      <c r="H18" s="206"/>
      <c r="I18" s="237">
        <v>126.4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60.4</v>
      </c>
      <c r="F19" s="206"/>
      <c r="G19" s="206"/>
      <c r="H19" s="206"/>
      <c r="I19" s="237">
        <v>143.6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66</v>
      </c>
      <c r="F20" s="206"/>
      <c r="G20" s="206"/>
      <c r="H20" s="206"/>
      <c r="I20" s="237">
        <v>154.80000000000001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87.600000000000009</v>
      </c>
      <c r="F21" s="206"/>
      <c r="G21" s="206"/>
      <c r="H21" s="206"/>
      <c r="I21" s="237">
        <v>170.8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102.4</v>
      </c>
      <c r="F22" s="206"/>
      <c r="G22" s="206"/>
      <c r="H22" s="206"/>
      <c r="I22" s="237">
        <v>200.4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104</v>
      </c>
      <c r="F23" s="206"/>
      <c r="G23" s="206"/>
      <c r="H23" s="206"/>
      <c r="I23" s="237">
        <v>214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102.8</v>
      </c>
      <c r="F24" s="206"/>
      <c r="G24" s="206"/>
      <c r="H24" s="206"/>
      <c r="I24" s="237">
        <v>226.8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116</v>
      </c>
      <c r="F25" s="206"/>
      <c r="G25" s="206"/>
      <c r="H25" s="206"/>
      <c r="I25" s="237">
        <v>223.20000000000002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120.8</v>
      </c>
      <c r="F26" s="206"/>
      <c r="G26" s="206"/>
      <c r="H26" s="206"/>
      <c r="I26" s="237">
        <v>222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112.4</v>
      </c>
      <c r="F27" s="206"/>
      <c r="G27" s="206"/>
      <c r="H27" s="206"/>
      <c r="I27" s="237">
        <v>227.6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112.8</v>
      </c>
      <c r="F28" s="206"/>
      <c r="G28" s="206"/>
      <c r="H28" s="206"/>
      <c r="I28" s="237">
        <v>223.6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114.8</v>
      </c>
      <c r="F29" s="206"/>
      <c r="G29" s="206"/>
      <c r="H29" s="206"/>
      <c r="I29" s="237">
        <v>222.8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116.4</v>
      </c>
      <c r="F30" s="206"/>
      <c r="G30" s="206"/>
      <c r="H30" s="206"/>
      <c r="I30" s="237">
        <v>234.4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121.2</v>
      </c>
      <c r="F31" s="206"/>
      <c r="G31" s="206"/>
      <c r="H31" s="206"/>
      <c r="I31" s="237">
        <v>246.4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118.4</v>
      </c>
      <c r="F32" s="206"/>
      <c r="G32" s="206"/>
      <c r="H32" s="206"/>
      <c r="I32" s="237">
        <v>256.39999999999998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117.60000000000001</v>
      </c>
      <c r="F33" s="206"/>
      <c r="G33" s="206"/>
      <c r="H33" s="206"/>
      <c r="I33" s="237">
        <v>267.2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108.8</v>
      </c>
      <c r="F34" s="206"/>
      <c r="G34" s="206"/>
      <c r="H34" s="206"/>
      <c r="I34" s="237">
        <v>265.60000000000002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107.2</v>
      </c>
      <c r="F35" s="206"/>
      <c r="G35" s="206"/>
      <c r="H35" s="206"/>
      <c r="I35" s="237">
        <v>270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103.2</v>
      </c>
      <c r="F36" s="206"/>
      <c r="G36" s="206"/>
      <c r="H36" s="206"/>
      <c r="I36" s="237">
        <v>256.39999999999998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98</v>
      </c>
      <c r="F37" s="206"/>
      <c r="G37" s="206"/>
      <c r="H37" s="206"/>
      <c r="I37" s="237">
        <v>216.8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SUM(E16:E38)</f>
        <v>2183.6</v>
      </c>
      <c r="F39" s="207"/>
      <c r="G39" s="227"/>
      <c r="H39" s="227"/>
      <c r="I39" s="226">
        <f>SUM(I15:I38)</f>
        <v>4790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555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Поселок-1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ф,10кВ Поселок-1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214.4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184.8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174.4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163.20000000000002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160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159.20000000000002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182.4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258.39999999999998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280.8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309.60000000000002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300.8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308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301.60000000000002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292.8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289.60000000000002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291.2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324.8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336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340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319.2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309.60000000000002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308.8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297.60000000000002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252.8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6145.6000000000013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528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Поселок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ф,10кВ Поселок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74.850000000000009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72.75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68.850000000000009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69.3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69.600000000000009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73.2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74.7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73.05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76.5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84.15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91.350000000000009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92.55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90.3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86.100000000000009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80.7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78.45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77.25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74.55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72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85.65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78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71.100000000000009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68.7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74.25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1783.05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556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557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ДОЗ-1</v>
      </c>
      <c r="C10" s="311"/>
      <c r="D10" s="311"/>
      <c r="E10" s="311"/>
      <c r="F10" s="298" t="str">
        <f>N4</f>
        <v>ф,10кВ ДОЗ-2</v>
      </c>
      <c r="G10" s="301"/>
      <c r="H10" s="301"/>
      <c r="I10" s="302"/>
      <c r="J10" s="311" t="str">
        <f>N3</f>
        <v>ф,10кВ ДОЗ-1</v>
      </c>
      <c r="K10" s="311"/>
      <c r="L10" s="311"/>
      <c r="M10" s="311"/>
      <c r="N10" s="298" t="str">
        <f>N4</f>
        <v>ф,10кВ ДОЗ-2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50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13">
        <v>2.7</v>
      </c>
      <c r="F14" s="206"/>
      <c r="G14" s="207"/>
      <c r="H14" s="207"/>
      <c r="I14" s="206">
        <v>53.800000000000004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13">
        <v>2.7</v>
      </c>
      <c r="F15" s="208"/>
      <c r="G15" s="207"/>
      <c r="H15" s="207"/>
      <c r="I15" s="206">
        <v>49.6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13">
        <v>2.4</v>
      </c>
      <c r="F16" s="208"/>
      <c r="G16" s="207"/>
      <c r="H16" s="207"/>
      <c r="I16" s="206">
        <v>47.800000000000004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13">
        <v>2.7</v>
      </c>
      <c r="F17" s="208"/>
      <c r="G17" s="207"/>
      <c r="H17" s="207"/>
      <c r="I17" s="206">
        <v>48.2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13">
        <v>2.7</v>
      </c>
      <c r="F18" s="208"/>
      <c r="G18" s="207"/>
      <c r="H18" s="207"/>
      <c r="I18" s="206">
        <v>46.4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13">
        <v>2.4</v>
      </c>
      <c r="F19" s="208"/>
      <c r="G19" s="207"/>
      <c r="H19" s="207"/>
      <c r="I19" s="206">
        <v>47.800000000000004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13">
        <v>2.7</v>
      </c>
      <c r="F20" s="208"/>
      <c r="G20" s="207"/>
      <c r="H20" s="207"/>
      <c r="I20" s="206">
        <v>49.4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13">
        <v>2.7</v>
      </c>
      <c r="F21" s="208"/>
      <c r="G21" s="207"/>
      <c r="H21" s="207"/>
      <c r="I21" s="206">
        <v>54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13">
        <v>2.7</v>
      </c>
      <c r="F22" s="208"/>
      <c r="G22" s="207"/>
      <c r="H22" s="207"/>
      <c r="I22" s="206">
        <v>55.6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13">
        <v>2.7</v>
      </c>
      <c r="F23" s="208"/>
      <c r="G23" s="207"/>
      <c r="H23" s="207"/>
      <c r="I23" s="206">
        <v>54.2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13">
        <v>2.7</v>
      </c>
      <c r="F24" s="208"/>
      <c r="G24" s="207"/>
      <c r="H24" s="207"/>
      <c r="I24" s="206">
        <v>53.4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13">
        <v>3</v>
      </c>
      <c r="F25" s="208"/>
      <c r="G25" s="207"/>
      <c r="H25" s="207"/>
      <c r="I25" s="206">
        <v>56.4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13">
        <v>3</v>
      </c>
      <c r="F26" s="208"/>
      <c r="G26" s="207"/>
      <c r="H26" s="207"/>
      <c r="I26" s="206">
        <v>55.6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13">
        <v>3</v>
      </c>
      <c r="F27" s="208"/>
      <c r="G27" s="207"/>
      <c r="H27" s="207"/>
      <c r="I27" s="206">
        <v>56.6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13">
        <v>3</v>
      </c>
      <c r="F28" s="208"/>
      <c r="G28" s="207"/>
      <c r="H28" s="207"/>
      <c r="I28" s="206">
        <v>55.4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13">
        <v>2.7</v>
      </c>
      <c r="F29" s="208"/>
      <c r="G29" s="207"/>
      <c r="H29" s="207"/>
      <c r="I29" s="206">
        <v>60.800000000000004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13">
        <v>3</v>
      </c>
      <c r="F30" s="208"/>
      <c r="G30" s="207"/>
      <c r="H30" s="207"/>
      <c r="I30" s="206">
        <v>59.2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13">
        <v>3.3000000000000003</v>
      </c>
      <c r="F31" s="208"/>
      <c r="G31" s="207"/>
      <c r="H31" s="207"/>
      <c r="I31" s="206">
        <v>64.2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13">
        <v>3.3000000000000003</v>
      </c>
      <c r="F32" s="208"/>
      <c r="G32" s="207"/>
      <c r="H32" s="207"/>
      <c r="I32" s="206">
        <v>66.8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13">
        <v>3</v>
      </c>
      <c r="F33" s="208"/>
      <c r="G33" s="207"/>
      <c r="H33" s="207"/>
      <c r="I33" s="206">
        <v>73.600000000000009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13">
        <v>3</v>
      </c>
      <c r="F34" s="208"/>
      <c r="G34" s="207"/>
      <c r="H34" s="207"/>
      <c r="I34" s="206">
        <v>72.8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13">
        <v>2.7</v>
      </c>
      <c r="F35" s="208"/>
      <c r="G35" s="207"/>
      <c r="H35" s="207"/>
      <c r="I35" s="206">
        <v>68.400000000000006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13">
        <v>2.7</v>
      </c>
      <c r="F36" s="208"/>
      <c r="G36" s="207"/>
      <c r="H36" s="207"/>
      <c r="I36" s="206">
        <v>64.8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13">
        <v>2.7</v>
      </c>
      <c r="F37" s="208"/>
      <c r="G37" s="207"/>
      <c r="H37" s="207"/>
      <c r="I37" s="206">
        <v>56.6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64.8</v>
      </c>
      <c r="F39" s="207"/>
      <c r="G39" s="227"/>
      <c r="H39" s="227"/>
      <c r="I39" s="226">
        <f>SUM(I15:I38)</f>
        <v>1317.6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558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559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МКР-1</v>
      </c>
      <c r="C10" s="311"/>
      <c r="D10" s="311"/>
      <c r="E10" s="311"/>
      <c r="F10" s="298" t="str">
        <f>N4</f>
        <v>ф,10кВ МКР-2</v>
      </c>
      <c r="G10" s="301"/>
      <c r="H10" s="301"/>
      <c r="I10" s="302"/>
      <c r="J10" s="311" t="str">
        <f>N3</f>
        <v>ф,10кВ МКР-1</v>
      </c>
      <c r="K10" s="311"/>
      <c r="L10" s="311"/>
      <c r="M10" s="311"/>
      <c r="N10" s="298" t="str">
        <f>N4</f>
        <v>ф,10кВ МКР-2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117.60000000000001</v>
      </c>
      <c r="F14" s="206"/>
      <c r="G14" s="207"/>
      <c r="H14" s="207"/>
      <c r="I14" s="237">
        <v>113.60000000000001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103.2</v>
      </c>
      <c r="F15" s="206"/>
      <c r="G15" s="206"/>
      <c r="H15" s="206"/>
      <c r="I15" s="237">
        <v>98.4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92.4</v>
      </c>
      <c r="F16" s="206"/>
      <c r="G16" s="206"/>
      <c r="H16" s="206"/>
      <c r="I16" s="237">
        <v>92.4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85.2</v>
      </c>
      <c r="F17" s="206"/>
      <c r="G17" s="206"/>
      <c r="H17" s="206"/>
      <c r="I17" s="237">
        <v>90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85.2</v>
      </c>
      <c r="F18" s="206"/>
      <c r="G18" s="206"/>
      <c r="H18" s="206"/>
      <c r="I18" s="237">
        <v>88.4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82.8</v>
      </c>
      <c r="F19" s="206"/>
      <c r="G19" s="206"/>
      <c r="H19" s="206"/>
      <c r="I19" s="237">
        <v>88.4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90</v>
      </c>
      <c r="F20" s="206"/>
      <c r="G20" s="206"/>
      <c r="H20" s="206"/>
      <c r="I20" s="237">
        <v>89.2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104.4</v>
      </c>
      <c r="F21" s="206"/>
      <c r="G21" s="206"/>
      <c r="H21" s="206"/>
      <c r="I21" s="237">
        <v>106.4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127.2</v>
      </c>
      <c r="F22" s="206"/>
      <c r="G22" s="206"/>
      <c r="H22" s="206"/>
      <c r="I22" s="237">
        <v>117.60000000000001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157.20000000000002</v>
      </c>
      <c r="F23" s="206"/>
      <c r="G23" s="206"/>
      <c r="H23" s="206"/>
      <c r="I23" s="237">
        <v>130.80000000000001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176.4</v>
      </c>
      <c r="F24" s="206"/>
      <c r="G24" s="206"/>
      <c r="H24" s="206"/>
      <c r="I24" s="237">
        <v>150.80000000000001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169.20000000000002</v>
      </c>
      <c r="F25" s="206"/>
      <c r="G25" s="206"/>
      <c r="H25" s="206"/>
      <c r="I25" s="237">
        <v>163.20000000000002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178.8</v>
      </c>
      <c r="F26" s="206"/>
      <c r="G26" s="206"/>
      <c r="H26" s="206"/>
      <c r="I26" s="237">
        <v>152.80000000000001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177.6</v>
      </c>
      <c r="F27" s="206"/>
      <c r="G27" s="206"/>
      <c r="H27" s="206"/>
      <c r="I27" s="237">
        <v>152.4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174</v>
      </c>
      <c r="F28" s="206"/>
      <c r="G28" s="206"/>
      <c r="H28" s="206"/>
      <c r="I28" s="237">
        <v>148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180</v>
      </c>
      <c r="F29" s="206"/>
      <c r="G29" s="206"/>
      <c r="H29" s="206"/>
      <c r="I29" s="237">
        <v>154.80000000000001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183.6</v>
      </c>
      <c r="F30" s="206"/>
      <c r="G30" s="206"/>
      <c r="H30" s="206"/>
      <c r="I30" s="237">
        <v>162.4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181.20000000000002</v>
      </c>
      <c r="F31" s="206"/>
      <c r="G31" s="206"/>
      <c r="H31" s="206"/>
      <c r="I31" s="237">
        <v>172.8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192</v>
      </c>
      <c r="F32" s="206"/>
      <c r="G32" s="206"/>
      <c r="H32" s="206"/>
      <c r="I32" s="237">
        <v>180.8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188.4</v>
      </c>
      <c r="F33" s="206"/>
      <c r="G33" s="206"/>
      <c r="H33" s="206"/>
      <c r="I33" s="237">
        <v>182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184.8</v>
      </c>
      <c r="F34" s="206"/>
      <c r="G34" s="206"/>
      <c r="H34" s="206"/>
      <c r="I34" s="237">
        <v>178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184.8</v>
      </c>
      <c r="F35" s="206"/>
      <c r="G35" s="206"/>
      <c r="H35" s="206"/>
      <c r="I35" s="237">
        <v>177.20000000000002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169.20000000000002</v>
      </c>
      <c r="F36" s="206"/>
      <c r="G36" s="206"/>
      <c r="H36" s="206"/>
      <c r="I36" s="237">
        <v>165.6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141.6</v>
      </c>
      <c r="F37" s="206"/>
      <c r="G37" s="206"/>
      <c r="H37" s="206"/>
      <c r="I37" s="237">
        <v>140.80000000000001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3409.2</v>
      </c>
      <c r="F39" s="207"/>
      <c r="G39" s="227"/>
      <c r="H39" s="227"/>
      <c r="I39" s="226">
        <f>SUM(I15:I38)</f>
        <v>3183.2000000000003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560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561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Котельная-1</v>
      </c>
      <c r="C10" s="311"/>
      <c r="D10" s="311"/>
      <c r="E10" s="311"/>
      <c r="F10" s="298" t="str">
        <f>N4</f>
        <v>ф,10кВ Котельная-2</v>
      </c>
      <c r="G10" s="301"/>
      <c r="H10" s="301"/>
      <c r="I10" s="302"/>
      <c r="J10" s="311" t="str">
        <f>N3</f>
        <v>ф,10кВ Котельная-1</v>
      </c>
      <c r="K10" s="311"/>
      <c r="L10" s="311"/>
      <c r="M10" s="311"/>
      <c r="N10" s="298" t="str">
        <f>N4</f>
        <v>ф,10кВ Котельная-2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80</v>
      </c>
      <c r="F14" s="206"/>
      <c r="G14" s="207"/>
      <c r="H14" s="207"/>
      <c r="I14" s="237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81.2</v>
      </c>
      <c r="F15" s="206"/>
      <c r="G15" s="206"/>
      <c r="H15" s="206"/>
      <c r="I15" s="237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81.600000000000009</v>
      </c>
      <c r="F16" s="206"/>
      <c r="G16" s="206"/>
      <c r="H16" s="206"/>
      <c r="I16" s="237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80</v>
      </c>
      <c r="F17" s="206"/>
      <c r="G17" s="206"/>
      <c r="H17" s="206"/>
      <c r="I17" s="237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65.599999999999994</v>
      </c>
      <c r="F18" s="206"/>
      <c r="G18" s="206"/>
      <c r="H18" s="206"/>
      <c r="I18" s="237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10</v>
      </c>
      <c r="F19" s="206"/>
      <c r="G19" s="206"/>
      <c r="H19" s="206"/>
      <c r="I19" s="237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10</v>
      </c>
      <c r="F20" s="206"/>
      <c r="G20" s="206"/>
      <c r="H20" s="206"/>
      <c r="I20" s="237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10</v>
      </c>
      <c r="F21" s="206"/>
      <c r="G21" s="206"/>
      <c r="H21" s="206"/>
      <c r="I21" s="237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10</v>
      </c>
      <c r="F22" s="206"/>
      <c r="G22" s="206"/>
      <c r="H22" s="206"/>
      <c r="I22" s="237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27.6</v>
      </c>
      <c r="F23" s="206"/>
      <c r="G23" s="206"/>
      <c r="H23" s="206"/>
      <c r="I23" s="237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74.8</v>
      </c>
      <c r="F24" s="206"/>
      <c r="G24" s="206"/>
      <c r="H24" s="206"/>
      <c r="I24" s="237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77.2</v>
      </c>
      <c r="F25" s="206"/>
      <c r="G25" s="206"/>
      <c r="H25" s="206"/>
      <c r="I25" s="237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76</v>
      </c>
      <c r="F26" s="206"/>
      <c r="G26" s="206"/>
      <c r="H26" s="206"/>
      <c r="I26" s="237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68.400000000000006</v>
      </c>
      <c r="F27" s="206"/>
      <c r="G27" s="206"/>
      <c r="H27" s="206"/>
      <c r="I27" s="237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76</v>
      </c>
      <c r="F28" s="206"/>
      <c r="G28" s="206"/>
      <c r="H28" s="206"/>
      <c r="I28" s="237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77.2</v>
      </c>
      <c r="F29" s="206"/>
      <c r="G29" s="206"/>
      <c r="H29" s="206"/>
      <c r="I29" s="237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78.8</v>
      </c>
      <c r="F30" s="206"/>
      <c r="G30" s="206"/>
      <c r="H30" s="206"/>
      <c r="I30" s="237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78.8</v>
      </c>
      <c r="F31" s="206"/>
      <c r="G31" s="206"/>
      <c r="H31" s="206"/>
      <c r="I31" s="237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78.8</v>
      </c>
      <c r="F32" s="206"/>
      <c r="G32" s="206"/>
      <c r="H32" s="206"/>
      <c r="I32" s="237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25.6</v>
      </c>
      <c r="F33" s="206"/>
      <c r="G33" s="206"/>
      <c r="H33" s="206"/>
      <c r="I33" s="237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9.6</v>
      </c>
      <c r="F34" s="206"/>
      <c r="G34" s="206"/>
      <c r="H34" s="206"/>
      <c r="I34" s="237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58.4</v>
      </c>
      <c r="F35" s="206"/>
      <c r="G35" s="206"/>
      <c r="H35" s="206"/>
      <c r="I35" s="237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79.600000000000009</v>
      </c>
      <c r="F36" s="206"/>
      <c r="G36" s="206"/>
      <c r="H36" s="206"/>
      <c r="I36" s="237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81.2</v>
      </c>
      <c r="F37" s="206"/>
      <c r="G37" s="206"/>
      <c r="H37" s="206"/>
      <c r="I37" s="237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1316.3999999999999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555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562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Поселок-1</v>
      </c>
      <c r="C10" s="311"/>
      <c r="D10" s="311"/>
      <c r="E10" s="311"/>
      <c r="F10" s="298" t="str">
        <f>N4</f>
        <v>ф,10кВ Поселок-3</v>
      </c>
      <c r="G10" s="301"/>
      <c r="H10" s="301"/>
      <c r="I10" s="302"/>
      <c r="J10" s="311" t="str">
        <f>N3</f>
        <v>ф,10кВ Поселок-1</v>
      </c>
      <c r="K10" s="311"/>
      <c r="L10" s="311"/>
      <c r="M10" s="311"/>
      <c r="N10" s="298" t="str">
        <f>N4</f>
        <v>ф,10кВ Поселок-3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0</v>
      </c>
      <c r="F14" s="206"/>
      <c r="G14" s="207"/>
      <c r="H14" s="207"/>
      <c r="I14" s="237">
        <v>24.400000000000002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0</v>
      </c>
      <c r="F15" s="206"/>
      <c r="G15" s="206"/>
      <c r="H15" s="206"/>
      <c r="I15" s="237">
        <v>19.2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0</v>
      </c>
      <c r="F16" s="206"/>
      <c r="G16" s="206"/>
      <c r="H16" s="206"/>
      <c r="I16" s="237">
        <v>19.2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0</v>
      </c>
      <c r="F17" s="206"/>
      <c r="G17" s="206"/>
      <c r="H17" s="206"/>
      <c r="I17" s="237">
        <v>18.8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0</v>
      </c>
      <c r="F18" s="206"/>
      <c r="G18" s="206"/>
      <c r="H18" s="206"/>
      <c r="I18" s="237">
        <v>18.8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0</v>
      </c>
      <c r="F19" s="206"/>
      <c r="G19" s="206"/>
      <c r="H19" s="206"/>
      <c r="I19" s="237">
        <v>19.600000000000001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0</v>
      </c>
      <c r="F20" s="206"/>
      <c r="G20" s="206"/>
      <c r="H20" s="206"/>
      <c r="I20" s="237">
        <v>19.2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0</v>
      </c>
      <c r="F21" s="206"/>
      <c r="G21" s="206"/>
      <c r="H21" s="206"/>
      <c r="I21" s="237">
        <v>18.8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0</v>
      </c>
      <c r="F22" s="206"/>
      <c r="G22" s="206"/>
      <c r="H22" s="206"/>
      <c r="I22" s="237">
        <v>19.600000000000001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0</v>
      </c>
      <c r="F23" s="206"/>
      <c r="G23" s="206"/>
      <c r="H23" s="206"/>
      <c r="I23" s="237">
        <v>20.400000000000002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0</v>
      </c>
      <c r="F24" s="206"/>
      <c r="G24" s="206"/>
      <c r="H24" s="206"/>
      <c r="I24" s="237">
        <v>28.400000000000002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0</v>
      </c>
      <c r="F25" s="206"/>
      <c r="G25" s="206"/>
      <c r="H25" s="206"/>
      <c r="I25" s="237">
        <v>26.400000000000002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0</v>
      </c>
      <c r="F26" s="206"/>
      <c r="G26" s="206"/>
      <c r="H26" s="206"/>
      <c r="I26" s="237">
        <v>22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0</v>
      </c>
      <c r="F27" s="206"/>
      <c r="G27" s="206"/>
      <c r="H27" s="206"/>
      <c r="I27" s="237">
        <v>31.2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0</v>
      </c>
      <c r="F28" s="206"/>
      <c r="G28" s="206"/>
      <c r="H28" s="206"/>
      <c r="I28" s="237">
        <v>24.400000000000002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0</v>
      </c>
      <c r="F29" s="206"/>
      <c r="G29" s="206"/>
      <c r="H29" s="206"/>
      <c r="I29" s="237">
        <v>18.8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0</v>
      </c>
      <c r="F30" s="206"/>
      <c r="G30" s="206"/>
      <c r="H30" s="206"/>
      <c r="I30" s="237">
        <v>23.2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0</v>
      </c>
      <c r="F31" s="206"/>
      <c r="G31" s="206"/>
      <c r="H31" s="206"/>
      <c r="I31" s="237">
        <v>24.8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0</v>
      </c>
      <c r="F32" s="206"/>
      <c r="G32" s="206"/>
      <c r="H32" s="206"/>
      <c r="I32" s="237">
        <v>37.6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0</v>
      </c>
      <c r="F33" s="206"/>
      <c r="G33" s="206"/>
      <c r="H33" s="206"/>
      <c r="I33" s="237">
        <v>43.6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0</v>
      </c>
      <c r="F34" s="206"/>
      <c r="G34" s="206"/>
      <c r="H34" s="206"/>
      <c r="I34" s="237">
        <v>38.4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0</v>
      </c>
      <c r="F35" s="206"/>
      <c r="G35" s="206"/>
      <c r="H35" s="206"/>
      <c r="I35" s="237">
        <v>44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0</v>
      </c>
      <c r="F36" s="206"/>
      <c r="G36" s="206"/>
      <c r="H36" s="206"/>
      <c r="I36" s="237">
        <v>36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0</v>
      </c>
      <c r="F37" s="206"/>
      <c r="G37" s="206"/>
      <c r="H37" s="206"/>
      <c r="I37" s="237">
        <v>37.6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610.00000000000011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563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564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Поселок-5</v>
      </c>
      <c r="C10" s="311"/>
      <c r="D10" s="311"/>
      <c r="E10" s="311"/>
      <c r="F10" s="298" t="str">
        <f>N4</f>
        <v>ф,10кВ Торф-1</v>
      </c>
      <c r="G10" s="301"/>
      <c r="H10" s="301"/>
      <c r="I10" s="302"/>
      <c r="J10" s="311" t="str">
        <f>N3</f>
        <v>ф,10кВ Поселок-5</v>
      </c>
      <c r="K10" s="311"/>
      <c r="L10" s="311"/>
      <c r="M10" s="311"/>
      <c r="N10" s="298" t="str">
        <f>N4</f>
        <v>ф,10кВ Торф-1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78.8</v>
      </c>
      <c r="F14" s="206"/>
      <c r="G14" s="207"/>
      <c r="H14" s="207"/>
      <c r="I14" s="237">
        <v>18.600000000000001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79.600000000000009</v>
      </c>
      <c r="F15" s="206"/>
      <c r="G15" s="206"/>
      <c r="H15" s="206"/>
      <c r="I15" s="237">
        <v>19.2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76.400000000000006</v>
      </c>
      <c r="F16" s="206"/>
      <c r="G16" s="206"/>
      <c r="H16" s="206"/>
      <c r="I16" s="237">
        <v>18.600000000000001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77.2</v>
      </c>
      <c r="F17" s="206"/>
      <c r="G17" s="206"/>
      <c r="H17" s="206"/>
      <c r="I17" s="237">
        <v>18.600000000000001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74.8</v>
      </c>
      <c r="F18" s="206"/>
      <c r="G18" s="206"/>
      <c r="H18" s="206"/>
      <c r="I18" s="237">
        <v>18.600000000000001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76.8</v>
      </c>
      <c r="F19" s="206"/>
      <c r="G19" s="206"/>
      <c r="H19" s="206"/>
      <c r="I19" s="237">
        <v>17.400000000000002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77.2</v>
      </c>
      <c r="F20" s="206"/>
      <c r="G20" s="206"/>
      <c r="H20" s="206"/>
      <c r="I20" s="237">
        <v>18.600000000000001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76.400000000000006</v>
      </c>
      <c r="F21" s="206"/>
      <c r="G21" s="206"/>
      <c r="H21" s="206"/>
      <c r="I21" s="237">
        <v>18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79.2</v>
      </c>
      <c r="F22" s="206"/>
      <c r="G22" s="206"/>
      <c r="H22" s="206"/>
      <c r="I22" s="237">
        <v>19.2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72</v>
      </c>
      <c r="F23" s="206"/>
      <c r="G23" s="206"/>
      <c r="H23" s="206"/>
      <c r="I23" s="237">
        <v>18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74</v>
      </c>
      <c r="F24" s="206"/>
      <c r="G24" s="206"/>
      <c r="H24" s="206"/>
      <c r="I24" s="237">
        <v>18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73.600000000000009</v>
      </c>
      <c r="F25" s="206"/>
      <c r="G25" s="206"/>
      <c r="H25" s="206"/>
      <c r="I25" s="237">
        <v>19.8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80.400000000000006</v>
      </c>
      <c r="F26" s="206"/>
      <c r="G26" s="206"/>
      <c r="H26" s="206"/>
      <c r="I26" s="237">
        <v>18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80.8</v>
      </c>
      <c r="F27" s="206"/>
      <c r="G27" s="206"/>
      <c r="H27" s="206"/>
      <c r="I27" s="237">
        <v>19.8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78</v>
      </c>
      <c r="F28" s="206"/>
      <c r="G28" s="206"/>
      <c r="H28" s="206"/>
      <c r="I28" s="237">
        <v>18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74.8</v>
      </c>
      <c r="F29" s="206"/>
      <c r="G29" s="206"/>
      <c r="H29" s="206"/>
      <c r="I29" s="237">
        <v>17.400000000000002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75.2</v>
      </c>
      <c r="F30" s="206"/>
      <c r="G30" s="206"/>
      <c r="H30" s="206"/>
      <c r="I30" s="237">
        <v>18.600000000000001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73.600000000000009</v>
      </c>
      <c r="F31" s="206"/>
      <c r="G31" s="206"/>
      <c r="H31" s="206"/>
      <c r="I31" s="237">
        <v>19.2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74.8</v>
      </c>
      <c r="F32" s="206"/>
      <c r="G32" s="206"/>
      <c r="H32" s="206"/>
      <c r="I32" s="237">
        <v>18.600000000000001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72.400000000000006</v>
      </c>
      <c r="F33" s="206"/>
      <c r="G33" s="206"/>
      <c r="H33" s="206"/>
      <c r="I33" s="237">
        <v>19.2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81.2</v>
      </c>
      <c r="F34" s="206"/>
      <c r="G34" s="206"/>
      <c r="H34" s="206"/>
      <c r="I34" s="237">
        <v>19.2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76</v>
      </c>
      <c r="F35" s="206"/>
      <c r="G35" s="206"/>
      <c r="H35" s="206"/>
      <c r="I35" s="237">
        <v>21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77.600000000000009</v>
      </c>
      <c r="F36" s="206"/>
      <c r="G36" s="206"/>
      <c r="H36" s="206"/>
      <c r="I36" s="237">
        <v>19.2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75.2</v>
      </c>
      <c r="F37" s="206"/>
      <c r="G37" s="206"/>
      <c r="H37" s="206"/>
      <c r="I37" s="237">
        <v>19.8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1757.2</v>
      </c>
      <c r="F39" s="207"/>
      <c r="G39" s="227"/>
      <c r="H39" s="227"/>
      <c r="I39" s="226">
        <f>SUM(I15:I38)</f>
        <v>432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565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566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Фабрика</v>
      </c>
      <c r="C10" s="311"/>
      <c r="D10" s="311"/>
      <c r="E10" s="311"/>
      <c r="F10" s="298" t="str">
        <f>N4</f>
        <v>ф,10кВ Газовая</v>
      </c>
      <c r="G10" s="301"/>
      <c r="H10" s="301"/>
      <c r="I10" s="302"/>
      <c r="J10" s="311" t="str">
        <f>N3</f>
        <v>ф,10кВ Фабрика</v>
      </c>
      <c r="K10" s="311"/>
      <c r="L10" s="311"/>
      <c r="M10" s="311"/>
      <c r="N10" s="298" t="str">
        <f>N4</f>
        <v>ф,10кВ Газовая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156</v>
      </c>
      <c r="F14" s="206"/>
      <c r="G14" s="207"/>
      <c r="H14" s="207"/>
      <c r="I14" s="237">
        <v>16.8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154.80000000000001</v>
      </c>
      <c r="F15" s="206"/>
      <c r="G15" s="206"/>
      <c r="H15" s="206"/>
      <c r="I15" s="237">
        <v>15.6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127.2</v>
      </c>
      <c r="F16" s="206"/>
      <c r="G16" s="206"/>
      <c r="H16" s="206"/>
      <c r="I16" s="237">
        <v>16.8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116.4</v>
      </c>
      <c r="F17" s="206"/>
      <c r="G17" s="206"/>
      <c r="H17" s="206"/>
      <c r="I17" s="237">
        <v>15.6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115.2</v>
      </c>
      <c r="F18" s="206"/>
      <c r="G18" s="206"/>
      <c r="H18" s="206"/>
      <c r="I18" s="237">
        <v>15.6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117.60000000000001</v>
      </c>
      <c r="F19" s="206"/>
      <c r="G19" s="206"/>
      <c r="H19" s="206"/>
      <c r="I19" s="237">
        <v>16.8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117.60000000000001</v>
      </c>
      <c r="F20" s="206"/>
      <c r="G20" s="206"/>
      <c r="H20" s="206"/>
      <c r="I20" s="237">
        <v>15.6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116.4</v>
      </c>
      <c r="F21" s="206"/>
      <c r="G21" s="206"/>
      <c r="H21" s="206"/>
      <c r="I21" s="237">
        <v>16.8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127.2</v>
      </c>
      <c r="F22" s="206"/>
      <c r="G22" s="206"/>
      <c r="H22" s="206"/>
      <c r="I22" s="237">
        <v>15.6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492</v>
      </c>
      <c r="F23" s="206"/>
      <c r="G23" s="206"/>
      <c r="H23" s="206"/>
      <c r="I23" s="237">
        <v>13.200000000000001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486</v>
      </c>
      <c r="F24" s="206"/>
      <c r="G24" s="206"/>
      <c r="H24" s="206"/>
      <c r="I24" s="237">
        <v>14.4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319.2</v>
      </c>
      <c r="F25" s="206"/>
      <c r="G25" s="206"/>
      <c r="H25" s="206"/>
      <c r="I25" s="237">
        <v>15.6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499.2</v>
      </c>
      <c r="F26" s="206"/>
      <c r="G26" s="206"/>
      <c r="H26" s="206"/>
      <c r="I26" s="237">
        <v>15.6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186</v>
      </c>
      <c r="F27" s="206"/>
      <c r="G27" s="206"/>
      <c r="H27" s="206"/>
      <c r="I27" s="237">
        <v>18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512.4</v>
      </c>
      <c r="F28" s="206"/>
      <c r="G28" s="206"/>
      <c r="H28" s="206"/>
      <c r="I28" s="237">
        <v>15.6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458.40000000000003</v>
      </c>
      <c r="F29" s="206"/>
      <c r="G29" s="206"/>
      <c r="H29" s="206"/>
      <c r="I29" s="237">
        <v>14.4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260.39999999999998</v>
      </c>
      <c r="F30" s="206"/>
      <c r="G30" s="206"/>
      <c r="H30" s="206"/>
      <c r="I30" s="237">
        <v>14.4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238.8</v>
      </c>
      <c r="F31" s="206"/>
      <c r="G31" s="206"/>
      <c r="H31" s="206"/>
      <c r="I31" s="237">
        <v>14.4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176.4</v>
      </c>
      <c r="F32" s="206"/>
      <c r="G32" s="206"/>
      <c r="H32" s="206"/>
      <c r="I32" s="237">
        <v>14.4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204</v>
      </c>
      <c r="F33" s="206"/>
      <c r="G33" s="206"/>
      <c r="H33" s="206"/>
      <c r="I33" s="237">
        <v>14.4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180</v>
      </c>
      <c r="F34" s="206"/>
      <c r="G34" s="206"/>
      <c r="H34" s="206"/>
      <c r="I34" s="237">
        <v>15.6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158.4</v>
      </c>
      <c r="F35" s="206"/>
      <c r="G35" s="206"/>
      <c r="H35" s="206"/>
      <c r="I35" s="237">
        <v>15.6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116.4</v>
      </c>
      <c r="F36" s="206"/>
      <c r="G36" s="206"/>
      <c r="H36" s="206"/>
      <c r="I36" s="237">
        <v>15.6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140.4</v>
      </c>
      <c r="F37" s="206"/>
      <c r="G37" s="206"/>
      <c r="H37" s="206"/>
      <c r="I37" s="237">
        <v>15.6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5420.3999999999987</v>
      </c>
      <c r="F39" s="207"/>
      <c r="G39" s="227"/>
      <c r="H39" s="227"/>
      <c r="I39" s="226">
        <f>SUM(I15:I38)</f>
        <v>355.20000000000005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567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225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224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ТП-43</v>
      </c>
      <c r="C10" s="311"/>
      <c r="D10" s="311"/>
      <c r="E10" s="311"/>
      <c r="F10" s="298" t="str">
        <f>N4</f>
        <v>ТП-23</v>
      </c>
      <c r="G10" s="301"/>
      <c r="H10" s="301"/>
      <c r="I10" s="302"/>
      <c r="J10" s="311" t="str">
        <f>N3</f>
        <v>ТП-43</v>
      </c>
      <c r="K10" s="311"/>
      <c r="L10" s="311"/>
      <c r="M10" s="311"/>
      <c r="N10" s="298" t="str">
        <f>N4</f>
        <v>ТП-23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 t="s">
        <v>112</v>
      </c>
      <c r="F11" s="275" t="s">
        <v>433</v>
      </c>
      <c r="G11" s="276"/>
      <c r="H11" s="40"/>
      <c r="I11" s="41" t="s">
        <v>112</v>
      </c>
      <c r="J11" s="275" t="s">
        <v>433</v>
      </c>
      <c r="K11" s="276"/>
      <c r="L11" s="40"/>
      <c r="M11" s="41" t="str">
        <f>E11</f>
        <v xml:space="preserve"> </v>
      </c>
      <c r="N11" s="275" t="s">
        <v>433</v>
      </c>
      <c r="O11" s="276"/>
      <c r="P11" s="40"/>
      <c r="Q11" s="41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1.7150000000000001</v>
      </c>
      <c r="F14" s="206"/>
      <c r="G14" s="207"/>
      <c r="H14" s="207"/>
      <c r="I14" s="222">
        <v>2.1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3.7370000000000001</v>
      </c>
      <c r="F15" s="208"/>
      <c r="G15" s="208"/>
      <c r="H15" s="208"/>
      <c r="I15" s="222">
        <v>6.72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1.359</v>
      </c>
      <c r="F16" s="208"/>
      <c r="G16" s="208"/>
      <c r="H16" s="208"/>
      <c r="I16" s="222">
        <v>3.5100000000000002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1.2709999999999999</v>
      </c>
      <c r="F17" s="208"/>
      <c r="G17" s="208"/>
      <c r="H17" s="208"/>
      <c r="I17" s="222">
        <v>1.98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1.1520000000000001</v>
      </c>
      <c r="F18" s="208"/>
      <c r="G18" s="208"/>
      <c r="H18" s="208"/>
      <c r="I18" s="222">
        <v>1.8900000000000001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1.1619999999999999</v>
      </c>
      <c r="F19" s="208"/>
      <c r="G19" s="208"/>
      <c r="H19" s="208"/>
      <c r="I19" s="222">
        <v>1.17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1.143</v>
      </c>
      <c r="F20" s="208"/>
      <c r="G20" s="208"/>
      <c r="H20" s="208"/>
      <c r="I20" s="222">
        <v>1.1400000000000001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4.5169999999999995</v>
      </c>
      <c r="F21" s="208"/>
      <c r="G21" s="208"/>
      <c r="H21" s="208"/>
      <c r="I21" s="222">
        <v>1.41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6.7469999999999999</v>
      </c>
      <c r="F22" s="208"/>
      <c r="G22" s="208"/>
      <c r="H22" s="208"/>
      <c r="I22" s="222">
        <v>1.1400000000000001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2.891</v>
      </c>
      <c r="F23" s="208"/>
      <c r="G23" s="208"/>
      <c r="H23" s="208"/>
      <c r="I23" s="222">
        <v>2.4900000000000002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2.0180000000000002</v>
      </c>
      <c r="F24" s="208"/>
      <c r="G24" s="208"/>
      <c r="H24" s="208"/>
      <c r="I24" s="222">
        <v>1.92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1.657</v>
      </c>
      <c r="F25" s="208"/>
      <c r="G25" s="208"/>
      <c r="H25" s="208"/>
      <c r="I25" s="222">
        <v>3.42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1.73</v>
      </c>
      <c r="F26" s="208"/>
      <c r="G26" s="208"/>
      <c r="H26" s="208"/>
      <c r="I26" s="222">
        <v>3.12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1.2749999999999999</v>
      </c>
      <c r="F27" s="208"/>
      <c r="G27" s="208"/>
      <c r="H27" s="208"/>
      <c r="I27" s="222">
        <v>4.0199999999999996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0.80600000000000005</v>
      </c>
      <c r="F28" s="208"/>
      <c r="G28" s="208"/>
      <c r="H28" s="208"/>
      <c r="I28" s="222">
        <v>3.93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2.4390000000000001</v>
      </c>
      <c r="F29" s="208"/>
      <c r="G29" s="208"/>
      <c r="H29" s="208"/>
      <c r="I29" s="222">
        <v>1.9500000000000002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2.9470000000000001</v>
      </c>
      <c r="F30" s="208"/>
      <c r="G30" s="208"/>
      <c r="H30" s="208"/>
      <c r="I30" s="222">
        <v>2.82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2.48</v>
      </c>
      <c r="F31" s="208"/>
      <c r="G31" s="208"/>
      <c r="H31" s="208"/>
      <c r="I31" s="222">
        <v>2.19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3.0810000000000004</v>
      </c>
      <c r="F32" s="208"/>
      <c r="G32" s="208"/>
      <c r="H32" s="208"/>
      <c r="I32" s="222">
        <v>3.1799999999999997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3.778</v>
      </c>
      <c r="F33" s="208"/>
      <c r="G33" s="208"/>
      <c r="H33" s="208"/>
      <c r="I33" s="222">
        <v>4.0199999999999996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2.1550000000000002</v>
      </c>
      <c r="F34" s="208"/>
      <c r="G34" s="208"/>
      <c r="H34" s="208"/>
      <c r="I34" s="222">
        <v>3.03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1.38</v>
      </c>
      <c r="F35" s="208"/>
      <c r="G35" s="208"/>
      <c r="H35" s="208"/>
      <c r="I35" s="222">
        <v>2.67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1.6850000000000001</v>
      </c>
      <c r="F36" s="208"/>
      <c r="G36" s="208"/>
      <c r="H36" s="208"/>
      <c r="I36" s="222">
        <v>2.58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1.5550000000000002</v>
      </c>
      <c r="F37" s="208"/>
      <c r="G37" s="208"/>
      <c r="H37" s="208"/>
      <c r="I37" s="222">
        <v>1.92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8"/>
      <c r="H38" s="208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52.965000000000003</v>
      </c>
      <c r="F39" s="207"/>
      <c r="G39" s="227"/>
      <c r="H39" s="227"/>
      <c r="I39" s="226">
        <f>SUM(I15:I38)</f>
        <v>62.220000000000013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568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226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ТП-62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ТП-62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12.925000000000001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7.15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6.0250000000000004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5.5500000000000007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5.45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5.125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5.9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9.0249999999999986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13.324999999999999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13.274999999999999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15.95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14.475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16.2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17.2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13.25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11.475000000000001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12.100000000000001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13.675000000000001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15.600000000000001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15.15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16.225000000000001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17.774999999999999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18.024999999999999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16.649999999999999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284.57499999999993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569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227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ТП-66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ТП-66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13.17</v>
      </c>
      <c r="F14" s="206"/>
      <c r="G14" s="207"/>
      <c r="H14" s="207"/>
      <c r="I14" s="208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7.8599999999999994</v>
      </c>
      <c r="F15" s="208"/>
      <c r="G15" s="207"/>
      <c r="H15" s="207"/>
      <c r="I15" s="208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5.6400000000000006</v>
      </c>
      <c r="F16" s="208"/>
      <c r="G16" s="207"/>
      <c r="H16" s="207"/>
      <c r="I16" s="208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5.6099999999999994</v>
      </c>
      <c r="F17" s="208"/>
      <c r="G17" s="207"/>
      <c r="H17" s="207"/>
      <c r="I17" s="208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6.57</v>
      </c>
      <c r="F18" s="208"/>
      <c r="G18" s="207"/>
      <c r="H18" s="207"/>
      <c r="I18" s="208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6.3599999999999994</v>
      </c>
      <c r="F19" s="208"/>
      <c r="G19" s="207"/>
      <c r="H19" s="207"/>
      <c r="I19" s="208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7.1400000000000006</v>
      </c>
      <c r="F20" s="208"/>
      <c r="G20" s="207"/>
      <c r="H20" s="207"/>
      <c r="I20" s="208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13.77</v>
      </c>
      <c r="F21" s="208"/>
      <c r="G21" s="207"/>
      <c r="H21" s="207"/>
      <c r="I21" s="208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13.35</v>
      </c>
      <c r="F22" s="208"/>
      <c r="G22" s="207"/>
      <c r="H22" s="207"/>
      <c r="I22" s="208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14.25</v>
      </c>
      <c r="F23" s="208"/>
      <c r="G23" s="207"/>
      <c r="H23" s="207"/>
      <c r="I23" s="208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12.33</v>
      </c>
      <c r="F24" s="208"/>
      <c r="G24" s="207"/>
      <c r="H24" s="207"/>
      <c r="I24" s="208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14.879999999999999</v>
      </c>
      <c r="F25" s="208"/>
      <c r="G25" s="207"/>
      <c r="H25" s="207"/>
      <c r="I25" s="208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14.43</v>
      </c>
      <c r="F26" s="208"/>
      <c r="G26" s="207"/>
      <c r="H26" s="207"/>
      <c r="I26" s="208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13.08</v>
      </c>
      <c r="F27" s="208"/>
      <c r="G27" s="207"/>
      <c r="H27" s="207"/>
      <c r="I27" s="208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13.2</v>
      </c>
      <c r="F28" s="208"/>
      <c r="G28" s="207"/>
      <c r="H28" s="207"/>
      <c r="I28" s="208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13.95</v>
      </c>
      <c r="F29" s="208"/>
      <c r="G29" s="207"/>
      <c r="H29" s="207"/>
      <c r="I29" s="208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16.350000000000001</v>
      </c>
      <c r="F30" s="208"/>
      <c r="G30" s="207"/>
      <c r="H30" s="207"/>
      <c r="I30" s="208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16.079999999999998</v>
      </c>
      <c r="F31" s="208"/>
      <c r="G31" s="207"/>
      <c r="H31" s="207"/>
      <c r="I31" s="208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14.82</v>
      </c>
      <c r="F32" s="208"/>
      <c r="G32" s="207"/>
      <c r="H32" s="207"/>
      <c r="I32" s="208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17.43</v>
      </c>
      <c r="F33" s="208"/>
      <c r="G33" s="207"/>
      <c r="H33" s="207"/>
      <c r="I33" s="208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25.44</v>
      </c>
      <c r="F34" s="208"/>
      <c r="G34" s="207"/>
      <c r="H34" s="207"/>
      <c r="I34" s="208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26.34</v>
      </c>
      <c r="F35" s="208"/>
      <c r="G35" s="207"/>
      <c r="H35" s="207"/>
      <c r="I35" s="208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18.45</v>
      </c>
      <c r="F36" s="208"/>
      <c r="G36" s="207"/>
      <c r="H36" s="207"/>
      <c r="I36" s="208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13.59</v>
      </c>
      <c r="F37" s="208"/>
      <c r="G37" s="207"/>
      <c r="H37" s="207"/>
      <c r="I37" s="208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310.9199999999999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570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228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ТП-63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ТП-63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2.9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3.51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4.68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4.76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4.92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4.76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4.8100000000000005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4.37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2.78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3.9699999999999998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5.3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6.6899999999999995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0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0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0.01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0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0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0.01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0.86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3.05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3.1100000000000003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3.09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3.0300000000000002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2.9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66.609999999999985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571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185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ТП-57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ТП-57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69.92</v>
      </c>
      <c r="F14" s="206"/>
      <c r="G14" s="207"/>
      <c r="H14" s="207"/>
      <c r="I14" s="208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57.856000000000002</v>
      </c>
      <c r="F15" s="208"/>
      <c r="G15" s="207"/>
      <c r="H15" s="207"/>
      <c r="I15" s="208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48.896000000000001</v>
      </c>
      <c r="F16" s="208"/>
      <c r="G16" s="207"/>
      <c r="H16" s="207"/>
      <c r="I16" s="208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44.671999999999997</v>
      </c>
      <c r="F17" s="208"/>
      <c r="G17" s="207"/>
      <c r="H17" s="207"/>
      <c r="I17" s="208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43.552</v>
      </c>
      <c r="F18" s="208"/>
      <c r="G18" s="207"/>
      <c r="H18" s="207"/>
      <c r="I18" s="208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39.68</v>
      </c>
      <c r="F19" s="208"/>
      <c r="G19" s="207"/>
      <c r="H19" s="207"/>
      <c r="I19" s="208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43.808</v>
      </c>
      <c r="F20" s="208"/>
      <c r="G20" s="207"/>
      <c r="H20" s="207"/>
      <c r="I20" s="208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66.56</v>
      </c>
      <c r="F21" s="208"/>
      <c r="G21" s="207"/>
      <c r="H21" s="207"/>
      <c r="I21" s="208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75.424000000000007</v>
      </c>
      <c r="F22" s="208"/>
      <c r="G22" s="207"/>
      <c r="H22" s="207"/>
      <c r="I22" s="208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76.319999999999993</v>
      </c>
      <c r="F23" s="208"/>
      <c r="G23" s="207"/>
      <c r="H23" s="207"/>
      <c r="I23" s="208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74.847999999999999</v>
      </c>
      <c r="F24" s="208"/>
      <c r="G24" s="207"/>
      <c r="H24" s="207"/>
      <c r="I24" s="208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83.552000000000007</v>
      </c>
      <c r="F25" s="208"/>
      <c r="G25" s="207"/>
      <c r="H25" s="207"/>
      <c r="I25" s="208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80.959999999999994</v>
      </c>
      <c r="F26" s="208"/>
      <c r="G26" s="207"/>
      <c r="H26" s="207"/>
      <c r="I26" s="208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95.52</v>
      </c>
      <c r="F27" s="208"/>
      <c r="G27" s="207"/>
      <c r="H27" s="207"/>
      <c r="I27" s="208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87.135999999999996</v>
      </c>
      <c r="F28" s="208"/>
      <c r="G28" s="207"/>
      <c r="H28" s="207"/>
      <c r="I28" s="208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82.207999999999998</v>
      </c>
      <c r="F29" s="208"/>
      <c r="G29" s="207"/>
      <c r="H29" s="207"/>
      <c r="I29" s="208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81.471999999999994</v>
      </c>
      <c r="F30" s="208"/>
      <c r="G30" s="207"/>
      <c r="H30" s="207"/>
      <c r="I30" s="208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72.352000000000004</v>
      </c>
      <c r="F31" s="208"/>
      <c r="G31" s="207"/>
      <c r="H31" s="207"/>
      <c r="I31" s="208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80.831999999999994</v>
      </c>
      <c r="F32" s="208"/>
      <c r="G32" s="207"/>
      <c r="H32" s="207"/>
      <c r="I32" s="208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79.263999999999996</v>
      </c>
      <c r="F33" s="208"/>
      <c r="G33" s="207"/>
      <c r="H33" s="207"/>
      <c r="I33" s="208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81.311999999999998</v>
      </c>
      <c r="F34" s="208"/>
      <c r="G34" s="207"/>
      <c r="H34" s="207"/>
      <c r="I34" s="208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87.391999999999996</v>
      </c>
      <c r="F35" s="208"/>
      <c r="G35" s="207"/>
      <c r="H35" s="207"/>
      <c r="I35" s="208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87.616</v>
      </c>
      <c r="F36" s="208"/>
      <c r="G36" s="207"/>
      <c r="H36" s="207"/>
      <c r="I36" s="208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75.072000000000003</v>
      </c>
      <c r="F37" s="208"/>
      <c r="G37" s="207"/>
      <c r="H37" s="207"/>
      <c r="I37" s="208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1646.3040000000001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572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573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Агрострой</v>
      </c>
      <c r="C10" s="311"/>
      <c r="D10" s="311"/>
      <c r="E10" s="311"/>
      <c r="F10" s="298" t="str">
        <f>N4</f>
        <v>ф,10кВ Завод-1</v>
      </c>
      <c r="G10" s="301"/>
      <c r="H10" s="301"/>
      <c r="I10" s="302"/>
      <c r="J10" s="311" t="str">
        <f>N3</f>
        <v>ф,10кВ Агрострой</v>
      </c>
      <c r="K10" s="311"/>
      <c r="L10" s="311"/>
      <c r="M10" s="311"/>
      <c r="N10" s="298" t="str">
        <f>N4</f>
        <v>ф,10кВ Завод-1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120.2</v>
      </c>
      <c r="F14" s="206"/>
      <c r="G14" s="207"/>
      <c r="H14" s="207"/>
      <c r="I14" s="237">
        <v>131.19999999999999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99</v>
      </c>
      <c r="F15" s="208"/>
      <c r="G15" s="207"/>
      <c r="H15" s="207"/>
      <c r="I15" s="237">
        <v>152.20000000000002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97.8</v>
      </c>
      <c r="F16" s="208"/>
      <c r="G16" s="207"/>
      <c r="H16" s="207"/>
      <c r="I16" s="237">
        <v>134.19999999999999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91.4</v>
      </c>
      <c r="F17" s="208"/>
      <c r="G17" s="207"/>
      <c r="H17" s="207"/>
      <c r="I17" s="237">
        <v>119.8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90.2</v>
      </c>
      <c r="F18" s="208"/>
      <c r="G18" s="207"/>
      <c r="H18" s="207"/>
      <c r="I18" s="237">
        <v>110.4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100.8</v>
      </c>
      <c r="F19" s="208"/>
      <c r="G19" s="207"/>
      <c r="H19" s="207"/>
      <c r="I19" s="237">
        <v>109.5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103.2</v>
      </c>
      <c r="F20" s="208"/>
      <c r="G20" s="207"/>
      <c r="H20" s="207"/>
      <c r="I20" s="237">
        <v>108.3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122.60000000000001</v>
      </c>
      <c r="F21" s="208"/>
      <c r="G21" s="207"/>
      <c r="H21" s="207"/>
      <c r="I21" s="237">
        <v>108.7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152.80000000000001</v>
      </c>
      <c r="F22" s="208"/>
      <c r="G22" s="207"/>
      <c r="H22" s="207"/>
      <c r="I22" s="237">
        <v>135.4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157</v>
      </c>
      <c r="F23" s="208"/>
      <c r="G23" s="207"/>
      <c r="H23" s="207"/>
      <c r="I23" s="237">
        <v>169.9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142.6</v>
      </c>
      <c r="F24" s="208"/>
      <c r="G24" s="207"/>
      <c r="H24" s="207"/>
      <c r="I24" s="237">
        <v>164.8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136.4</v>
      </c>
      <c r="F25" s="208"/>
      <c r="G25" s="207"/>
      <c r="H25" s="207"/>
      <c r="I25" s="237">
        <v>139.20000000000002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136.6</v>
      </c>
      <c r="F26" s="208"/>
      <c r="G26" s="207"/>
      <c r="H26" s="207"/>
      <c r="I26" s="237">
        <v>123.2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142.4</v>
      </c>
      <c r="F27" s="208"/>
      <c r="G27" s="207"/>
      <c r="H27" s="207"/>
      <c r="I27" s="237">
        <v>128.5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141.20000000000002</v>
      </c>
      <c r="F28" s="208"/>
      <c r="G28" s="207"/>
      <c r="H28" s="207"/>
      <c r="I28" s="237">
        <v>167.3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142.80000000000001</v>
      </c>
      <c r="F29" s="208"/>
      <c r="G29" s="207"/>
      <c r="H29" s="207"/>
      <c r="I29" s="237">
        <v>153.30000000000001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134.19999999999999</v>
      </c>
      <c r="F30" s="208"/>
      <c r="G30" s="207"/>
      <c r="H30" s="207"/>
      <c r="I30" s="237">
        <v>171.70000000000002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148.20000000000002</v>
      </c>
      <c r="F31" s="208"/>
      <c r="G31" s="207"/>
      <c r="H31" s="207"/>
      <c r="I31" s="237">
        <v>167.70000000000002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150.20000000000002</v>
      </c>
      <c r="F32" s="208"/>
      <c r="G32" s="207"/>
      <c r="H32" s="207"/>
      <c r="I32" s="237">
        <v>124.9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154.80000000000001</v>
      </c>
      <c r="F33" s="208"/>
      <c r="G33" s="207"/>
      <c r="H33" s="207"/>
      <c r="I33" s="237">
        <v>120.5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157</v>
      </c>
      <c r="F34" s="208"/>
      <c r="G34" s="207"/>
      <c r="H34" s="207"/>
      <c r="I34" s="237">
        <v>121.2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155.20000000000002</v>
      </c>
      <c r="F35" s="208"/>
      <c r="G35" s="207"/>
      <c r="H35" s="207"/>
      <c r="I35" s="237">
        <v>135.6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143.20000000000002</v>
      </c>
      <c r="F36" s="208"/>
      <c r="G36" s="207"/>
      <c r="H36" s="207"/>
      <c r="I36" s="237">
        <v>142.4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133.80000000000001</v>
      </c>
      <c r="F37" s="208"/>
      <c r="G37" s="207"/>
      <c r="H37" s="207"/>
      <c r="I37" s="237">
        <v>145.20000000000002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3033.4</v>
      </c>
      <c r="F39" s="207"/>
      <c r="G39" s="227"/>
      <c r="H39" s="227"/>
      <c r="I39" s="226">
        <f>SUM(I15:I38)</f>
        <v>3153.8999999999996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229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574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Центральная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ф,10кВ Центральная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49.5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49.5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46.5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45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45.6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44.7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45.6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46.5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53.4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55.5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53.4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56.1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62.4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61.2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58.2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57.9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56.4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56.7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60.300000000000004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59.1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55.2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53.1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53.1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51.6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1226.9999999999998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230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575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576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ЭСУ-1</v>
      </c>
      <c r="C10" s="311"/>
      <c r="D10" s="311"/>
      <c r="E10" s="311"/>
      <c r="F10" s="298" t="str">
        <f>N4</f>
        <v>ф,10кВ ЭСУ-2</v>
      </c>
      <c r="G10" s="301"/>
      <c r="H10" s="301"/>
      <c r="I10" s="302"/>
      <c r="J10" s="311" t="str">
        <f>N3</f>
        <v>ф,10кВ ЭСУ-1</v>
      </c>
      <c r="K10" s="311"/>
      <c r="L10" s="311"/>
      <c r="M10" s="311"/>
      <c r="N10" s="298" t="str">
        <f>N4</f>
        <v>ф,10кВ ЭСУ-2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141</v>
      </c>
      <c r="F14" s="206"/>
      <c r="G14" s="207"/>
      <c r="H14" s="207"/>
      <c r="I14" s="237">
        <v>768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133.5</v>
      </c>
      <c r="F15" s="208"/>
      <c r="G15" s="207"/>
      <c r="H15" s="207"/>
      <c r="I15" s="237">
        <v>706.80000000000007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129</v>
      </c>
      <c r="F16" s="208"/>
      <c r="G16" s="207"/>
      <c r="H16" s="207"/>
      <c r="I16" s="237">
        <v>669.6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136.5</v>
      </c>
      <c r="F17" s="208"/>
      <c r="G17" s="207"/>
      <c r="H17" s="207"/>
      <c r="I17" s="237">
        <v>664.2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130.5</v>
      </c>
      <c r="F18" s="208"/>
      <c r="G18" s="207"/>
      <c r="H18" s="207"/>
      <c r="I18" s="237">
        <v>657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131.69999999999999</v>
      </c>
      <c r="F19" s="208"/>
      <c r="G19" s="207"/>
      <c r="H19" s="207"/>
      <c r="I19" s="237">
        <v>664.80000000000007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143.1</v>
      </c>
      <c r="F20" s="208"/>
      <c r="G20" s="207"/>
      <c r="H20" s="207"/>
      <c r="I20" s="237">
        <v>702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149.1</v>
      </c>
      <c r="F21" s="208"/>
      <c r="G21" s="207"/>
      <c r="H21" s="207"/>
      <c r="I21" s="237">
        <v>828.6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147</v>
      </c>
      <c r="F22" s="208"/>
      <c r="G22" s="207"/>
      <c r="H22" s="207"/>
      <c r="I22" s="237">
        <v>978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150</v>
      </c>
      <c r="F23" s="208"/>
      <c r="G23" s="207"/>
      <c r="H23" s="207"/>
      <c r="I23" s="237">
        <v>1041.5999999999999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144.30000000000001</v>
      </c>
      <c r="F24" s="208"/>
      <c r="G24" s="207"/>
      <c r="H24" s="207"/>
      <c r="I24" s="237">
        <v>1009.2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135</v>
      </c>
      <c r="F25" s="208"/>
      <c r="G25" s="207"/>
      <c r="H25" s="207"/>
      <c r="I25" s="237">
        <v>979.2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138.9</v>
      </c>
      <c r="F26" s="208"/>
      <c r="G26" s="207"/>
      <c r="H26" s="207"/>
      <c r="I26" s="237">
        <v>967.2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135.6</v>
      </c>
      <c r="F27" s="208"/>
      <c r="G27" s="207"/>
      <c r="H27" s="207"/>
      <c r="I27" s="237">
        <v>956.4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134.1</v>
      </c>
      <c r="F28" s="208"/>
      <c r="G28" s="207"/>
      <c r="H28" s="207"/>
      <c r="I28" s="237">
        <v>937.80000000000007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135.30000000000001</v>
      </c>
      <c r="F29" s="208"/>
      <c r="G29" s="207"/>
      <c r="H29" s="207"/>
      <c r="I29" s="237">
        <v>939.6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141.9</v>
      </c>
      <c r="F30" s="208"/>
      <c r="G30" s="207"/>
      <c r="H30" s="207"/>
      <c r="I30" s="237">
        <v>935.4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157.5</v>
      </c>
      <c r="F31" s="208"/>
      <c r="G31" s="207"/>
      <c r="H31" s="207"/>
      <c r="I31" s="237">
        <v>976.2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159.30000000000001</v>
      </c>
      <c r="F32" s="208"/>
      <c r="G32" s="207"/>
      <c r="H32" s="207"/>
      <c r="I32" s="237">
        <v>1014.6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163.80000000000001</v>
      </c>
      <c r="F33" s="208"/>
      <c r="G33" s="207"/>
      <c r="H33" s="207"/>
      <c r="I33" s="237">
        <v>1038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156</v>
      </c>
      <c r="F34" s="208"/>
      <c r="G34" s="207"/>
      <c r="H34" s="207"/>
      <c r="I34" s="237">
        <v>1015.2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149.1</v>
      </c>
      <c r="F35" s="208"/>
      <c r="G35" s="207"/>
      <c r="H35" s="207"/>
      <c r="I35" s="237">
        <v>991.80000000000007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159.6</v>
      </c>
      <c r="F36" s="208"/>
      <c r="G36" s="207"/>
      <c r="H36" s="207"/>
      <c r="I36" s="237">
        <v>946.80000000000007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154.20000000000002</v>
      </c>
      <c r="F37" s="208"/>
      <c r="G37" s="207"/>
      <c r="H37" s="207"/>
      <c r="I37" s="237">
        <v>861.6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3315</v>
      </c>
      <c r="F39" s="207"/>
      <c r="G39" s="227"/>
      <c r="H39" s="227"/>
      <c r="I39" s="226">
        <f>SUM(I15:I38)</f>
        <v>20481.599999999999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231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577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578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Дедово Поле</v>
      </c>
      <c r="C10" s="311"/>
      <c r="D10" s="311"/>
      <c r="E10" s="311"/>
      <c r="F10" s="298" t="str">
        <f>N4</f>
        <v>ф,10кВ Котельная</v>
      </c>
      <c r="G10" s="301"/>
      <c r="H10" s="301"/>
      <c r="I10" s="302"/>
      <c r="J10" s="311" t="str">
        <f>N3</f>
        <v>ф,10кВ Дедово Поле</v>
      </c>
      <c r="K10" s="311"/>
      <c r="L10" s="311"/>
      <c r="M10" s="311"/>
      <c r="N10" s="298" t="str">
        <f>N4</f>
        <v>ф,10кВ Котельная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226.8</v>
      </c>
      <c r="F14" s="206"/>
      <c r="G14" s="207"/>
      <c r="H14" s="207"/>
      <c r="I14" s="237">
        <v>13.8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224.4</v>
      </c>
      <c r="F15" s="208"/>
      <c r="G15" s="207"/>
      <c r="H15" s="207"/>
      <c r="I15" s="237">
        <v>13.200000000000001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213</v>
      </c>
      <c r="F16" s="208"/>
      <c r="G16" s="207"/>
      <c r="H16" s="207"/>
      <c r="I16" s="237">
        <v>13.200000000000001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207.6</v>
      </c>
      <c r="F17" s="208"/>
      <c r="G17" s="207"/>
      <c r="H17" s="207"/>
      <c r="I17" s="237">
        <v>13.200000000000001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211.8</v>
      </c>
      <c r="F18" s="208"/>
      <c r="G18" s="207"/>
      <c r="H18" s="207"/>
      <c r="I18" s="237">
        <v>13.8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212.4</v>
      </c>
      <c r="F19" s="208"/>
      <c r="G19" s="207"/>
      <c r="H19" s="207"/>
      <c r="I19" s="237">
        <v>13.200000000000001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211.20000000000002</v>
      </c>
      <c r="F20" s="208"/>
      <c r="G20" s="207"/>
      <c r="H20" s="207"/>
      <c r="I20" s="237">
        <v>13.8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234.6</v>
      </c>
      <c r="F21" s="208"/>
      <c r="G21" s="207"/>
      <c r="H21" s="207"/>
      <c r="I21" s="237">
        <v>13.200000000000001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284.40000000000003</v>
      </c>
      <c r="F22" s="208"/>
      <c r="G22" s="207"/>
      <c r="H22" s="207"/>
      <c r="I22" s="237">
        <v>19.8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281.40000000000003</v>
      </c>
      <c r="F23" s="208"/>
      <c r="G23" s="207"/>
      <c r="H23" s="207"/>
      <c r="I23" s="237">
        <v>13.8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262.8</v>
      </c>
      <c r="F24" s="208"/>
      <c r="G24" s="207"/>
      <c r="H24" s="207"/>
      <c r="I24" s="237">
        <v>12.6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261.60000000000002</v>
      </c>
      <c r="F25" s="208"/>
      <c r="G25" s="207"/>
      <c r="H25" s="207"/>
      <c r="I25" s="237">
        <v>13.200000000000001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264.60000000000002</v>
      </c>
      <c r="F26" s="208"/>
      <c r="G26" s="207"/>
      <c r="H26" s="207"/>
      <c r="I26" s="237">
        <v>13.200000000000001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256.2</v>
      </c>
      <c r="F27" s="208"/>
      <c r="G27" s="207"/>
      <c r="H27" s="207"/>
      <c r="I27" s="237">
        <v>12.6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251.4</v>
      </c>
      <c r="F28" s="208"/>
      <c r="G28" s="207"/>
      <c r="H28" s="207"/>
      <c r="I28" s="237">
        <v>12.6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285.60000000000002</v>
      </c>
      <c r="F29" s="208"/>
      <c r="G29" s="207"/>
      <c r="H29" s="207"/>
      <c r="I29" s="237">
        <v>12.6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273</v>
      </c>
      <c r="F30" s="208"/>
      <c r="G30" s="207"/>
      <c r="H30" s="207"/>
      <c r="I30" s="237">
        <v>12.6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293.40000000000003</v>
      </c>
      <c r="F31" s="208"/>
      <c r="G31" s="207"/>
      <c r="H31" s="207"/>
      <c r="I31" s="237">
        <v>12.6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300</v>
      </c>
      <c r="F32" s="208"/>
      <c r="G32" s="207"/>
      <c r="H32" s="207"/>
      <c r="I32" s="237">
        <v>13.200000000000001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299.40000000000003</v>
      </c>
      <c r="F33" s="208"/>
      <c r="G33" s="207"/>
      <c r="H33" s="207"/>
      <c r="I33" s="237">
        <v>15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279.60000000000002</v>
      </c>
      <c r="F34" s="208"/>
      <c r="G34" s="207"/>
      <c r="H34" s="207"/>
      <c r="I34" s="237">
        <v>17.400000000000002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280.2</v>
      </c>
      <c r="F35" s="208"/>
      <c r="G35" s="207"/>
      <c r="H35" s="207"/>
      <c r="I35" s="237">
        <v>13.200000000000001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283.8</v>
      </c>
      <c r="F36" s="208"/>
      <c r="G36" s="207"/>
      <c r="H36" s="207"/>
      <c r="I36" s="237">
        <v>13.8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246</v>
      </c>
      <c r="F37" s="208"/>
      <c r="G37" s="207"/>
      <c r="H37" s="207"/>
      <c r="I37" s="237">
        <v>13.200000000000001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5918.4</v>
      </c>
      <c r="F39" s="207"/>
      <c r="G39" s="227"/>
      <c r="H39" s="227"/>
      <c r="I39" s="226">
        <f>SUM(I15:I38)</f>
        <v>314.99999999999994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231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579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580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ЛПХ</v>
      </c>
      <c r="C10" s="311"/>
      <c r="D10" s="311"/>
      <c r="E10" s="311"/>
      <c r="F10" s="298" t="str">
        <f>N4</f>
        <v>ф,10кВ Сазоново</v>
      </c>
      <c r="G10" s="301"/>
      <c r="H10" s="301"/>
      <c r="I10" s="302"/>
      <c r="J10" s="311" t="str">
        <f>N3</f>
        <v>ф,10кВ ЛПХ</v>
      </c>
      <c r="K10" s="311"/>
      <c r="L10" s="311"/>
      <c r="M10" s="311"/>
      <c r="N10" s="298" t="str">
        <f>N4</f>
        <v>ф,10кВ Сазоново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0</v>
      </c>
      <c r="F14" s="206"/>
      <c r="G14" s="207"/>
      <c r="H14" s="207"/>
      <c r="I14" s="237">
        <v>161.4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0</v>
      </c>
      <c r="F15" s="208"/>
      <c r="G15" s="207"/>
      <c r="H15" s="207"/>
      <c r="I15" s="237">
        <v>160.80000000000001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0</v>
      </c>
      <c r="F16" s="208"/>
      <c r="G16" s="207"/>
      <c r="H16" s="207"/>
      <c r="I16" s="237">
        <v>159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0</v>
      </c>
      <c r="F17" s="208"/>
      <c r="G17" s="207"/>
      <c r="H17" s="207"/>
      <c r="I17" s="237">
        <v>147.6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0</v>
      </c>
      <c r="F18" s="208"/>
      <c r="G18" s="207"/>
      <c r="H18" s="207"/>
      <c r="I18" s="237">
        <v>146.4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0</v>
      </c>
      <c r="F19" s="208"/>
      <c r="G19" s="207"/>
      <c r="H19" s="207"/>
      <c r="I19" s="237">
        <v>148.80000000000001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0</v>
      </c>
      <c r="F20" s="208"/>
      <c r="G20" s="207"/>
      <c r="H20" s="207"/>
      <c r="I20" s="237">
        <v>157.20000000000002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0</v>
      </c>
      <c r="F21" s="208"/>
      <c r="G21" s="207"/>
      <c r="H21" s="207"/>
      <c r="I21" s="237">
        <v>177.6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0</v>
      </c>
      <c r="F22" s="208"/>
      <c r="G22" s="207"/>
      <c r="H22" s="207"/>
      <c r="I22" s="237">
        <v>203.4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0</v>
      </c>
      <c r="F23" s="208"/>
      <c r="G23" s="207"/>
      <c r="H23" s="207"/>
      <c r="I23" s="237">
        <v>190.20000000000002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0</v>
      </c>
      <c r="F24" s="208"/>
      <c r="G24" s="207"/>
      <c r="H24" s="207"/>
      <c r="I24" s="237">
        <v>177.6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0</v>
      </c>
      <c r="F25" s="208"/>
      <c r="G25" s="207"/>
      <c r="H25" s="207"/>
      <c r="I25" s="237">
        <v>186.6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0</v>
      </c>
      <c r="F26" s="208"/>
      <c r="G26" s="207"/>
      <c r="H26" s="207"/>
      <c r="I26" s="237">
        <v>179.4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0</v>
      </c>
      <c r="F27" s="208"/>
      <c r="G27" s="207"/>
      <c r="H27" s="207"/>
      <c r="I27" s="237">
        <v>180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0</v>
      </c>
      <c r="F28" s="208"/>
      <c r="G28" s="207"/>
      <c r="H28" s="207"/>
      <c r="I28" s="237">
        <v>172.8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0</v>
      </c>
      <c r="F29" s="208"/>
      <c r="G29" s="207"/>
      <c r="H29" s="207"/>
      <c r="I29" s="237">
        <v>173.4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0</v>
      </c>
      <c r="F30" s="208"/>
      <c r="G30" s="207"/>
      <c r="H30" s="207"/>
      <c r="I30" s="237">
        <v>175.8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0</v>
      </c>
      <c r="F31" s="208"/>
      <c r="G31" s="207"/>
      <c r="H31" s="207"/>
      <c r="I31" s="237">
        <v>198.6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0</v>
      </c>
      <c r="F32" s="208"/>
      <c r="G32" s="207"/>
      <c r="H32" s="207"/>
      <c r="I32" s="237">
        <v>223.20000000000002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0</v>
      </c>
      <c r="F33" s="208"/>
      <c r="G33" s="207"/>
      <c r="H33" s="207"/>
      <c r="I33" s="237">
        <v>223.20000000000002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0</v>
      </c>
      <c r="F34" s="208"/>
      <c r="G34" s="207"/>
      <c r="H34" s="207"/>
      <c r="I34" s="237">
        <v>207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0</v>
      </c>
      <c r="F35" s="208"/>
      <c r="G35" s="207"/>
      <c r="H35" s="207"/>
      <c r="I35" s="237">
        <v>207.6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0</v>
      </c>
      <c r="F36" s="208"/>
      <c r="G36" s="207"/>
      <c r="H36" s="207"/>
      <c r="I36" s="237">
        <v>198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0</v>
      </c>
      <c r="F37" s="208"/>
      <c r="G37" s="207"/>
      <c r="H37" s="207"/>
      <c r="I37" s="237">
        <v>175.8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4170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231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581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582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ЭТС-1</v>
      </c>
      <c r="C10" s="311"/>
      <c r="D10" s="311"/>
      <c r="E10" s="311"/>
      <c r="F10" s="298" t="str">
        <f>N4</f>
        <v>ф,10кВ ЭТС-2</v>
      </c>
      <c r="G10" s="301"/>
      <c r="H10" s="301"/>
      <c r="I10" s="302"/>
      <c r="J10" s="311" t="str">
        <f>N3</f>
        <v>ф,10кВ ЭТС-1</v>
      </c>
      <c r="K10" s="311"/>
      <c r="L10" s="311"/>
      <c r="M10" s="311"/>
      <c r="N10" s="298" t="str">
        <f>N4</f>
        <v>ф,10кВ ЭТС-2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739.80000000000007</v>
      </c>
      <c r="F14" s="206"/>
      <c r="G14" s="207"/>
      <c r="H14" s="207"/>
      <c r="I14" s="237">
        <v>124.2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585.6</v>
      </c>
      <c r="F15" s="208"/>
      <c r="G15" s="207"/>
      <c r="H15" s="207"/>
      <c r="I15" s="237">
        <v>123.60000000000001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549.6</v>
      </c>
      <c r="F16" s="208"/>
      <c r="G16" s="207"/>
      <c r="H16" s="207"/>
      <c r="I16" s="237">
        <v>125.4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542.4</v>
      </c>
      <c r="F17" s="208"/>
      <c r="G17" s="207"/>
      <c r="H17" s="207"/>
      <c r="I17" s="237">
        <v>127.8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540.6</v>
      </c>
      <c r="F18" s="208"/>
      <c r="G18" s="207"/>
      <c r="H18" s="207"/>
      <c r="I18" s="237">
        <v>123.60000000000001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532.20000000000005</v>
      </c>
      <c r="F19" s="208"/>
      <c r="G19" s="207"/>
      <c r="H19" s="207"/>
      <c r="I19" s="237">
        <v>127.2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575.4</v>
      </c>
      <c r="F20" s="208"/>
      <c r="G20" s="207"/>
      <c r="H20" s="207"/>
      <c r="I20" s="237">
        <v>126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737.4</v>
      </c>
      <c r="F21" s="208"/>
      <c r="G21" s="207"/>
      <c r="H21" s="207"/>
      <c r="I21" s="237">
        <v>124.2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851.4</v>
      </c>
      <c r="F22" s="208"/>
      <c r="G22" s="207"/>
      <c r="H22" s="207"/>
      <c r="I22" s="237">
        <v>129.6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922.2</v>
      </c>
      <c r="F23" s="208"/>
      <c r="G23" s="207"/>
      <c r="H23" s="207"/>
      <c r="I23" s="237">
        <v>124.2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934.2</v>
      </c>
      <c r="F24" s="208"/>
      <c r="G24" s="207"/>
      <c r="H24" s="207"/>
      <c r="I24" s="237">
        <v>130.19999999999999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920.4</v>
      </c>
      <c r="F25" s="208"/>
      <c r="G25" s="207"/>
      <c r="H25" s="207"/>
      <c r="I25" s="237">
        <v>123.60000000000001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897</v>
      </c>
      <c r="F26" s="208"/>
      <c r="G26" s="207"/>
      <c r="H26" s="207"/>
      <c r="I26" s="237">
        <v>129.6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827.4</v>
      </c>
      <c r="F27" s="208"/>
      <c r="G27" s="207"/>
      <c r="H27" s="207"/>
      <c r="I27" s="237">
        <v>123.60000000000001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807</v>
      </c>
      <c r="F28" s="208"/>
      <c r="G28" s="207"/>
      <c r="H28" s="207"/>
      <c r="I28" s="237">
        <v>129.6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810</v>
      </c>
      <c r="F29" s="208"/>
      <c r="G29" s="207"/>
      <c r="H29" s="207"/>
      <c r="I29" s="237">
        <v>124.2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839.4</v>
      </c>
      <c r="F30" s="208"/>
      <c r="G30" s="207"/>
      <c r="H30" s="207"/>
      <c r="I30" s="237">
        <v>130.19999999999999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956.4</v>
      </c>
      <c r="F31" s="208"/>
      <c r="G31" s="207"/>
      <c r="H31" s="207"/>
      <c r="I31" s="237">
        <v>124.2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1039.2</v>
      </c>
      <c r="F32" s="208"/>
      <c r="G32" s="207"/>
      <c r="H32" s="207"/>
      <c r="I32" s="237">
        <v>130.19999999999999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1012.8000000000001</v>
      </c>
      <c r="F33" s="208"/>
      <c r="G33" s="207"/>
      <c r="H33" s="207"/>
      <c r="I33" s="237">
        <v>126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984</v>
      </c>
      <c r="F34" s="208"/>
      <c r="G34" s="207"/>
      <c r="H34" s="207"/>
      <c r="I34" s="237">
        <v>129.6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973.2</v>
      </c>
      <c r="F35" s="208"/>
      <c r="G35" s="207"/>
      <c r="H35" s="207"/>
      <c r="I35" s="237">
        <v>129.6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940.80000000000007</v>
      </c>
      <c r="F36" s="208"/>
      <c r="G36" s="207"/>
      <c r="H36" s="207"/>
      <c r="I36" s="237">
        <v>124.2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856.2</v>
      </c>
      <c r="F37" s="208"/>
      <c r="G37" s="207"/>
      <c r="H37" s="207"/>
      <c r="I37" s="237">
        <v>131.4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18634.799999999996</v>
      </c>
      <c r="F39" s="207"/>
      <c r="G39" s="227"/>
      <c r="H39" s="227"/>
      <c r="I39" s="226">
        <f>SUM(I15:I38)</f>
        <v>2917.7999999999993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231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583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584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ЭТС-3</v>
      </c>
      <c r="C10" s="311"/>
      <c r="D10" s="311"/>
      <c r="E10" s="311"/>
      <c r="F10" s="298" t="str">
        <f>N4</f>
        <v>ф,10кВ ЭТС-4</v>
      </c>
      <c r="G10" s="301"/>
      <c r="H10" s="301"/>
      <c r="I10" s="302"/>
      <c r="J10" s="311" t="str">
        <f>N3</f>
        <v>ф,10кВ ЭТС-3</v>
      </c>
      <c r="K10" s="311"/>
      <c r="L10" s="311"/>
      <c r="M10" s="311"/>
      <c r="N10" s="298" t="str">
        <f>N4</f>
        <v>ф,10кВ ЭТС-4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0</v>
      </c>
      <c r="F14" s="206"/>
      <c r="G14" s="207"/>
      <c r="H14" s="207"/>
      <c r="I14" s="237">
        <v>248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0</v>
      </c>
      <c r="F15" s="208"/>
      <c r="G15" s="207"/>
      <c r="H15" s="207"/>
      <c r="I15" s="237">
        <v>229.6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0</v>
      </c>
      <c r="F16" s="208"/>
      <c r="G16" s="207"/>
      <c r="H16" s="207"/>
      <c r="I16" s="237">
        <v>211.20000000000002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0</v>
      </c>
      <c r="F17" s="208"/>
      <c r="G17" s="207"/>
      <c r="H17" s="207"/>
      <c r="I17" s="237">
        <v>198.4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0</v>
      </c>
      <c r="F18" s="208"/>
      <c r="G18" s="207"/>
      <c r="H18" s="207"/>
      <c r="I18" s="237">
        <v>196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0</v>
      </c>
      <c r="F19" s="208"/>
      <c r="G19" s="207"/>
      <c r="H19" s="207"/>
      <c r="I19" s="237">
        <v>197.6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0</v>
      </c>
      <c r="F20" s="208"/>
      <c r="G20" s="207"/>
      <c r="H20" s="207"/>
      <c r="I20" s="237">
        <v>216.8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0</v>
      </c>
      <c r="F21" s="208"/>
      <c r="G21" s="207"/>
      <c r="H21" s="207"/>
      <c r="I21" s="237">
        <v>277.60000000000002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0</v>
      </c>
      <c r="F22" s="208"/>
      <c r="G22" s="207"/>
      <c r="H22" s="207"/>
      <c r="I22" s="237">
        <v>350.40000000000003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0</v>
      </c>
      <c r="F23" s="208"/>
      <c r="G23" s="207"/>
      <c r="H23" s="207"/>
      <c r="I23" s="237">
        <v>414.40000000000003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0</v>
      </c>
      <c r="F24" s="208"/>
      <c r="G24" s="207"/>
      <c r="H24" s="207"/>
      <c r="I24" s="237">
        <v>407.2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0</v>
      </c>
      <c r="F25" s="208"/>
      <c r="G25" s="207"/>
      <c r="H25" s="207"/>
      <c r="I25" s="237">
        <v>407.2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0</v>
      </c>
      <c r="F26" s="208"/>
      <c r="G26" s="207"/>
      <c r="H26" s="207"/>
      <c r="I26" s="237">
        <v>407.2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0</v>
      </c>
      <c r="F27" s="208"/>
      <c r="G27" s="207"/>
      <c r="H27" s="207"/>
      <c r="I27" s="237">
        <v>387.2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0</v>
      </c>
      <c r="F28" s="208"/>
      <c r="G28" s="207"/>
      <c r="H28" s="207"/>
      <c r="I28" s="237">
        <v>370.40000000000003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0</v>
      </c>
      <c r="F29" s="208"/>
      <c r="G29" s="207"/>
      <c r="H29" s="207"/>
      <c r="I29" s="237">
        <v>374.40000000000003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0</v>
      </c>
      <c r="F30" s="208"/>
      <c r="G30" s="207"/>
      <c r="H30" s="207"/>
      <c r="I30" s="237">
        <v>371.2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0</v>
      </c>
      <c r="F31" s="208"/>
      <c r="G31" s="207"/>
      <c r="H31" s="207"/>
      <c r="I31" s="237">
        <v>392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0</v>
      </c>
      <c r="F32" s="208"/>
      <c r="G32" s="207"/>
      <c r="H32" s="207"/>
      <c r="I32" s="237">
        <v>388.8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0</v>
      </c>
      <c r="F33" s="208"/>
      <c r="G33" s="207"/>
      <c r="H33" s="207"/>
      <c r="I33" s="237">
        <v>364.8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0</v>
      </c>
      <c r="F34" s="208"/>
      <c r="G34" s="207"/>
      <c r="H34" s="207"/>
      <c r="I34" s="237">
        <v>356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0</v>
      </c>
      <c r="F35" s="208"/>
      <c r="G35" s="207"/>
      <c r="H35" s="207"/>
      <c r="I35" s="237">
        <v>344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0</v>
      </c>
      <c r="F36" s="208"/>
      <c r="G36" s="207"/>
      <c r="H36" s="207"/>
      <c r="I36" s="237">
        <v>328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0</v>
      </c>
      <c r="F37" s="208"/>
      <c r="G37" s="207"/>
      <c r="H37" s="207"/>
      <c r="I37" s="237">
        <v>280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7470.3999999999987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231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585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Ретранслятор (ПКУ)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ф,10кВ Ретранслятор (ПКУ)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122.55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98.100000000000009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91.350000000000009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91.350000000000009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92.4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92.7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97.65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105.60000000000001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115.5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127.35000000000001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139.65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134.4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147.15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143.70000000000002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164.25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160.65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149.1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165.6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170.70000000000002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154.20000000000002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156.9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148.20000000000002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140.70000000000002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129.15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3016.35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630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232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ТП-64</v>
      </c>
      <c r="C10" s="311"/>
      <c r="D10" s="311"/>
      <c r="E10" s="311"/>
      <c r="F10" s="298" t="str">
        <f>N4</f>
        <v>ТП-68</v>
      </c>
      <c r="G10" s="301"/>
      <c r="H10" s="301"/>
      <c r="I10" s="302"/>
      <c r="J10" s="311" t="str">
        <f>N3</f>
        <v>ТП-64</v>
      </c>
      <c r="K10" s="311"/>
      <c r="L10" s="311"/>
      <c r="M10" s="311"/>
      <c r="N10" s="298" t="str">
        <f>N4</f>
        <v>ТП-68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7.5299999999999994</v>
      </c>
      <c r="F14" s="206"/>
      <c r="G14" s="207"/>
      <c r="H14" s="207"/>
      <c r="I14" s="222">
        <v>10.614999999999998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3.9000000000000004</v>
      </c>
      <c r="F15" s="208"/>
      <c r="G15" s="207"/>
      <c r="H15" s="207"/>
      <c r="I15" s="222">
        <v>15.239999999999998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3.8999999999999995</v>
      </c>
      <c r="F16" s="208"/>
      <c r="G16" s="207"/>
      <c r="H16" s="207"/>
      <c r="I16" s="222">
        <v>16.619999999999997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4.5600000000000005</v>
      </c>
      <c r="F17" s="208"/>
      <c r="G17" s="207"/>
      <c r="H17" s="207"/>
      <c r="I17" s="222">
        <v>17.189999999999998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4.62</v>
      </c>
      <c r="F18" s="208"/>
      <c r="G18" s="207"/>
      <c r="H18" s="207"/>
      <c r="I18" s="222">
        <v>16.380000000000003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5.6400000000000006</v>
      </c>
      <c r="F19" s="208"/>
      <c r="G19" s="207"/>
      <c r="H19" s="207"/>
      <c r="I19" s="222">
        <v>16.68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8.4600000000000009</v>
      </c>
      <c r="F20" s="208"/>
      <c r="G20" s="207"/>
      <c r="H20" s="207"/>
      <c r="I20" s="222">
        <v>15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8.2200000000000006</v>
      </c>
      <c r="F21" s="208"/>
      <c r="G21" s="207"/>
      <c r="H21" s="207"/>
      <c r="I21" s="222">
        <v>14.969999999999999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10.440000000000001</v>
      </c>
      <c r="F22" s="208"/>
      <c r="G22" s="207"/>
      <c r="H22" s="207"/>
      <c r="I22" s="222">
        <v>15.78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10.26</v>
      </c>
      <c r="F23" s="208"/>
      <c r="G23" s="207"/>
      <c r="H23" s="207"/>
      <c r="I23" s="222">
        <v>18.690000000000001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12.99</v>
      </c>
      <c r="F24" s="208"/>
      <c r="G24" s="207"/>
      <c r="H24" s="207"/>
      <c r="I24" s="222">
        <v>16.559999999999999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8.91</v>
      </c>
      <c r="F25" s="208"/>
      <c r="G25" s="207"/>
      <c r="H25" s="207"/>
      <c r="I25" s="222">
        <v>15.84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7.71</v>
      </c>
      <c r="F26" s="208"/>
      <c r="G26" s="207"/>
      <c r="H26" s="207"/>
      <c r="I26" s="222">
        <v>15.120000000000001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8.73</v>
      </c>
      <c r="F27" s="208"/>
      <c r="G27" s="207"/>
      <c r="H27" s="207"/>
      <c r="I27" s="222">
        <v>10.95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8.61</v>
      </c>
      <c r="F28" s="208"/>
      <c r="G28" s="207"/>
      <c r="H28" s="207"/>
      <c r="I28" s="222">
        <v>13.617000000000001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6.9</v>
      </c>
      <c r="F29" s="208"/>
      <c r="G29" s="207"/>
      <c r="H29" s="207"/>
      <c r="I29" s="222">
        <v>15.617000000000001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9.27</v>
      </c>
      <c r="F30" s="208"/>
      <c r="G30" s="207"/>
      <c r="H30" s="207"/>
      <c r="I30" s="222">
        <v>14.944000000000001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10.260000000000002</v>
      </c>
      <c r="F31" s="208"/>
      <c r="G31" s="207"/>
      <c r="H31" s="207"/>
      <c r="I31" s="222">
        <v>16.995000000000001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10.23</v>
      </c>
      <c r="F32" s="208"/>
      <c r="G32" s="207"/>
      <c r="H32" s="207"/>
      <c r="I32" s="222">
        <v>14.367000000000001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12.09</v>
      </c>
      <c r="F33" s="208"/>
      <c r="G33" s="207"/>
      <c r="H33" s="207"/>
      <c r="I33" s="222">
        <v>17.622999999999998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9.5399999999999991</v>
      </c>
      <c r="F34" s="208"/>
      <c r="G34" s="207"/>
      <c r="H34" s="207"/>
      <c r="I34" s="222">
        <v>16.387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10.65</v>
      </c>
      <c r="F35" s="208"/>
      <c r="G35" s="207"/>
      <c r="H35" s="207"/>
      <c r="I35" s="222">
        <v>12.986999999999998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10.23</v>
      </c>
      <c r="F36" s="208"/>
      <c r="G36" s="207"/>
      <c r="H36" s="207"/>
      <c r="I36" s="222">
        <v>14.379999999999999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7.1400000000000006</v>
      </c>
      <c r="F37" s="208"/>
      <c r="G37" s="207"/>
      <c r="H37" s="207"/>
      <c r="I37" s="222">
        <v>13.885999999999999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193.26</v>
      </c>
      <c r="F39" s="207"/>
      <c r="G39" s="227"/>
      <c r="H39" s="227"/>
      <c r="I39" s="226">
        <f>SUM(I15:I38)</f>
        <v>355.82300000000004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234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233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ТП-69</v>
      </c>
      <c r="C10" s="311"/>
      <c r="D10" s="311"/>
      <c r="E10" s="311"/>
      <c r="F10" s="298" t="str">
        <f>N4</f>
        <v>ТП-70</v>
      </c>
      <c r="G10" s="301"/>
      <c r="H10" s="301"/>
      <c r="I10" s="302"/>
      <c r="J10" s="311" t="str">
        <f>N3</f>
        <v>ТП-69</v>
      </c>
      <c r="K10" s="311"/>
      <c r="L10" s="311"/>
      <c r="M10" s="311"/>
      <c r="N10" s="298" t="str">
        <f>N4</f>
        <v>ТП-70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30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30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13.545</v>
      </c>
      <c r="F14" s="206"/>
      <c r="G14" s="207"/>
      <c r="H14" s="207"/>
      <c r="I14" s="222">
        <v>4.08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9.6449999999999996</v>
      </c>
      <c r="F15" s="221"/>
      <c r="G15" s="207"/>
      <c r="H15" s="207"/>
      <c r="I15" s="222">
        <v>0.48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7.5750000000000002</v>
      </c>
      <c r="F16" s="221"/>
      <c r="G16" s="207"/>
      <c r="H16" s="207"/>
      <c r="I16" s="222">
        <v>0.72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6.66</v>
      </c>
      <c r="F17" s="221"/>
      <c r="G17" s="207"/>
      <c r="H17" s="207"/>
      <c r="I17" s="222">
        <v>3.9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6.7350000000000003</v>
      </c>
      <c r="F18" s="221"/>
      <c r="G18" s="207"/>
      <c r="H18" s="207"/>
      <c r="I18" s="222">
        <v>2.2199999999999998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6.6750000000000007</v>
      </c>
      <c r="F19" s="221"/>
      <c r="G19" s="207"/>
      <c r="H19" s="207"/>
      <c r="I19" s="222">
        <v>0.18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7.1400000000000006</v>
      </c>
      <c r="F20" s="221"/>
      <c r="G20" s="207"/>
      <c r="H20" s="207"/>
      <c r="I20" s="222">
        <v>0.18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7.9350000000000005</v>
      </c>
      <c r="F21" s="221"/>
      <c r="G21" s="207"/>
      <c r="H21" s="207"/>
      <c r="I21" s="222">
        <v>0.24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7.875</v>
      </c>
      <c r="F22" s="221"/>
      <c r="G22" s="207"/>
      <c r="H22" s="207"/>
      <c r="I22" s="222">
        <v>0.24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10.335000000000001</v>
      </c>
      <c r="F23" s="221"/>
      <c r="G23" s="207"/>
      <c r="H23" s="207"/>
      <c r="I23" s="222">
        <v>3.36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10.455</v>
      </c>
      <c r="F24" s="221"/>
      <c r="G24" s="207"/>
      <c r="H24" s="207"/>
      <c r="I24" s="222">
        <v>3.84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13.29</v>
      </c>
      <c r="F25" s="221"/>
      <c r="G25" s="207"/>
      <c r="H25" s="207"/>
      <c r="I25" s="222">
        <v>1.1399999999999999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12.18</v>
      </c>
      <c r="F26" s="221"/>
      <c r="G26" s="207"/>
      <c r="H26" s="207"/>
      <c r="I26" s="222">
        <v>0.3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10.68</v>
      </c>
      <c r="F27" s="221"/>
      <c r="G27" s="207"/>
      <c r="H27" s="207"/>
      <c r="I27" s="222">
        <v>0.36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12.120000000000001</v>
      </c>
      <c r="F28" s="221"/>
      <c r="G28" s="207"/>
      <c r="H28" s="207"/>
      <c r="I28" s="222">
        <v>0.24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12.074999999999999</v>
      </c>
      <c r="F29" s="221"/>
      <c r="G29" s="207"/>
      <c r="H29" s="207"/>
      <c r="I29" s="222">
        <v>2.04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12.45</v>
      </c>
      <c r="F30" s="221"/>
      <c r="G30" s="207"/>
      <c r="H30" s="207"/>
      <c r="I30" s="222">
        <v>4.08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13.125</v>
      </c>
      <c r="F31" s="221"/>
      <c r="G31" s="207"/>
      <c r="H31" s="207"/>
      <c r="I31" s="222">
        <v>3.7800000000000002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12.495000000000001</v>
      </c>
      <c r="F32" s="221"/>
      <c r="G32" s="207"/>
      <c r="H32" s="207"/>
      <c r="I32" s="222">
        <v>3.9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12.824999999999999</v>
      </c>
      <c r="F33" s="221"/>
      <c r="G33" s="207"/>
      <c r="H33" s="207"/>
      <c r="I33" s="222">
        <v>3.9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15.27</v>
      </c>
      <c r="F34" s="221"/>
      <c r="G34" s="207"/>
      <c r="H34" s="207"/>
      <c r="I34" s="222">
        <v>4.0199999999999996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14.55</v>
      </c>
      <c r="F35" s="221"/>
      <c r="G35" s="207"/>
      <c r="H35" s="207"/>
      <c r="I35" s="222">
        <v>4.08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17.759999999999998</v>
      </c>
      <c r="F36" s="221"/>
      <c r="G36" s="207"/>
      <c r="H36" s="207"/>
      <c r="I36" s="222">
        <v>5.16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16.71</v>
      </c>
      <c r="F37" s="221"/>
      <c r="G37" s="207"/>
      <c r="H37" s="207"/>
      <c r="I37" s="222">
        <v>4.26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256.56</v>
      </c>
      <c r="F39" s="207"/>
      <c r="G39" s="227"/>
      <c r="H39" s="227"/>
      <c r="I39" s="226">
        <f>SUM(I15:I38)</f>
        <v>52.619999999999983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123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78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ТП-74</v>
      </c>
      <c r="C10" s="311"/>
      <c r="D10" s="311"/>
      <c r="E10" s="311"/>
      <c r="F10" s="298" t="str">
        <f>N4</f>
        <v>ТП-75</v>
      </c>
      <c r="G10" s="301"/>
      <c r="H10" s="301"/>
      <c r="I10" s="302"/>
      <c r="J10" s="311" t="str">
        <f>N3</f>
        <v>ТП-74</v>
      </c>
      <c r="K10" s="311"/>
      <c r="L10" s="311"/>
      <c r="M10" s="311"/>
      <c r="N10" s="298" t="str">
        <f>N4</f>
        <v>ТП-75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30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5.31</v>
      </c>
      <c r="F14" s="206"/>
      <c r="G14" s="207"/>
      <c r="H14" s="207"/>
      <c r="I14" s="222">
        <v>6.4499999999999993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3.96</v>
      </c>
      <c r="F15" s="208"/>
      <c r="G15" s="207"/>
      <c r="H15" s="207"/>
      <c r="I15" s="222">
        <v>5.34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3.8999999999999995</v>
      </c>
      <c r="F16" s="208"/>
      <c r="G16" s="207"/>
      <c r="H16" s="207"/>
      <c r="I16" s="222">
        <v>6.3599999999999994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3.9899999999999998</v>
      </c>
      <c r="F17" s="208"/>
      <c r="G17" s="207"/>
      <c r="H17" s="207"/>
      <c r="I17" s="222">
        <v>6.75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3.87</v>
      </c>
      <c r="F18" s="208"/>
      <c r="G18" s="207"/>
      <c r="H18" s="207"/>
      <c r="I18" s="222">
        <v>7.4550000000000001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4.26</v>
      </c>
      <c r="F19" s="208"/>
      <c r="G19" s="207"/>
      <c r="H19" s="207"/>
      <c r="I19" s="222">
        <v>6.1050000000000004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5.49</v>
      </c>
      <c r="F20" s="208"/>
      <c r="G20" s="207"/>
      <c r="H20" s="207"/>
      <c r="I20" s="222">
        <v>7.4850000000000003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7.41</v>
      </c>
      <c r="F21" s="208"/>
      <c r="G21" s="207"/>
      <c r="H21" s="207"/>
      <c r="I21" s="222">
        <v>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8.43</v>
      </c>
      <c r="F22" s="208"/>
      <c r="G22" s="207"/>
      <c r="H22" s="207"/>
      <c r="I22" s="222">
        <v>11.34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8.49</v>
      </c>
      <c r="F23" s="208"/>
      <c r="G23" s="207"/>
      <c r="H23" s="207"/>
      <c r="I23" s="222">
        <v>14.535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7.8000000000000007</v>
      </c>
      <c r="F24" s="208"/>
      <c r="G24" s="207"/>
      <c r="H24" s="207"/>
      <c r="I24" s="222">
        <v>17.79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6.51</v>
      </c>
      <c r="F25" s="208"/>
      <c r="G25" s="207"/>
      <c r="H25" s="207"/>
      <c r="I25" s="222">
        <v>14.82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7.26</v>
      </c>
      <c r="F26" s="208"/>
      <c r="G26" s="207"/>
      <c r="H26" s="207"/>
      <c r="I26" s="222">
        <v>16.62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6.57</v>
      </c>
      <c r="F27" s="208"/>
      <c r="G27" s="207"/>
      <c r="H27" s="207"/>
      <c r="I27" s="222">
        <v>9.15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6.99</v>
      </c>
      <c r="F28" s="208"/>
      <c r="G28" s="207"/>
      <c r="H28" s="207"/>
      <c r="I28" s="222">
        <v>9.18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6.45</v>
      </c>
      <c r="F29" s="208"/>
      <c r="G29" s="207"/>
      <c r="H29" s="207"/>
      <c r="I29" s="222">
        <v>7.8450000000000006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7.05</v>
      </c>
      <c r="F30" s="208"/>
      <c r="G30" s="207"/>
      <c r="H30" s="207"/>
      <c r="I30" s="222">
        <v>10.530000000000001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6.24</v>
      </c>
      <c r="F31" s="208"/>
      <c r="G31" s="207"/>
      <c r="H31" s="207"/>
      <c r="I31" s="222">
        <v>10.155000000000001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8.07</v>
      </c>
      <c r="F32" s="208"/>
      <c r="G32" s="207"/>
      <c r="H32" s="207"/>
      <c r="I32" s="222">
        <v>9.870000000000001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8.58</v>
      </c>
      <c r="F33" s="208"/>
      <c r="G33" s="207"/>
      <c r="H33" s="207"/>
      <c r="I33" s="222">
        <v>10.785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8.25</v>
      </c>
      <c r="F34" s="208"/>
      <c r="G34" s="207"/>
      <c r="H34" s="207"/>
      <c r="I34" s="222">
        <v>15.015000000000001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8.73</v>
      </c>
      <c r="F35" s="208"/>
      <c r="G35" s="207"/>
      <c r="H35" s="207"/>
      <c r="I35" s="222">
        <v>12.84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7.5299999999999994</v>
      </c>
      <c r="F36" s="208"/>
      <c r="G36" s="207"/>
      <c r="H36" s="207"/>
      <c r="I36" s="222">
        <v>9.1950000000000003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6.9</v>
      </c>
      <c r="F37" s="208"/>
      <c r="G37" s="207"/>
      <c r="H37" s="207"/>
      <c r="I37" s="222">
        <v>7.89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152.72999999999999</v>
      </c>
      <c r="F39" s="207"/>
      <c r="G39" s="227"/>
      <c r="H39" s="227"/>
      <c r="I39" s="226">
        <f>SUM(I15:I38)</f>
        <v>236.05499999999998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236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235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ТП-67</v>
      </c>
      <c r="C10" s="311"/>
      <c r="D10" s="311"/>
      <c r="E10" s="311"/>
      <c r="F10" s="298" t="str">
        <f>N4</f>
        <v>ТП-76</v>
      </c>
      <c r="G10" s="301"/>
      <c r="H10" s="301"/>
      <c r="I10" s="302"/>
      <c r="J10" s="311" t="str">
        <f>N3</f>
        <v>ТП-67</v>
      </c>
      <c r="K10" s="311"/>
      <c r="L10" s="311"/>
      <c r="M10" s="311"/>
      <c r="N10" s="298" t="str">
        <f>N4</f>
        <v>ТП-76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30</v>
      </c>
      <c r="F11" s="275" t="s">
        <v>433</v>
      </c>
      <c r="G11" s="276"/>
      <c r="H11" s="40"/>
      <c r="I11" s="41">
        <v>30</v>
      </c>
      <c r="J11" s="275" t="s">
        <v>433</v>
      </c>
      <c r="K11" s="276"/>
      <c r="L11" s="40"/>
      <c r="M11" s="41">
        <f>E11</f>
        <v>30</v>
      </c>
      <c r="N11" s="275" t="s">
        <v>433</v>
      </c>
      <c r="O11" s="276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6.6899999999999995</v>
      </c>
      <c r="F14" s="206"/>
      <c r="G14" s="207"/>
      <c r="H14" s="207"/>
      <c r="I14" s="222">
        <v>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5.9850000000000003</v>
      </c>
      <c r="F15" s="207"/>
      <c r="G15" s="207"/>
      <c r="H15" s="207"/>
      <c r="I15" s="222">
        <v>7.3650000000000002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5.2799999999999994</v>
      </c>
      <c r="F16" s="207"/>
      <c r="G16" s="207"/>
      <c r="H16" s="207"/>
      <c r="I16" s="222">
        <v>7.2450000000000001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5.9550000000000001</v>
      </c>
      <c r="F17" s="207"/>
      <c r="G17" s="207"/>
      <c r="H17" s="207"/>
      <c r="I17" s="222">
        <v>7.2450000000000001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5.5950000000000006</v>
      </c>
      <c r="F18" s="207"/>
      <c r="G18" s="207"/>
      <c r="H18" s="207"/>
      <c r="I18" s="222">
        <v>7.2149999999999999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5.415</v>
      </c>
      <c r="F19" s="207"/>
      <c r="G19" s="207"/>
      <c r="H19" s="207"/>
      <c r="I19" s="222">
        <v>7.38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4.875</v>
      </c>
      <c r="F20" s="207"/>
      <c r="G20" s="207"/>
      <c r="H20" s="207"/>
      <c r="I20" s="222">
        <v>9.7950000000000017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5.49</v>
      </c>
      <c r="F21" s="207"/>
      <c r="G21" s="207"/>
      <c r="H21" s="207"/>
      <c r="I21" s="222">
        <v>12.074999999999999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9.7949999999999999</v>
      </c>
      <c r="F22" s="207"/>
      <c r="G22" s="207"/>
      <c r="H22" s="207"/>
      <c r="I22" s="222">
        <v>14.04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11.655000000000001</v>
      </c>
      <c r="F23" s="207"/>
      <c r="G23" s="207"/>
      <c r="H23" s="207"/>
      <c r="I23" s="222">
        <v>14.4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11.925000000000001</v>
      </c>
      <c r="F24" s="207"/>
      <c r="G24" s="207"/>
      <c r="H24" s="207"/>
      <c r="I24" s="222">
        <v>11.805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12.6</v>
      </c>
      <c r="F25" s="207"/>
      <c r="G25" s="207"/>
      <c r="H25" s="207"/>
      <c r="I25" s="222">
        <v>9.9450000000000003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12.18</v>
      </c>
      <c r="F26" s="207"/>
      <c r="G26" s="207"/>
      <c r="H26" s="207"/>
      <c r="I26" s="222">
        <v>11.835000000000001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12.495000000000001</v>
      </c>
      <c r="F27" s="207"/>
      <c r="G27" s="207"/>
      <c r="H27" s="207"/>
      <c r="I27" s="222">
        <v>9.7800000000000011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10.245000000000001</v>
      </c>
      <c r="F28" s="207"/>
      <c r="G28" s="207"/>
      <c r="H28" s="207"/>
      <c r="I28" s="222">
        <v>11.295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10.755000000000001</v>
      </c>
      <c r="F29" s="207"/>
      <c r="G29" s="207"/>
      <c r="H29" s="207"/>
      <c r="I29" s="222">
        <v>12.81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11.535</v>
      </c>
      <c r="F30" s="207"/>
      <c r="G30" s="207"/>
      <c r="H30" s="207"/>
      <c r="I30" s="222">
        <v>12.914999999999999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12.405000000000001</v>
      </c>
      <c r="F31" s="207"/>
      <c r="G31" s="207"/>
      <c r="H31" s="207"/>
      <c r="I31" s="222">
        <v>13.350000000000001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11.190000000000001</v>
      </c>
      <c r="F32" s="207"/>
      <c r="G32" s="207"/>
      <c r="H32" s="207"/>
      <c r="I32" s="222">
        <v>13.469999999999999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10.184999999999999</v>
      </c>
      <c r="F33" s="207"/>
      <c r="G33" s="207"/>
      <c r="H33" s="207"/>
      <c r="I33" s="222">
        <v>11.76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9.18</v>
      </c>
      <c r="F34" s="207"/>
      <c r="G34" s="207"/>
      <c r="H34" s="207"/>
      <c r="I34" s="222">
        <v>12.614999999999998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9</v>
      </c>
      <c r="F35" s="207"/>
      <c r="G35" s="207"/>
      <c r="H35" s="207"/>
      <c r="I35" s="222">
        <v>12.9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7.0650000000000004</v>
      </c>
      <c r="F36" s="207"/>
      <c r="G36" s="207"/>
      <c r="H36" s="207"/>
      <c r="I36" s="222">
        <v>12.75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7.7850000000000001</v>
      </c>
      <c r="F37" s="207"/>
      <c r="G37" s="207"/>
      <c r="H37" s="207"/>
      <c r="I37" s="222">
        <v>11.324999999999999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7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208.59</v>
      </c>
      <c r="F39" s="205"/>
      <c r="G39" s="227"/>
      <c r="H39" s="227"/>
      <c r="I39" s="226">
        <f>SUM(I15:I38)</f>
        <v>255.315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228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237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ТП-63</v>
      </c>
      <c r="C10" s="311"/>
      <c r="D10" s="311"/>
      <c r="E10" s="311"/>
      <c r="F10" s="298" t="str">
        <f>N4</f>
        <v>ТП-61</v>
      </c>
      <c r="G10" s="301"/>
      <c r="H10" s="301"/>
      <c r="I10" s="302"/>
      <c r="J10" s="311" t="str">
        <f>N3</f>
        <v>ТП-63</v>
      </c>
      <c r="K10" s="311"/>
      <c r="L10" s="311"/>
      <c r="M10" s="311"/>
      <c r="N10" s="298" t="str">
        <f>N4</f>
        <v>ТП-61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22">
        <v>15.48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0</v>
      </c>
      <c r="F15" s="208"/>
      <c r="G15" s="207"/>
      <c r="H15" s="207"/>
      <c r="I15" s="222">
        <v>11.879999999999999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0</v>
      </c>
      <c r="F16" s="208"/>
      <c r="G16" s="207"/>
      <c r="H16" s="207"/>
      <c r="I16" s="222">
        <v>11.04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</v>
      </c>
      <c r="F17" s="208"/>
      <c r="G17" s="207"/>
      <c r="H17" s="207"/>
      <c r="I17" s="222">
        <v>5.48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</v>
      </c>
      <c r="F18" s="208"/>
      <c r="G18" s="207"/>
      <c r="H18" s="207"/>
      <c r="I18" s="222">
        <v>5.76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</v>
      </c>
      <c r="F19" s="208"/>
      <c r="G19" s="207"/>
      <c r="H19" s="207"/>
      <c r="I19" s="222">
        <v>5.6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</v>
      </c>
      <c r="F20" s="208"/>
      <c r="G20" s="207"/>
      <c r="H20" s="207"/>
      <c r="I20" s="222">
        <v>5.4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0</v>
      </c>
      <c r="F21" s="208"/>
      <c r="G21" s="207"/>
      <c r="H21" s="207"/>
      <c r="I21" s="222">
        <v>8.4400000000000013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0</v>
      </c>
      <c r="F22" s="208"/>
      <c r="G22" s="207"/>
      <c r="H22" s="207"/>
      <c r="I22" s="222">
        <v>8.48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0</v>
      </c>
      <c r="F23" s="208"/>
      <c r="G23" s="207"/>
      <c r="H23" s="207"/>
      <c r="I23" s="222">
        <v>8.120000000000001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0</v>
      </c>
      <c r="F24" s="208"/>
      <c r="G24" s="207"/>
      <c r="H24" s="207"/>
      <c r="I24" s="222">
        <v>9.9600000000000009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0</v>
      </c>
      <c r="F25" s="208"/>
      <c r="G25" s="207"/>
      <c r="H25" s="207"/>
      <c r="I25" s="222">
        <v>9.16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0</v>
      </c>
      <c r="F26" s="208"/>
      <c r="G26" s="207"/>
      <c r="H26" s="207"/>
      <c r="I26" s="222">
        <v>8.52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0</v>
      </c>
      <c r="F27" s="208"/>
      <c r="G27" s="207"/>
      <c r="H27" s="207"/>
      <c r="I27" s="222">
        <v>8.92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0</v>
      </c>
      <c r="F28" s="208"/>
      <c r="G28" s="207"/>
      <c r="H28" s="207"/>
      <c r="I28" s="222">
        <v>10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0</v>
      </c>
      <c r="F29" s="208"/>
      <c r="G29" s="207"/>
      <c r="H29" s="207"/>
      <c r="I29" s="222">
        <v>12.36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0</v>
      </c>
      <c r="F30" s="208"/>
      <c r="G30" s="207"/>
      <c r="H30" s="207"/>
      <c r="I30" s="222">
        <v>11.08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0</v>
      </c>
      <c r="F31" s="208"/>
      <c r="G31" s="207"/>
      <c r="H31" s="207"/>
      <c r="I31" s="222">
        <v>12.76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0</v>
      </c>
      <c r="F32" s="208"/>
      <c r="G32" s="207"/>
      <c r="H32" s="207"/>
      <c r="I32" s="222">
        <v>13.64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0</v>
      </c>
      <c r="F33" s="208"/>
      <c r="G33" s="207"/>
      <c r="H33" s="207"/>
      <c r="I33" s="222">
        <v>15.16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0</v>
      </c>
      <c r="F34" s="208"/>
      <c r="G34" s="207"/>
      <c r="H34" s="207"/>
      <c r="I34" s="222">
        <v>14.36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0</v>
      </c>
      <c r="F35" s="208"/>
      <c r="G35" s="207"/>
      <c r="H35" s="207"/>
      <c r="I35" s="222">
        <v>15.879999999999999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0</v>
      </c>
      <c r="F36" s="208"/>
      <c r="G36" s="207"/>
      <c r="H36" s="207"/>
      <c r="I36" s="222">
        <v>14.92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0</v>
      </c>
      <c r="F37" s="208"/>
      <c r="G37" s="207"/>
      <c r="H37" s="207"/>
      <c r="I37" s="222">
        <v>16.440000000000001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243.35999999999999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226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227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ТП-62</v>
      </c>
      <c r="C10" s="311"/>
      <c r="D10" s="311"/>
      <c r="E10" s="311"/>
      <c r="F10" s="298" t="str">
        <f>N4</f>
        <v>ТП-66</v>
      </c>
      <c r="G10" s="301"/>
      <c r="H10" s="301"/>
      <c r="I10" s="302"/>
      <c r="J10" s="311" t="str">
        <f>N3</f>
        <v>ТП-62</v>
      </c>
      <c r="K10" s="311"/>
      <c r="L10" s="311"/>
      <c r="M10" s="311"/>
      <c r="N10" s="298" t="str">
        <f>N4</f>
        <v>ТП-66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20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25.08</v>
      </c>
      <c r="F14" s="206"/>
      <c r="G14" s="207"/>
      <c r="H14" s="207"/>
      <c r="I14" s="222">
        <v>10.614999999999998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16.04</v>
      </c>
      <c r="F15" s="221"/>
      <c r="G15" s="207"/>
      <c r="H15" s="207"/>
      <c r="I15" s="222">
        <v>5.7439999999999998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12.719999999999999</v>
      </c>
      <c r="F16" s="221"/>
      <c r="G16" s="207"/>
      <c r="H16" s="207"/>
      <c r="I16" s="222">
        <v>5.7260000000000009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10.52</v>
      </c>
      <c r="F17" s="221"/>
      <c r="G17" s="207"/>
      <c r="H17" s="207"/>
      <c r="I17" s="222">
        <v>5.5299999999999994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9.3999999999999986</v>
      </c>
      <c r="F18" s="221"/>
      <c r="G18" s="207"/>
      <c r="H18" s="207"/>
      <c r="I18" s="222">
        <v>5.52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26.52</v>
      </c>
      <c r="F19" s="221"/>
      <c r="G19" s="207"/>
      <c r="H19" s="207"/>
      <c r="I19" s="222">
        <v>5.9160000000000004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30.6</v>
      </c>
      <c r="F20" s="221"/>
      <c r="G20" s="207"/>
      <c r="H20" s="207"/>
      <c r="I20" s="222">
        <v>10.855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30.96</v>
      </c>
      <c r="F21" s="221"/>
      <c r="G21" s="207"/>
      <c r="H21" s="207"/>
      <c r="I21" s="222">
        <v>13.477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34.44</v>
      </c>
      <c r="F22" s="221"/>
      <c r="G22" s="207"/>
      <c r="H22" s="207"/>
      <c r="I22" s="222">
        <v>11.908000000000001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43.12</v>
      </c>
      <c r="F23" s="221"/>
      <c r="G23" s="207"/>
      <c r="H23" s="207"/>
      <c r="I23" s="222">
        <v>13.247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30.16</v>
      </c>
      <c r="F24" s="221"/>
      <c r="G24" s="207"/>
      <c r="H24" s="207"/>
      <c r="I24" s="222">
        <v>11.817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28.72</v>
      </c>
      <c r="F25" s="221"/>
      <c r="G25" s="207"/>
      <c r="H25" s="207"/>
      <c r="I25" s="222">
        <v>14.204000000000001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33.28</v>
      </c>
      <c r="F26" s="221"/>
      <c r="G26" s="207"/>
      <c r="H26" s="207"/>
      <c r="I26" s="222">
        <v>13.318000000000001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31.44</v>
      </c>
      <c r="F27" s="221"/>
      <c r="G27" s="207"/>
      <c r="H27" s="207"/>
      <c r="I27" s="222">
        <v>15.673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24.439999999999998</v>
      </c>
      <c r="F28" s="221"/>
      <c r="G28" s="207"/>
      <c r="H28" s="207"/>
      <c r="I28" s="222">
        <v>13.617000000000001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21.68</v>
      </c>
      <c r="F29" s="221"/>
      <c r="G29" s="207"/>
      <c r="H29" s="207"/>
      <c r="I29" s="222">
        <v>15.617000000000001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21.92</v>
      </c>
      <c r="F30" s="221"/>
      <c r="G30" s="207"/>
      <c r="H30" s="207"/>
      <c r="I30" s="222">
        <v>14.944000000000001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21.72</v>
      </c>
      <c r="F31" s="221"/>
      <c r="G31" s="207"/>
      <c r="H31" s="207"/>
      <c r="I31" s="222">
        <v>16.995000000000001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22.92</v>
      </c>
      <c r="F32" s="221"/>
      <c r="G32" s="207"/>
      <c r="H32" s="207"/>
      <c r="I32" s="222">
        <v>14.367000000000001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25.439999999999998</v>
      </c>
      <c r="F33" s="221"/>
      <c r="G33" s="207"/>
      <c r="H33" s="207"/>
      <c r="I33" s="222">
        <v>17.622999999999998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23.6</v>
      </c>
      <c r="F34" s="221"/>
      <c r="G34" s="207"/>
      <c r="H34" s="207"/>
      <c r="I34" s="222">
        <v>16.387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26.36</v>
      </c>
      <c r="F35" s="221"/>
      <c r="G35" s="207"/>
      <c r="H35" s="207"/>
      <c r="I35" s="222">
        <v>12.986999999999998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28.72</v>
      </c>
      <c r="F36" s="221"/>
      <c r="G36" s="207"/>
      <c r="H36" s="207"/>
      <c r="I36" s="222">
        <v>14.379999999999999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25.439999999999998</v>
      </c>
      <c r="F37" s="221"/>
      <c r="G37" s="207"/>
      <c r="H37" s="207"/>
      <c r="I37" s="222">
        <v>13.885999999999999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580.16000000000008</v>
      </c>
      <c r="F39" s="207"/>
      <c r="G39" s="227"/>
      <c r="H39" s="227"/>
      <c r="I39" s="226">
        <f>SUM(I15:I38)</f>
        <v>283.738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238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ТП-102</v>
      </c>
      <c r="C10" s="311"/>
      <c r="D10" s="311"/>
      <c r="E10" s="311"/>
      <c r="F10" s="298" t="str">
        <f>N4</f>
        <v>ТП-103</v>
      </c>
      <c r="G10" s="301"/>
      <c r="H10" s="301"/>
      <c r="I10" s="302"/>
      <c r="J10" s="311" t="str">
        <f>N3</f>
        <v>ТП-102</v>
      </c>
      <c r="K10" s="311"/>
      <c r="L10" s="311"/>
      <c r="M10" s="311"/>
      <c r="N10" s="298" t="str">
        <f>N4</f>
        <v>ТП-103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</v>
      </c>
      <c r="F11" s="275" t="s">
        <v>433</v>
      </c>
      <c r="G11" s="276"/>
      <c r="H11" s="40"/>
      <c r="I11" s="41">
        <v>40</v>
      </c>
      <c r="J11" s="275" t="s">
        <v>433</v>
      </c>
      <c r="K11" s="276"/>
      <c r="L11" s="40"/>
      <c r="M11" s="41">
        <f>E11</f>
        <v>20</v>
      </c>
      <c r="N11" s="275" t="s">
        <v>433</v>
      </c>
      <c r="O11" s="276"/>
      <c r="P11" s="40"/>
      <c r="Q11" s="41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22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0</v>
      </c>
      <c r="F15" s="208"/>
      <c r="G15" s="207"/>
      <c r="H15" s="207"/>
      <c r="I15" s="222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0</v>
      </c>
      <c r="F16" s="208"/>
      <c r="G16" s="207"/>
      <c r="H16" s="207"/>
      <c r="I16" s="222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0</v>
      </c>
      <c r="F17" s="208"/>
      <c r="G17" s="207"/>
      <c r="H17" s="207"/>
      <c r="I17" s="222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0</v>
      </c>
      <c r="F18" s="208"/>
      <c r="G18" s="207"/>
      <c r="H18" s="207"/>
      <c r="I18" s="222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0</v>
      </c>
      <c r="F19" s="208"/>
      <c r="G19" s="207"/>
      <c r="H19" s="207"/>
      <c r="I19" s="222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0</v>
      </c>
      <c r="F20" s="208"/>
      <c r="G20" s="207"/>
      <c r="H20" s="207"/>
      <c r="I20" s="222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0</v>
      </c>
      <c r="F21" s="208"/>
      <c r="G21" s="207"/>
      <c r="H21" s="207"/>
      <c r="I21" s="222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0</v>
      </c>
      <c r="F22" s="208"/>
      <c r="G22" s="207"/>
      <c r="H22" s="207"/>
      <c r="I22" s="222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0</v>
      </c>
      <c r="F23" s="208"/>
      <c r="G23" s="207"/>
      <c r="H23" s="207"/>
      <c r="I23" s="222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0</v>
      </c>
      <c r="F24" s="208"/>
      <c r="G24" s="207"/>
      <c r="H24" s="207"/>
      <c r="I24" s="222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0</v>
      </c>
      <c r="F25" s="208"/>
      <c r="G25" s="207"/>
      <c r="H25" s="207"/>
      <c r="I25" s="222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0</v>
      </c>
      <c r="F26" s="208"/>
      <c r="G26" s="207"/>
      <c r="H26" s="207"/>
      <c r="I26" s="222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0</v>
      </c>
      <c r="F27" s="208"/>
      <c r="G27" s="207"/>
      <c r="H27" s="207"/>
      <c r="I27" s="222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0</v>
      </c>
      <c r="F28" s="208"/>
      <c r="G28" s="207"/>
      <c r="H28" s="207"/>
      <c r="I28" s="222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0</v>
      </c>
      <c r="F29" s="208"/>
      <c r="G29" s="207"/>
      <c r="H29" s="207"/>
      <c r="I29" s="222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0</v>
      </c>
      <c r="F30" s="208"/>
      <c r="G30" s="207"/>
      <c r="H30" s="207"/>
      <c r="I30" s="222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0</v>
      </c>
      <c r="F31" s="208"/>
      <c r="G31" s="207"/>
      <c r="H31" s="207"/>
      <c r="I31" s="222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0</v>
      </c>
      <c r="F32" s="208"/>
      <c r="G32" s="207"/>
      <c r="H32" s="207"/>
      <c r="I32" s="222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0</v>
      </c>
      <c r="F33" s="208"/>
      <c r="G33" s="207"/>
      <c r="H33" s="207"/>
      <c r="I33" s="222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0</v>
      </c>
      <c r="F34" s="208"/>
      <c r="G34" s="207"/>
      <c r="H34" s="207"/>
      <c r="I34" s="222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0</v>
      </c>
      <c r="F35" s="208"/>
      <c r="G35" s="207"/>
      <c r="H35" s="207"/>
      <c r="I35" s="222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0</v>
      </c>
      <c r="F36" s="208"/>
      <c r="G36" s="207"/>
      <c r="H36" s="207"/>
      <c r="I36" s="222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0</v>
      </c>
      <c r="F37" s="208"/>
      <c r="G37" s="207"/>
      <c r="H37" s="207"/>
      <c r="I37" s="222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239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354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ТП-133</v>
      </c>
      <c r="C10" s="311"/>
      <c r="D10" s="311"/>
      <c r="E10" s="311"/>
      <c r="F10" s="298" t="str">
        <f>N4</f>
        <v>КТП-Шайма</v>
      </c>
      <c r="G10" s="301"/>
      <c r="H10" s="301"/>
      <c r="I10" s="302"/>
      <c r="J10" s="311" t="str">
        <f>N3</f>
        <v>ТП-133</v>
      </c>
      <c r="K10" s="311"/>
      <c r="L10" s="311"/>
      <c r="M10" s="311"/>
      <c r="N10" s="298" t="str">
        <f>N4</f>
        <v>КТП-Шайма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0.55600000000000005</v>
      </c>
      <c r="F14" s="206"/>
      <c r="G14" s="207"/>
      <c r="H14" s="207"/>
      <c r="I14" s="206">
        <v>16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0.51300000000000001</v>
      </c>
      <c r="F15" s="208"/>
      <c r="G15" s="207"/>
      <c r="H15" s="207"/>
      <c r="I15" s="206">
        <v>18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0.46550000000000002</v>
      </c>
      <c r="F16" s="208"/>
      <c r="G16" s="207"/>
      <c r="H16" s="207"/>
      <c r="I16" s="206">
        <v>18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0.49299999999999999</v>
      </c>
      <c r="F17" s="208"/>
      <c r="G17" s="207"/>
      <c r="H17" s="207"/>
      <c r="I17" s="206">
        <v>20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0.4425</v>
      </c>
      <c r="F18" s="208"/>
      <c r="G18" s="207"/>
      <c r="H18" s="207"/>
      <c r="I18" s="206">
        <v>16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0.3735</v>
      </c>
      <c r="F19" s="208"/>
      <c r="G19" s="207"/>
      <c r="H19" s="207"/>
      <c r="I19" s="206">
        <v>18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0.51600000000000001</v>
      </c>
      <c r="F20" s="208"/>
      <c r="G20" s="207"/>
      <c r="H20" s="207"/>
      <c r="I20" s="206">
        <v>26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1.1659999999999999</v>
      </c>
      <c r="F21" s="208"/>
      <c r="G21" s="207"/>
      <c r="H21" s="207"/>
      <c r="I21" s="206">
        <v>48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0.69350000000000001</v>
      </c>
      <c r="F22" s="208"/>
      <c r="G22" s="207"/>
      <c r="H22" s="207"/>
      <c r="I22" s="206">
        <v>18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0.77949999999999997</v>
      </c>
      <c r="F23" s="208"/>
      <c r="G23" s="207"/>
      <c r="H23" s="207"/>
      <c r="I23" s="206">
        <v>16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1.0245</v>
      </c>
      <c r="F24" s="208"/>
      <c r="G24" s="207"/>
      <c r="H24" s="207"/>
      <c r="I24" s="206">
        <v>16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0.80750000000000011</v>
      </c>
      <c r="F25" s="208"/>
      <c r="G25" s="207"/>
      <c r="H25" s="207"/>
      <c r="I25" s="206">
        <v>16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0.81499999999999995</v>
      </c>
      <c r="F26" s="208"/>
      <c r="G26" s="207"/>
      <c r="H26" s="207"/>
      <c r="I26" s="206">
        <v>14.000000000000002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1.073</v>
      </c>
      <c r="F27" s="208"/>
      <c r="G27" s="207"/>
      <c r="H27" s="207"/>
      <c r="I27" s="206">
        <v>14.000000000000002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1.093</v>
      </c>
      <c r="F28" s="208"/>
      <c r="G28" s="207"/>
      <c r="H28" s="207"/>
      <c r="I28" s="206">
        <v>18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1.119</v>
      </c>
      <c r="F29" s="208"/>
      <c r="G29" s="207"/>
      <c r="H29" s="207"/>
      <c r="I29" s="206">
        <v>20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0.98099999999999998</v>
      </c>
      <c r="F30" s="208"/>
      <c r="G30" s="207"/>
      <c r="H30" s="207"/>
      <c r="I30" s="206">
        <v>22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0.80049999999999999</v>
      </c>
      <c r="F31" s="208"/>
      <c r="G31" s="207"/>
      <c r="H31" s="207"/>
      <c r="I31" s="206">
        <v>20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0.84850000000000003</v>
      </c>
      <c r="F32" s="208"/>
      <c r="G32" s="207"/>
      <c r="H32" s="207"/>
      <c r="I32" s="206">
        <v>16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0.73299999999999998</v>
      </c>
      <c r="F33" s="208"/>
      <c r="G33" s="207"/>
      <c r="H33" s="207"/>
      <c r="I33" s="206">
        <v>14.000000000000002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1.2170000000000001</v>
      </c>
      <c r="F34" s="208"/>
      <c r="G34" s="207"/>
      <c r="H34" s="207"/>
      <c r="I34" s="206">
        <v>16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1.1179999999999999</v>
      </c>
      <c r="F35" s="208"/>
      <c r="G35" s="207"/>
      <c r="H35" s="207"/>
      <c r="I35" s="206">
        <v>36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0.88100000000000001</v>
      </c>
      <c r="F36" s="208"/>
      <c r="G36" s="207"/>
      <c r="H36" s="207"/>
      <c r="I36" s="206">
        <v>32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1.0620000000000001</v>
      </c>
      <c r="F37" s="208"/>
      <c r="G37" s="207"/>
      <c r="H37" s="207"/>
      <c r="I37" s="206">
        <v>28.000000000000004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19.015499999999999</v>
      </c>
      <c r="F39" s="207"/>
      <c r="G39" s="227"/>
      <c r="H39" s="227"/>
      <c r="I39" s="226">
        <f>SUM(I15:I38)</f>
        <v>480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240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631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ТП-107 В-1</v>
      </c>
      <c r="C10" s="311"/>
      <c r="D10" s="311"/>
      <c r="E10" s="311"/>
      <c r="F10" s="298" t="str">
        <f>N4</f>
        <v>ТП-117 В-2</v>
      </c>
      <c r="G10" s="301"/>
      <c r="H10" s="301"/>
      <c r="I10" s="302"/>
      <c r="J10" s="311" t="str">
        <f>N3</f>
        <v>ТП-107 В-1</v>
      </c>
      <c r="K10" s="311"/>
      <c r="L10" s="311"/>
      <c r="M10" s="311"/>
      <c r="N10" s="298" t="str">
        <f>N4</f>
        <v>ТП-117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21.34</v>
      </c>
      <c r="F14" s="206"/>
      <c r="G14" s="207"/>
      <c r="H14" s="207"/>
      <c r="I14" s="222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20.059999999999999</v>
      </c>
      <c r="F15" s="221"/>
      <c r="G15" s="207"/>
      <c r="H15" s="207"/>
      <c r="I15" s="222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16.260000000000002</v>
      </c>
      <c r="F16" s="221"/>
      <c r="G16" s="207"/>
      <c r="H16" s="207"/>
      <c r="I16" s="222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19.239999999999998</v>
      </c>
      <c r="F17" s="221"/>
      <c r="G17" s="207"/>
      <c r="H17" s="207"/>
      <c r="I17" s="222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12.66</v>
      </c>
      <c r="F18" s="221"/>
      <c r="G18" s="207"/>
      <c r="H18" s="207"/>
      <c r="I18" s="222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37.08</v>
      </c>
      <c r="F19" s="221"/>
      <c r="G19" s="207"/>
      <c r="H19" s="207"/>
      <c r="I19" s="222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50.32</v>
      </c>
      <c r="F20" s="221"/>
      <c r="G20" s="207"/>
      <c r="H20" s="207"/>
      <c r="I20" s="222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113.2</v>
      </c>
      <c r="F21" s="221"/>
      <c r="G21" s="207"/>
      <c r="H21" s="207"/>
      <c r="I21" s="222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120.84</v>
      </c>
      <c r="F22" s="221"/>
      <c r="G22" s="207"/>
      <c r="H22" s="207"/>
      <c r="I22" s="222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124.12</v>
      </c>
      <c r="F23" s="221"/>
      <c r="G23" s="207"/>
      <c r="H23" s="207"/>
      <c r="I23" s="222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111.58</v>
      </c>
      <c r="F24" s="221"/>
      <c r="G24" s="207"/>
      <c r="H24" s="207"/>
      <c r="I24" s="222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99.84</v>
      </c>
      <c r="F25" s="221"/>
      <c r="G25" s="207"/>
      <c r="H25" s="207"/>
      <c r="I25" s="222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76.5</v>
      </c>
      <c r="F26" s="221"/>
      <c r="G26" s="207"/>
      <c r="H26" s="207"/>
      <c r="I26" s="222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78.180000000000007</v>
      </c>
      <c r="F27" s="221"/>
      <c r="G27" s="207"/>
      <c r="H27" s="207"/>
      <c r="I27" s="222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64.92</v>
      </c>
      <c r="F28" s="221"/>
      <c r="G28" s="207"/>
      <c r="H28" s="207"/>
      <c r="I28" s="222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77.819999999999993</v>
      </c>
      <c r="F29" s="221"/>
      <c r="G29" s="207"/>
      <c r="H29" s="207"/>
      <c r="I29" s="222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74.28</v>
      </c>
      <c r="F30" s="221"/>
      <c r="G30" s="207"/>
      <c r="H30" s="207"/>
      <c r="I30" s="222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48.72</v>
      </c>
      <c r="F31" s="221"/>
      <c r="G31" s="207"/>
      <c r="H31" s="207"/>
      <c r="I31" s="222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49.68</v>
      </c>
      <c r="F32" s="221"/>
      <c r="G32" s="207"/>
      <c r="H32" s="207"/>
      <c r="I32" s="222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55.38</v>
      </c>
      <c r="F33" s="221"/>
      <c r="G33" s="207"/>
      <c r="H33" s="207"/>
      <c r="I33" s="222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64.319999999999993</v>
      </c>
      <c r="F34" s="221"/>
      <c r="G34" s="207"/>
      <c r="H34" s="207"/>
      <c r="I34" s="222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43.46</v>
      </c>
      <c r="F35" s="221"/>
      <c r="G35" s="207"/>
      <c r="H35" s="207"/>
      <c r="I35" s="222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34.72</v>
      </c>
      <c r="F36" s="221"/>
      <c r="G36" s="207"/>
      <c r="H36" s="207"/>
      <c r="I36" s="222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23.24</v>
      </c>
      <c r="F37" s="221"/>
      <c r="G37" s="207"/>
      <c r="H37" s="207"/>
      <c r="I37" s="222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1416.4200000000003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589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241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590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ТП-118</v>
      </c>
      <c r="C10" s="311"/>
      <c r="D10" s="311"/>
      <c r="E10" s="311"/>
      <c r="F10" s="298" t="str">
        <f>N4</f>
        <v>д,Оношево</v>
      </c>
      <c r="G10" s="301"/>
      <c r="H10" s="301"/>
      <c r="I10" s="302"/>
      <c r="J10" s="311" t="str">
        <f>N3</f>
        <v>ТП-118</v>
      </c>
      <c r="K10" s="311"/>
      <c r="L10" s="311"/>
      <c r="M10" s="311"/>
      <c r="N10" s="298" t="str">
        <f>N4</f>
        <v>д,Оношево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0</v>
      </c>
      <c r="F14" s="206"/>
      <c r="G14" s="207"/>
      <c r="H14" s="207"/>
      <c r="I14" s="206">
        <v>1.0528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0</v>
      </c>
      <c r="F15" s="208"/>
      <c r="G15" s="207"/>
      <c r="H15" s="207"/>
      <c r="I15" s="206">
        <v>1.0831999999999999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0</v>
      </c>
      <c r="F16" s="208"/>
      <c r="G16" s="207"/>
      <c r="H16" s="207"/>
      <c r="I16" s="206">
        <v>1.0664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0</v>
      </c>
      <c r="F17" s="208"/>
      <c r="G17" s="207"/>
      <c r="H17" s="207"/>
      <c r="I17" s="206">
        <v>1.0751999999999999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0</v>
      </c>
      <c r="F18" s="208"/>
      <c r="G18" s="207"/>
      <c r="H18" s="207"/>
      <c r="I18" s="206">
        <v>1.0815999999999999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0</v>
      </c>
      <c r="F19" s="208"/>
      <c r="G19" s="207"/>
      <c r="H19" s="207"/>
      <c r="I19" s="206">
        <v>1.0640000000000001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0</v>
      </c>
      <c r="F20" s="208"/>
      <c r="G20" s="207"/>
      <c r="H20" s="207"/>
      <c r="I20" s="206">
        <v>1.0640000000000001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0</v>
      </c>
      <c r="F21" s="208"/>
      <c r="G21" s="207"/>
      <c r="H21" s="207"/>
      <c r="I21" s="206">
        <v>1.0960000000000001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0</v>
      </c>
      <c r="F22" s="208"/>
      <c r="G22" s="207"/>
      <c r="H22" s="207"/>
      <c r="I22" s="206">
        <v>1.1183999999999998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0</v>
      </c>
      <c r="F23" s="208"/>
      <c r="G23" s="207"/>
      <c r="H23" s="207"/>
      <c r="I23" s="206">
        <v>1.1135999999999999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0</v>
      </c>
      <c r="F24" s="208"/>
      <c r="G24" s="207"/>
      <c r="H24" s="207"/>
      <c r="I24" s="206">
        <v>1.0704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0</v>
      </c>
      <c r="F25" s="208"/>
      <c r="G25" s="207"/>
      <c r="H25" s="207"/>
      <c r="I25" s="206">
        <v>1.0695999999999999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0</v>
      </c>
      <c r="F26" s="208"/>
      <c r="G26" s="207"/>
      <c r="H26" s="207"/>
      <c r="I26" s="206">
        <v>1.0648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0</v>
      </c>
      <c r="F27" s="208"/>
      <c r="G27" s="207"/>
      <c r="H27" s="207"/>
      <c r="I27" s="206">
        <v>1.0664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0</v>
      </c>
      <c r="F28" s="208"/>
      <c r="G28" s="207"/>
      <c r="H28" s="207"/>
      <c r="I28" s="206">
        <v>1.0528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0</v>
      </c>
      <c r="F29" s="208"/>
      <c r="G29" s="207"/>
      <c r="H29" s="207"/>
      <c r="I29" s="206">
        <v>1.0615999999999999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0</v>
      </c>
      <c r="F30" s="208"/>
      <c r="G30" s="207"/>
      <c r="H30" s="207"/>
      <c r="I30" s="206">
        <v>1.0728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0</v>
      </c>
      <c r="F31" s="208"/>
      <c r="G31" s="207"/>
      <c r="H31" s="207"/>
      <c r="I31" s="206">
        <v>1.0840000000000001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0</v>
      </c>
      <c r="F32" s="208"/>
      <c r="G32" s="207"/>
      <c r="H32" s="207"/>
      <c r="I32" s="206">
        <v>1.1015999999999999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0</v>
      </c>
      <c r="F33" s="208"/>
      <c r="G33" s="207"/>
      <c r="H33" s="207"/>
      <c r="I33" s="206">
        <v>1.1032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0</v>
      </c>
      <c r="F34" s="208"/>
      <c r="G34" s="207"/>
      <c r="H34" s="207"/>
      <c r="I34" s="206">
        <v>1.1088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0</v>
      </c>
      <c r="F35" s="208"/>
      <c r="G35" s="207"/>
      <c r="H35" s="207"/>
      <c r="I35" s="206">
        <v>1.1128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0</v>
      </c>
      <c r="F36" s="208"/>
      <c r="G36" s="207"/>
      <c r="H36" s="207"/>
      <c r="I36" s="206">
        <v>1.0840000000000001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0</v>
      </c>
      <c r="F37" s="208"/>
      <c r="G37" s="207"/>
      <c r="H37" s="207"/>
      <c r="I37" s="206">
        <v>1.0488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24.863999999999997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243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242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ТП-106</v>
      </c>
      <c r="C10" s="311"/>
      <c r="D10" s="311"/>
      <c r="E10" s="311"/>
      <c r="F10" s="298" t="str">
        <f>N4</f>
        <v>ТП-107 В-2</v>
      </c>
      <c r="G10" s="301"/>
      <c r="H10" s="301"/>
      <c r="I10" s="302"/>
      <c r="J10" s="311" t="str">
        <f>N3</f>
        <v>ТП-106</v>
      </c>
      <c r="K10" s="311"/>
      <c r="L10" s="311"/>
      <c r="M10" s="311"/>
      <c r="N10" s="298" t="str">
        <f>N4</f>
        <v>ТП-107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20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1.53</v>
      </c>
      <c r="F14" s="206"/>
      <c r="G14" s="207"/>
      <c r="H14" s="207"/>
      <c r="I14" s="222">
        <v>41.34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1.77</v>
      </c>
      <c r="F15" s="208"/>
      <c r="G15" s="207"/>
      <c r="H15" s="207"/>
      <c r="I15" s="222">
        <v>30.06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1.92</v>
      </c>
      <c r="F16" s="208"/>
      <c r="G16" s="207"/>
      <c r="H16" s="207"/>
      <c r="I16" s="222">
        <v>16.260000000000002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1.65</v>
      </c>
      <c r="F17" s="208"/>
      <c r="G17" s="207"/>
      <c r="H17" s="207"/>
      <c r="I17" s="222">
        <v>9.24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1.62</v>
      </c>
      <c r="F18" s="208"/>
      <c r="G18" s="207"/>
      <c r="H18" s="207"/>
      <c r="I18" s="222">
        <v>12.66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1.83</v>
      </c>
      <c r="F19" s="208"/>
      <c r="G19" s="207"/>
      <c r="H19" s="207"/>
      <c r="I19" s="222">
        <v>7.08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1.38</v>
      </c>
      <c r="F20" s="208"/>
      <c r="G20" s="207"/>
      <c r="H20" s="207"/>
      <c r="I20" s="222">
        <v>10.32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2.19</v>
      </c>
      <c r="F21" s="208"/>
      <c r="G21" s="207"/>
      <c r="H21" s="207"/>
      <c r="I21" s="222">
        <v>13.2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2.2200000000000002</v>
      </c>
      <c r="F22" s="208"/>
      <c r="G22" s="207"/>
      <c r="H22" s="207"/>
      <c r="I22" s="222">
        <v>90.84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2.58</v>
      </c>
      <c r="F23" s="208"/>
      <c r="G23" s="207"/>
      <c r="H23" s="207"/>
      <c r="I23" s="222">
        <v>84.12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2.76</v>
      </c>
      <c r="F24" s="208"/>
      <c r="G24" s="207"/>
      <c r="H24" s="207"/>
      <c r="I24" s="222">
        <v>71.58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2.1</v>
      </c>
      <c r="F25" s="208"/>
      <c r="G25" s="207"/>
      <c r="H25" s="207"/>
      <c r="I25" s="222">
        <v>129.84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2.91</v>
      </c>
      <c r="F26" s="208"/>
      <c r="G26" s="207"/>
      <c r="H26" s="207"/>
      <c r="I26" s="222">
        <v>76.5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2.04</v>
      </c>
      <c r="F27" s="208"/>
      <c r="G27" s="207"/>
      <c r="H27" s="207"/>
      <c r="I27" s="222">
        <v>78.180000000000007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1.65</v>
      </c>
      <c r="F28" s="208"/>
      <c r="G28" s="207"/>
      <c r="H28" s="207"/>
      <c r="I28" s="222">
        <v>64.92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2.6100000000000003</v>
      </c>
      <c r="F29" s="208"/>
      <c r="G29" s="207"/>
      <c r="H29" s="207"/>
      <c r="I29" s="222">
        <v>77.819999999999993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2.1900000000000004</v>
      </c>
      <c r="F30" s="208"/>
      <c r="G30" s="207"/>
      <c r="H30" s="207"/>
      <c r="I30" s="222">
        <v>74.28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4.17</v>
      </c>
      <c r="F31" s="208"/>
      <c r="G31" s="207"/>
      <c r="H31" s="207"/>
      <c r="I31" s="222">
        <v>48.72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7.47</v>
      </c>
      <c r="F32" s="208"/>
      <c r="G32" s="207"/>
      <c r="H32" s="207"/>
      <c r="I32" s="222">
        <v>49.68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3.69</v>
      </c>
      <c r="F33" s="208"/>
      <c r="G33" s="207"/>
      <c r="H33" s="207"/>
      <c r="I33" s="222">
        <v>55.38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3.09</v>
      </c>
      <c r="F34" s="208"/>
      <c r="G34" s="207"/>
      <c r="H34" s="207"/>
      <c r="I34" s="222">
        <v>64.319999999999993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2.85</v>
      </c>
      <c r="F35" s="208"/>
      <c r="G35" s="207"/>
      <c r="H35" s="207"/>
      <c r="I35" s="222">
        <v>53.46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2.2199999999999998</v>
      </c>
      <c r="F36" s="208"/>
      <c r="G36" s="207"/>
      <c r="H36" s="207"/>
      <c r="I36" s="222">
        <v>54.72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2.16</v>
      </c>
      <c r="F37" s="208"/>
      <c r="G37" s="207"/>
      <c r="H37" s="207"/>
      <c r="I37" s="222">
        <v>63.24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59.069999999999993</v>
      </c>
      <c r="F39" s="207"/>
      <c r="G39" s="227"/>
      <c r="H39" s="227"/>
      <c r="I39" s="226">
        <f>SUM(I15:I38)</f>
        <v>1236.42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245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244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ТП-123</v>
      </c>
      <c r="C10" s="311"/>
      <c r="D10" s="311"/>
      <c r="E10" s="311"/>
      <c r="F10" s="298" t="str">
        <f>N4</f>
        <v>ТП-124</v>
      </c>
      <c r="G10" s="301"/>
      <c r="H10" s="301"/>
      <c r="I10" s="302"/>
      <c r="J10" s="311" t="str">
        <f>N3</f>
        <v>ТП-123</v>
      </c>
      <c r="K10" s="311"/>
      <c r="L10" s="311"/>
      <c r="M10" s="311"/>
      <c r="N10" s="298" t="str">
        <f>N4</f>
        <v>ТП-124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30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1.29</v>
      </c>
      <c r="F14" s="206"/>
      <c r="G14" s="207"/>
      <c r="H14" s="207"/>
      <c r="I14" s="222">
        <v>10.004999999999999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1.29</v>
      </c>
      <c r="F15" s="221"/>
      <c r="G15" s="207"/>
      <c r="H15" s="207"/>
      <c r="I15" s="222">
        <v>7.9049999999999994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1.32</v>
      </c>
      <c r="F16" s="221"/>
      <c r="G16" s="207"/>
      <c r="H16" s="207"/>
      <c r="I16" s="222">
        <v>6.36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1.29</v>
      </c>
      <c r="F17" s="221"/>
      <c r="G17" s="207"/>
      <c r="H17" s="207"/>
      <c r="I17" s="222">
        <v>6.27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1.29</v>
      </c>
      <c r="F18" s="221"/>
      <c r="G18" s="207"/>
      <c r="H18" s="207"/>
      <c r="I18" s="222">
        <v>5.7449999999999992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1.29</v>
      </c>
      <c r="F19" s="221"/>
      <c r="G19" s="207"/>
      <c r="H19" s="207"/>
      <c r="I19" s="222">
        <v>6.15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1.32</v>
      </c>
      <c r="F20" s="221"/>
      <c r="G20" s="207"/>
      <c r="H20" s="207"/>
      <c r="I20" s="222">
        <v>6.12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2.25</v>
      </c>
      <c r="F21" s="221"/>
      <c r="G21" s="207"/>
      <c r="H21" s="207"/>
      <c r="I21" s="222">
        <v>5.73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2.0700000000000003</v>
      </c>
      <c r="F22" s="221"/>
      <c r="G22" s="207"/>
      <c r="H22" s="207"/>
      <c r="I22" s="222">
        <v>6.84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1.29</v>
      </c>
      <c r="F23" s="221"/>
      <c r="G23" s="207"/>
      <c r="H23" s="207"/>
      <c r="I23" s="222">
        <v>10.815000000000001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1.29</v>
      </c>
      <c r="F24" s="221"/>
      <c r="G24" s="207"/>
      <c r="H24" s="207"/>
      <c r="I24" s="222">
        <v>12.84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2.52</v>
      </c>
      <c r="F25" s="221"/>
      <c r="G25" s="207"/>
      <c r="H25" s="207"/>
      <c r="I25" s="222">
        <v>11.385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1.5</v>
      </c>
      <c r="F26" s="221"/>
      <c r="G26" s="207"/>
      <c r="H26" s="207"/>
      <c r="I26" s="222">
        <v>12.765000000000001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1.29</v>
      </c>
      <c r="F27" s="221"/>
      <c r="G27" s="207"/>
      <c r="H27" s="207"/>
      <c r="I27" s="222">
        <v>11.969999999999999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1.92</v>
      </c>
      <c r="F28" s="221"/>
      <c r="G28" s="207"/>
      <c r="H28" s="207"/>
      <c r="I28" s="222">
        <v>9.120000000000001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2.37</v>
      </c>
      <c r="F29" s="221"/>
      <c r="G29" s="207"/>
      <c r="H29" s="207"/>
      <c r="I29" s="222">
        <v>12.96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1.26</v>
      </c>
      <c r="F30" s="221"/>
      <c r="G30" s="207"/>
      <c r="H30" s="207"/>
      <c r="I30" s="222">
        <v>12.645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1.3199999999999998</v>
      </c>
      <c r="F31" s="221"/>
      <c r="G31" s="207"/>
      <c r="H31" s="207"/>
      <c r="I31" s="222">
        <v>12.809999999999999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2.4299999999999997</v>
      </c>
      <c r="F32" s="221"/>
      <c r="G32" s="207"/>
      <c r="H32" s="207"/>
      <c r="I32" s="222">
        <v>14.58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2.4900000000000002</v>
      </c>
      <c r="F33" s="221"/>
      <c r="G33" s="207"/>
      <c r="H33" s="207"/>
      <c r="I33" s="222">
        <v>12.795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1.26</v>
      </c>
      <c r="F34" s="221"/>
      <c r="G34" s="207"/>
      <c r="H34" s="207"/>
      <c r="I34" s="222">
        <v>10.605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1.38</v>
      </c>
      <c r="F35" s="221"/>
      <c r="G35" s="207"/>
      <c r="H35" s="207"/>
      <c r="I35" s="222">
        <v>10.574999999999999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2.76</v>
      </c>
      <c r="F36" s="221"/>
      <c r="G36" s="207"/>
      <c r="H36" s="207"/>
      <c r="I36" s="222">
        <v>12.75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1.44</v>
      </c>
      <c r="F37" s="221"/>
      <c r="G37" s="207"/>
      <c r="H37" s="207"/>
      <c r="I37" s="222">
        <v>13.5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38.64</v>
      </c>
      <c r="F39" s="207"/>
      <c r="G39" s="227"/>
      <c r="H39" s="227"/>
      <c r="I39" s="226">
        <f>SUM(I15:I38)</f>
        <v>233.23500000000001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246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112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ТП-119</v>
      </c>
      <c r="C10" s="311"/>
      <c r="D10" s="311"/>
      <c r="E10" s="311"/>
      <c r="F10" s="298" t="str">
        <f>N4</f>
        <v xml:space="preserve"> </v>
      </c>
      <c r="G10" s="301"/>
      <c r="H10" s="301"/>
      <c r="I10" s="302"/>
      <c r="J10" s="311" t="str">
        <f>N3</f>
        <v>ТП-119</v>
      </c>
      <c r="K10" s="311"/>
      <c r="L10" s="311"/>
      <c r="M10" s="311"/>
      <c r="N10" s="298" t="str">
        <f>N4</f>
        <v xml:space="preserve"> 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30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30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1.4399999999986903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1.9199999999982538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1.9200000000009823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0.95999999999912689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0.96000000000185537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0.95999999999912689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0.95999999999912689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7.6800000000012005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12.959999999999127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11.520000000000437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16.719999000000001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14.8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10.079999999999018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10.080000000001746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19.119900000000001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17.19999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10.079999999999018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11.520000000000437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13.920000000000982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12.959999999999127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12.959999999999127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11.520000000000437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10.080000000001746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6.7199999999993452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217.59988900000022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248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247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ТП-129 В-1</v>
      </c>
      <c r="C10" s="311"/>
      <c r="D10" s="311"/>
      <c r="E10" s="311"/>
      <c r="F10" s="298" t="str">
        <f>N4</f>
        <v>ТП-130</v>
      </c>
      <c r="G10" s="301"/>
      <c r="H10" s="301"/>
      <c r="I10" s="302"/>
      <c r="J10" s="311" t="str">
        <f>N3</f>
        <v>ТП-129 В-1</v>
      </c>
      <c r="K10" s="311"/>
      <c r="L10" s="311"/>
      <c r="M10" s="311"/>
      <c r="N10" s="298" t="str">
        <f>N4</f>
        <v>ТП-130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</v>
      </c>
      <c r="F11" s="275" t="s">
        <v>433</v>
      </c>
      <c r="G11" s="276"/>
      <c r="H11" s="40"/>
      <c r="I11" s="41">
        <v>1</v>
      </c>
      <c r="J11" s="275" t="s">
        <v>433</v>
      </c>
      <c r="K11" s="276"/>
      <c r="L11" s="40"/>
      <c r="M11" s="41">
        <f>E11</f>
        <v>1</v>
      </c>
      <c r="N11" s="275" t="s">
        <v>433</v>
      </c>
      <c r="O11" s="276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11.36</v>
      </c>
      <c r="F14" s="206"/>
      <c r="G14" s="207"/>
      <c r="H14" s="207"/>
      <c r="I14" s="222">
        <v>2.87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11.298</v>
      </c>
      <c r="F15" s="208"/>
      <c r="G15" s="207"/>
      <c r="H15" s="207"/>
      <c r="I15" s="222">
        <v>1.1970000000000001</v>
      </c>
      <c r="J15" s="206"/>
      <c r="K15" s="206"/>
      <c r="L15" s="206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11.326000000000001</v>
      </c>
      <c r="F16" s="208"/>
      <c r="G16" s="207"/>
      <c r="H16" s="207"/>
      <c r="I16" s="222">
        <v>1.274</v>
      </c>
      <c r="J16" s="206"/>
      <c r="K16" s="206"/>
      <c r="L16" s="206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11.343999999999999</v>
      </c>
      <c r="F17" s="208"/>
      <c r="G17" s="207"/>
      <c r="H17" s="207"/>
      <c r="I17" s="222">
        <v>1.1479999999999999</v>
      </c>
      <c r="J17" s="206"/>
      <c r="K17" s="206"/>
      <c r="L17" s="206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11.342000000000001</v>
      </c>
      <c r="F18" s="208"/>
      <c r="G18" s="207"/>
      <c r="H18" s="207"/>
      <c r="I18" s="222">
        <v>1.2069999999999999</v>
      </c>
      <c r="J18" s="206"/>
      <c r="K18" s="206"/>
      <c r="L18" s="206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11.332000000000001</v>
      </c>
      <c r="F19" s="208"/>
      <c r="G19" s="207"/>
      <c r="H19" s="207"/>
      <c r="I19" s="222">
        <v>1.32</v>
      </c>
      <c r="J19" s="206"/>
      <c r="K19" s="206"/>
      <c r="L19" s="206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11.332000000000001</v>
      </c>
      <c r="F20" s="208"/>
      <c r="G20" s="207"/>
      <c r="H20" s="207"/>
      <c r="I20" s="222">
        <v>1.1280000000000001</v>
      </c>
      <c r="J20" s="206"/>
      <c r="K20" s="206"/>
      <c r="L20" s="206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11.337999999999999</v>
      </c>
      <c r="F21" s="208"/>
      <c r="G21" s="207"/>
      <c r="H21" s="207"/>
      <c r="I21" s="222">
        <v>1.4830000000000001</v>
      </c>
      <c r="J21" s="206"/>
      <c r="K21" s="206"/>
      <c r="L21" s="206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11.342000000000001</v>
      </c>
      <c r="F22" s="208"/>
      <c r="G22" s="207"/>
      <c r="H22" s="207"/>
      <c r="I22" s="222">
        <v>2.2389999999999999</v>
      </c>
      <c r="J22" s="206"/>
      <c r="K22" s="206"/>
      <c r="L22" s="206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11.336</v>
      </c>
      <c r="F23" s="208"/>
      <c r="G23" s="207"/>
      <c r="H23" s="207"/>
      <c r="I23" s="222">
        <v>2.2489999999999997</v>
      </c>
      <c r="J23" s="206"/>
      <c r="K23" s="206"/>
      <c r="L23" s="206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11.334</v>
      </c>
      <c r="F24" s="208"/>
      <c r="G24" s="207"/>
      <c r="H24" s="207"/>
      <c r="I24" s="222">
        <v>2.1989999999999998</v>
      </c>
      <c r="J24" s="206"/>
      <c r="K24" s="206"/>
      <c r="L24" s="206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11.35</v>
      </c>
      <c r="F25" s="208"/>
      <c r="G25" s="207"/>
      <c r="H25" s="207"/>
      <c r="I25" s="222">
        <v>1.3180000000000001</v>
      </c>
      <c r="J25" s="206"/>
      <c r="K25" s="206"/>
      <c r="L25" s="206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11.343999999999999</v>
      </c>
      <c r="F26" s="208"/>
      <c r="G26" s="207"/>
      <c r="H26" s="207"/>
      <c r="I26" s="222">
        <v>2.2069999999999999</v>
      </c>
      <c r="J26" s="206"/>
      <c r="K26" s="206"/>
      <c r="L26" s="206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11.343999999999999</v>
      </c>
      <c r="F27" s="208"/>
      <c r="G27" s="207"/>
      <c r="H27" s="207"/>
      <c r="I27" s="222">
        <v>3.12</v>
      </c>
      <c r="J27" s="206"/>
      <c r="K27" s="206"/>
      <c r="L27" s="206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11.336</v>
      </c>
      <c r="F28" s="208"/>
      <c r="G28" s="207"/>
      <c r="H28" s="207"/>
      <c r="I28" s="222">
        <v>2.2040000000000002</v>
      </c>
      <c r="J28" s="206"/>
      <c r="K28" s="206"/>
      <c r="L28" s="206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11.337999999999999</v>
      </c>
      <c r="F29" s="208"/>
      <c r="G29" s="207"/>
      <c r="H29" s="207"/>
      <c r="I29" s="222">
        <v>2.786</v>
      </c>
      <c r="J29" s="206"/>
      <c r="K29" s="206"/>
      <c r="L29" s="206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11.348000000000001</v>
      </c>
      <c r="F30" s="208"/>
      <c r="G30" s="207"/>
      <c r="H30" s="207"/>
      <c r="I30" s="222">
        <v>2.4289999999999998</v>
      </c>
      <c r="J30" s="206"/>
      <c r="K30" s="206"/>
      <c r="L30" s="206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11.375999999999999</v>
      </c>
      <c r="F31" s="208"/>
      <c r="G31" s="207"/>
      <c r="H31" s="207"/>
      <c r="I31" s="222">
        <v>3.1630000000000003</v>
      </c>
      <c r="J31" s="206"/>
      <c r="K31" s="206"/>
      <c r="L31" s="206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11.35</v>
      </c>
      <c r="F32" s="208"/>
      <c r="G32" s="207"/>
      <c r="H32" s="207"/>
      <c r="I32" s="222">
        <v>3.2069999999999999</v>
      </c>
      <c r="J32" s="206"/>
      <c r="K32" s="206"/>
      <c r="L32" s="206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11.388</v>
      </c>
      <c r="F33" s="208"/>
      <c r="G33" s="207"/>
      <c r="H33" s="207"/>
      <c r="I33" s="222">
        <v>2.472</v>
      </c>
      <c r="J33" s="206"/>
      <c r="K33" s="206"/>
      <c r="L33" s="206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11.391999999999999</v>
      </c>
      <c r="F34" s="208"/>
      <c r="G34" s="207"/>
      <c r="H34" s="207"/>
      <c r="I34" s="222">
        <v>2.4299999999999997</v>
      </c>
      <c r="J34" s="206"/>
      <c r="K34" s="206"/>
      <c r="L34" s="206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11.353999999999999</v>
      </c>
      <c r="F35" s="208"/>
      <c r="G35" s="207"/>
      <c r="H35" s="207"/>
      <c r="I35" s="222">
        <v>3.782</v>
      </c>
      <c r="J35" s="206"/>
      <c r="K35" s="206"/>
      <c r="L35" s="206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11.34</v>
      </c>
      <c r="F36" s="208"/>
      <c r="G36" s="207"/>
      <c r="H36" s="207"/>
      <c r="I36" s="222">
        <v>3.4020000000000001</v>
      </c>
      <c r="J36" s="206"/>
      <c r="K36" s="206"/>
      <c r="L36" s="206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11.348000000000001</v>
      </c>
      <c r="F37" s="208"/>
      <c r="G37" s="207"/>
      <c r="H37" s="207"/>
      <c r="I37" s="222">
        <v>3.4619999999999997</v>
      </c>
      <c r="J37" s="206"/>
      <c r="K37" s="206"/>
      <c r="L37" s="206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6"/>
      <c r="K38" s="206"/>
      <c r="L38" s="206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260.93200000000002</v>
      </c>
      <c r="F39" s="207"/>
      <c r="G39" s="227"/>
      <c r="H39" s="227"/>
      <c r="I39" s="226">
        <f>SUM(I15:I38)</f>
        <v>51.426000000000002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250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249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ТП-129 В-2</v>
      </c>
      <c r="C10" s="311"/>
      <c r="D10" s="311"/>
      <c r="E10" s="311"/>
      <c r="F10" s="298" t="str">
        <f>N4</f>
        <v>ТП-108 В-1</v>
      </c>
      <c r="G10" s="301"/>
      <c r="H10" s="301"/>
      <c r="I10" s="302"/>
      <c r="J10" s="311" t="str">
        <f>N3</f>
        <v>ТП-129 В-2</v>
      </c>
      <c r="K10" s="311"/>
      <c r="L10" s="311"/>
      <c r="M10" s="311"/>
      <c r="N10" s="298" t="str">
        <f>N4</f>
        <v>ТП-108 В-1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</v>
      </c>
      <c r="F11" s="275" t="s">
        <v>433</v>
      </c>
      <c r="G11" s="276"/>
      <c r="H11" s="40"/>
      <c r="I11" s="41">
        <v>200</v>
      </c>
      <c r="J11" s="275" t="s">
        <v>433</v>
      </c>
      <c r="K11" s="276"/>
      <c r="L11" s="40"/>
      <c r="M11" s="41">
        <f>E11</f>
        <v>1</v>
      </c>
      <c r="N11" s="275" t="s">
        <v>433</v>
      </c>
      <c r="O11" s="276"/>
      <c r="P11" s="40"/>
      <c r="Q11" s="41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4.41</v>
      </c>
      <c r="F14" s="206"/>
      <c r="G14" s="207"/>
      <c r="H14" s="207"/>
      <c r="I14" s="222">
        <v>46.6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4.4219999999999997</v>
      </c>
      <c r="F15" s="221"/>
      <c r="G15" s="207"/>
      <c r="H15" s="207"/>
      <c r="I15" s="222">
        <v>27.7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4.4939999999999998</v>
      </c>
      <c r="F16" s="221"/>
      <c r="G16" s="207"/>
      <c r="H16" s="207"/>
      <c r="I16" s="222">
        <v>31.8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4.4960000000000004</v>
      </c>
      <c r="F17" s="221"/>
      <c r="G17" s="207"/>
      <c r="H17" s="207"/>
      <c r="I17" s="222">
        <v>22.7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4.4939999999999998</v>
      </c>
      <c r="F18" s="221"/>
      <c r="G18" s="207"/>
      <c r="H18" s="207"/>
      <c r="I18" s="222">
        <v>45.2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4.4980000000000002</v>
      </c>
      <c r="F19" s="221"/>
      <c r="G19" s="207"/>
      <c r="H19" s="207"/>
      <c r="I19" s="222">
        <v>44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4.4960000000000004</v>
      </c>
      <c r="F20" s="221"/>
      <c r="G20" s="207"/>
      <c r="H20" s="207"/>
      <c r="I20" s="222">
        <v>50.900000000000006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4.4939999999999998</v>
      </c>
      <c r="F21" s="221"/>
      <c r="G21" s="207"/>
      <c r="H21" s="207"/>
      <c r="I21" s="222">
        <v>56.9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4.53</v>
      </c>
      <c r="F22" s="221"/>
      <c r="G22" s="207"/>
      <c r="H22" s="207"/>
      <c r="I22" s="222">
        <v>54.2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4.4980000000000002</v>
      </c>
      <c r="F23" s="221"/>
      <c r="G23" s="207"/>
      <c r="H23" s="207"/>
      <c r="I23" s="222">
        <v>53.9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4.492</v>
      </c>
      <c r="F24" s="221"/>
      <c r="G24" s="207"/>
      <c r="H24" s="207"/>
      <c r="I24" s="222">
        <v>74.599999999999994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4.468</v>
      </c>
      <c r="F25" s="221"/>
      <c r="G25" s="207"/>
      <c r="H25" s="207"/>
      <c r="I25" s="222">
        <v>56.2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4.45</v>
      </c>
      <c r="F26" s="221"/>
      <c r="G26" s="207"/>
      <c r="H26" s="207"/>
      <c r="I26" s="222">
        <v>45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4.452</v>
      </c>
      <c r="F27" s="221"/>
      <c r="G27" s="207"/>
      <c r="H27" s="207"/>
      <c r="I27" s="222">
        <v>50.1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4.4459999999999997</v>
      </c>
      <c r="F28" s="221"/>
      <c r="G28" s="207"/>
      <c r="H28" s="207"/>
      <c r="I28" s="222">
        <v>26.8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4.4459999999999997</v>
      </c>
      <c r="F29" s="221"/>
      <c r="G29" s="207"/>
      <c r="H29" s="207"/>
      <c r="I29" s="222">
        <v>30.4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4.4560000000000004</v>
      </c>
      <c r="F30" s="221"/>
      <c r="G30" s="207"/>
      <c r="H30" s="207"/>
      <c r="I30" s="222">
        <v>29.2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4.468</v>
      </c>
      <c r="F31" s="221"/>
      <c r="G31" s="207"/>
      <c r="H31" s="207"/>
      <c r="I31" s="222">
        <v>46.3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4.4779999999999998</v>
      </c>
      <c r="F32" s="221"/>
      <c r="G32" s="207"/>
      <c r="H32" s="207"/>
      <c r="I32" s="222">
        <v>55.8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4.5019999999999998</v>
      </c>
      <c r="F33" s="221"/>
      <c r="G33" s="207"/>
      <c r="H33" s="207"/>
      <c r="I33" s="222">
        <v>69.400000000000006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4.476</v>
      </c>
      <c r="F34" s="221"/>
      <c r="G34" s="207"/>
      <c r="H34" s="207"/>
      <c r="I34" s="222">
        <v>72.199999999999989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4.49</v>
      </c>
      <c r="F35" s="221"/>
      <c r="G35" s="207"/>
      <c r="H35" s="207"/>
      <c r="I35" s="222">
        <v>84.3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4.4880000000000004</v>
      </c>
      <c r="F36" s="221"/>
      <c r="G36" s="207"/>
      <c r="H36" s="207"/>
      <c r="I36" s="222">
        <v>89.6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4.4400000000000004</v>
      </c>
      <c r="F37" s="221"/>
      <c r="G37" s="207"/>
      <c r="H37" s="207"/>
      <c r="I37" s="222">
        <v>50.400000000000006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102.97399999999998</v>
      </c>
      <c r="F39" s="207"/>
      <c r="G39" s="227"/>
      <c r="H39" s="227"/>
      <c r="I39" s="226">
        <f>SUM(I15:I38)</f>
        <v>1167.5999999999999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252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251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ТП-101</v>
      </c>
      <c r="C10" s="311"/>
      <c r="D10" s="311"/>
      <c r="E10" s="311"/>
      <c r="F10" s="298" t="str">
        <f>N4</f>
        <v>ТП-120</v>
      </c>
      <c r="G10" s="301"/>
      <c r="H10" s="301"/>
      <c r="I10" s="302"/>
      <c r="J10" s="311" t="str">
        <f>N3</f>
        <v>ТП-101</v>
      </c>
      <c r="K10" s="311"/>
      <c r="L10" s="311"/>
      <c r="M10" s="311"/>
      <c r="N10" s="298" t="str">
        <f>N4</f>
        <v>ТП-120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1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1.2599999999999998</v>
      </c>
      <c r="F14" s="206"/>
      <c r="G14" s="207"/>
      <c r="H14" s="207"/>
      <c r="I14" s="222">
        <v>1.768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6"/>
      <c r="C15" s="208"/>
      <c r="D15" s="208"/>
      <c r="E15" s="222">
        <v>0.12</v>
      </c>
      <c r="F15" s="208"/>
      <c r="G15" s="207"/>
      <c r="H15" s="207"/>
      <c r="I15" s="222">
        <v>0.45799999999999996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6"/>
      <c r="C16" s="208"/>
      <c r="D16" s="208"/>
      <c r="E16" s="222">
        <v>0.15</v>
      </c>
      <c r="F16" s="208"/>
      <c r="G16" s="207"/>
      <c r="H16" s="207"/>
      <c r="I16" s="222">
        <v>0.42799999999999999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6"/>
      <c r="C17" s="208"/>
      <c r="D17" s="208"/>
      <c r="E17" s="222">
        <v>0.27</v>
      </c>
      <c r="F17" s="208"/>
      <c r="G17" s="207"/>
      <c r="H17" s="207"/>
      <c r="I17" s="222">
        <v>0.94300000000000006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6"/>
      <c r="C18" s="208"/>
      <c r="D18" s="208"/>
      <c r="E18" s="222">
        <v>0.18</v>
      </c>
      <c r="F18" s="208"/>
      <c r="G18" s="207"/>
      <c r="H18" s="207"/>
      <c r="I18" s="222">
        <v>0.89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6"/>
      <c r="C19" s="208"/>
      <c r="D19" s="208"/>
      <c r="E19" s="222">
        <v>0.12</v>
      </c>
      <c r="F19" s="208"/>
      <c r="G19" s="207"/>
      <c r="H19" s="207"/>
      <c r="I19" s="222">
        <v>0.76600000000000001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6"/>
      <c r="C20" s="208"/>
      <c r="D20" s="208"/>
      <c r="E20" s="222">
        <v>0.24</v>
      </c>
      <c r="F20" s="208"/>
      <c r="G20" s="207"/>
      <c r="H20" s="207"/>
      <c r="I20" s="222">
        <v>0.70799999999999996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6"/>
      <c r="C21" s="208"/>
      <c r="D21" s="208"/>
      <c r="E21" s="222">
        <v>0.36</v>
      </c>
      <c r="F21" s="208"/>
      <c r="G21" s="207"/>
      <c r="H21" s="207"/>
      <c r="I21" s="222">
        <v>0.42799999999999999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6"/>
      <c r="C22" s="208"/>
      <c r="D22" s="208"/>
      <c r="E22" s="222">
        <v>0.42</v>
      </c>
      <c r="F22" s="208"/>
      <c r="G22" s="207"/>
      <c r="H22" s="207"/>
      <c r="I22" s="222">
        <v>0.44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6"/>
      <c r="C23" s="208"/>
      <c r="D23" s="208"/>
      <c r="E23" s="222">
        <v>0.3</v>
      </c>
      <c r="F23" s="208"/>
      <c r="G23" s="207"/>
      <c r="H23" s="207"/>
      <c r="I23" s="222">
        <v>0.57299999999999995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6"/>
      <c r="C24" s="208"/>
      <c r="D24" s="208"/>
      <c r="E24" s="222">
        <v>0.84</v>
      </c>
      <c r="F24" s="208"/>
      <c r="G24" s="207"/>
      <c r="H24" s="207"/>
      <c r="I24" s="222">
        <v>0.46099999999999997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6"/>
      <c r="C25" s="208"/>
      <c r="D25" s="208"/>
      <c r="E25" s="222">
        <v>1.95</v>
      </c>
      <c r="F25" s="208"/>
      <c r="G25" s="207"/>
      <c r="H25" s="207"/>
      <c r="I25" s="222">
        <v>0.58800000000000008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6"/>
      <c r="C26" s="208"/>
      <c r="D26" s="208"/>
      <c r="E26" s="222">
        <v>2.79</v>
      </c>
      <c r="F26" s="208"/>
      <c r="G26" s="207"/>
      <c r="H26" s="207"/>
      <c r="I26" s="222">
        <v>1.3039999999999998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6"/>
      <c r="C27" s="208"/>
      <c r="D27" s="208"/>
      <c r="E27" s="222">
        <v>2.37</v>
      </c>
      <c r="F27" s="208"/>
      <c r="G27" s="207"/>
      <c r="H27" s="207"/>
      <c r="I27" s="222">
        <v>1.1869999999999998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6"/>
      <c r="C28" s="208"/>
      <c r="D28" s="208"/>
      <c r="E28" s="222">
        <v>4.9499999999999993</v>
      </c>
      <c r="F28" s="208"/>
      <c r="G28" s="207"/>
      <c r="H28" s="207"/>
      <c r="I28" s="222">
        <v>1.208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6"/>
      <c r="C29" s="208"/>
      <c r="D29" s="208"/>
      <c r="E29" s="222">
        <v>4.74</v>
      </c>
      <c r="F29" s="208"/>
      <c r="G29" s="207"/>
      <c r="H29" s="207"/>
      <c r="I29" s="222">
        <v>1.401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6"/>
      <c r="C30" s="208"/>
      <c r="D30" s="208"/>
      <c r="E30" s="222">
        <v>4.41</v>
      </c>
      <c r="F30" s="208"/>
      <c r="G30" s="207"/>
      <c r="H30" s="207"/>
      <c r="I30" s="222">
        <v>1.2290000000000001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6"/>
      <c r="C31" s="208"/>
      <c r="D31" s="208"/>
      <c r="E31" s="222">
        <v>3.36</v>
      </c>
      <c r="F31" s="208"/>
      <c r="G31" s="207"/>
      <c r="H31" s="207"/>
      <c r="I31" s="222">
        <v>1.252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6"/>
      <c r="C32" s="208"/>
      <c r="D32" s="208"/>
      <c r="E32" s="222">
        <v>1.26</v>
      </c>
      <c r="F32" s="208"/>
      <c r="G32" s="207"/>
      <c r="H32" s="207"/>
      <c r="I32" s="222">
        <v>1.2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6"/>
      <c r="C33" s="208"/>
      <c r="D33" s="208"/>
      <c r="E33" s="222">
        <v>0.87</v>
      </c>
      <c r="F33" s="208"/>
      <c r="G33" s="207"/>
      <c r="H33" s="207"/>
      <c r="I33" s="222">
        <v>1.19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6"/>
      <c r="C34" s="208"/>
      <c r="D34" s="208"/>
      <c r="E34" s="222">
        <v>0.75</v>
      </c>
      <c r="F34" s="208"/>
      <c r="G34" s="207"/>
      <c r="H34" s="207"/>
      <c r="I34" s="222">
        <v>1.2850000000000001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6"/>
      <c r="C35" s="208"/>
      <c r="D35" s="208"/>
      <c r="E35" s="222">
        <v>1.83</v>
      </c>
      <c r="F35" s="208"/>
      <c r="G35" s="207"/>
      <c r="H35" s="207"/>
      <c r="I35" s="222">
        <v>1.4159999999999999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6"/>
      <c r="C36" s="208"/>
      <c r="D36" s="208"/>
      <c r="E36" s="222">
        <v>1.62</v>
      </c>
      <c r="F36" s="208"/>
      <c r="G36" s="207"/>
      <c r="H36" s="207"/>
      <c r="I36" s="222">
        <v>1.177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6"/>
      <c r="C37" s="208"/>
      <c r="D37" s="208"/>
      <c r="E37" s="222">
        <v>1.47</v>
      </c>
      <c r="F37" s="208"/>
      <c r="G37" s="207"/>
      <c r="H37" s="207"/>
      <c r="I37" s="222">
        <v>1.5110000000000001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6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35.369999999999997</v>
      </c>
      <c r="F39" s="207"/>
      <c r="G39" s="227"/>
      <c r="H39" s="227"/>
      <c r="I39" s="226">
        <f>SUM(I15:I38)</f>
        <v>22.042999999999999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253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250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ТП-95</v>
      </c>
      <c r="C10" s="311"/>
      <c r="D10" s="311"/>
      <c r="E10" s="311"/>
      <c r="F10" s="298" t="str">
        <f>N4</f>
        <v>ТП-129 В-2</v>
      </c>
      <c r="G10" s="301"/>
      <c r="H10" s="301"/>
      <c r="I10" s="302"/>
      <c r="J10" s="311" t="str">
        <f>N3</f>
        <v>ТП-95</v>
      </c>
      <c r="K10" s="311"/>
      <c r="L10" s="311"/>
      <c r="M10" s="311"/>
      <c r="N10" s="298" t="str">
        <f>N4</f>
        <v>ТП-129 В-2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14">
        <v>4.41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0</v>
      </c>
      <c r="F15" s="208"/>
      <c r="G15" s="207"/>
      <c r="H15" s="207"/>
      <c r="I15" s="214">
        <v>4.4219999999999997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0</v>
      </c>
      <c r="F16" s="208"/>
      <c r="G16" s="207"/>
      <c r="H16" s="207"/>
      <c r="I16" s="214">
        <v>4.4939999999999998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0</v>
      </c>
      <c r="F17" s="208"/>
      <c r="G17" s="207"/>
      <c r="H17" s="207"/>
      <c r="I17" s="214">
        <v>4.4960000000000004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0</v>
      </c>
      <c r="F18" s="208"/>
      <c r="G18" s="207"/>
      <c r="H18" s="207"/>
      <c r="I18" s="214">
        <v>4.4939999999999998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0</v>
      </c>
      <c r="F19" s="208"/>
      <c r="G19" s="207"/>
      <c r="H19" s="207"/>
      <c r="I19" s="214">
        <v>4.4980000000000002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0</v>
      </c>
      <c r="F20" s="208"/>
      <c r="G20" s="207"/>
      <c r="H20" s="207"/>
      <c r="I20" s="214">
        <v>4.4960000000000004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0</v>
      </c>
      <c r="F21" s="208"/>
      <c r="G21" s="207"/>
      <c r="H21" s="207"/>
      <c r="I21" s="214">
        <v>4.4939999999999998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0</v>
      </c>
      <c r="F22" s="208"/>
      <c r="G22" s="207"/>
      <c r="H22" s="207"/>
      <c r="I22" s="214">
        <v>4.53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0</v>
      </c>
      <c r="F23" s="208"/>
      <c r="G23" s="207"/>
      <c r="H23" s="207"/>
      <c r="I23" s="214">
        <v>4.4980000000000002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0</v>
      </c>
      <c r="F24" s="208"/>
      <c r="G24" s="207"/>
      <c r="H24" s="207"/>
      <c r="I24" s="214">
        <v>4.492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0</v>
      </c>
      <c r="F25" s="208"/>
      <c r="G25" s="207"/>
      <c r="H25" s="207"/>
      <c r="I25" s="214">
        <v>4.468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0</v>
      </c>
      <c r="F26" s="208"/>
      <c r="G26" s="207"/>
      <c r="H26" s="207"/>
      <c r="I26" s="214">
        <v>4.45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0</v>
      </c>
      <c r="F27" s="208"/>
      <c r="G27" s="207"/>
      <c r="H27" s="207"/>
      <c r="I27" s="214">
        <v>4.452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0</v>
      </c>
      <c r="F28" s="208"/>
      <c r="G28" s="207"/>
      <c r="H28" s="207"/>
      <c r="I28" s="214">
        <v>4.4459999999999997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0</v>
      </c>
      <c r="F29" s="208"/>
      <c r="G29" s="207"/>
      <c r="H29" s="207"/>
      <c r="I29" s="214">
        <v>4.4459999999999997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0</v>
      </c>
      <c r="F30" s="208"/>
      <c r="G30" s="207"/>
      <c r="H30" s="207"/>
      <c r="I30" s="214">
        <v>4.4560000000000004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0</v>
      </c>
      <c r="F31" s="208"/>
      <c r="G31" s="207"/>
      <c r="H31" s="207"/>
      <c r="I31" s="214">
        <v>4.468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0</v>
      </c>
      <c r="F32" s="208"/>
      <c r="G32" s="207"/>
      <c r="H32" s="207"/>
      <c r="I32" s="214">
        <v>4.4779999999999998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0</v>
      </c>
      <c r="F33" s="208"/>
      <c r="G33" s="207"/>
      <c r="H33" s="207"/>
      <c r="I33" s="214">
        <v>4.5019999999999998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0</v>
      </c>
      <c r="F34" s="208"/>
      <c r="G34" s="207"/>
      <c r="H34" s="207"/>
      <c r="I34" s="214">
        <v>4.476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0</v>
      </c>
      <c r="F35" s="208"/>
      <c r="G35" s="207"/>
      <c r="H35" s="207"/>
      <c r="I35" s="214">
        <v>4.49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0</v>
      </c>
      <c r="F36" s="208"/>
      <c r="G36" s="207"/>
      <c r="H36" s="207"/>
      <c r="I36" s="214">
        <v>4.4880000000000004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0</v>
      </c>
      <c r="F37" s="208"/>
      <c r="G37" s="207"/>
      <c r="H37" s="207"/>
      <c r="I37" s="214">
        <v>4.4400000000000004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102.97399999999998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90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254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ТП-113</v>
      </c>
      <c r="C10" s="311"/>
      <c r="D10" s="311"/>
      <c r="E10" s="311"/>
      <c r="F10" s="298" t="str">
        <f>N4</f>
        <v>ТП-125</v>
      </c>
      <c r="G10" s="301"/>
      <c r="H10" s="301"/>
      <c r="I10" s="302"/>
      <c r="J10" s="311" t="str">
        <f>N3</f>
        <v>ТП-113</v>
      </c>
      <c r="K10" s="311"/>
      <c r="L10" s="311"/>
      <c r="M10" s="311"/>
      <c r="N10" s="298" t="str">
        <f>N4</f>
        <v>ТП-125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</v>
      </c>
      <c r="F11" s="275" t="s">
        <v>433</v>
      </c>
      <c r="G11" s="276"/>
      <c r="H11" s="40"/>
      <c r="I11" s="41">
        <v>40</v>
      </c>
      <c r="J11" s="275" t="s">
        <v>433</v>
      </c>
      <c r="K11" s="276"/>
      <c r="L11" s="40"/>
      <c r="M11" s="41">
        <f>E11</f>
        <v>1</v>
      </c>
      <c r="N11" s="275" t="s">
        <v>433</v>
      </c>
      <c r="O11" s="276"/>
      <c r="P11" s="40"/>
      <c r="Q11" s="41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22">
        <v>1.1400000000000001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0</v>
      </c>
      <c r="F15" s="206"/>
      <c r="G15" s="206"/>
      <c r="H15" s="206"/>
      <c r="I15" s="222">
        <v>1.44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0</v>
      </c>
      <c r="F16" s="206"/>
      <c r="G16" s="206"/>
      <c r="H16" s="206"/>
      <c r="I16" s="222">
        <v>1.3599999999999999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0</v>
      </c>
      <c r="F17" s="206"/>
      <c r="G17" s="206"/>
      <c r="H17" s="206"/>
      <c r="I17" s="222">
        <v>1.42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0</v>
      </c>
      <c r="F18" s="206"/>
      <c r="G18" s="206"/>
      <c r="H18" s="206"/>
      <c r="I18" s="222">
        <v>1.3399999999999999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</v>
      </c>
      <c r="F19" s="206"/>
      <c r="G19" s="206"/>
      <c r="H19" s="206"/>
      <c r="I19" s="222">
        <v>1.1400000000000001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0</v>
      </c>
      <c r="F20" s="206"/>
      <c r="G20" s="206"/>
      <c r="H20" s="206"/>
      <c r="I20" s="222">
        <v>2.9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0</v>
      </c>
      <c r="F21" s="206"/>
      <c r="G21" s="206"/>
      <c r="H21" s="206"/>
      <c r="I21" s="222">
        <v>10.780000000000001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0</v>
      </c>
      <c r="F22" s="206"/>
      <c r="G22" s="206"/>
      <c r="H22" s="206"/>
      <c r="I22" s="222">
        <v>7.9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0</v>
      </c>
      <c r="F23" s="206"/>
      <c r="G23" s="206"/>
      <c r="H23" s="206"/>
      <c r="I23" s="222">
        <v>9.5599999999999987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0</v>
      </c>
      <c r="F24" s="206"/>
      <c r="G24" s="206"/>
      <c r="H24" s="206"/>
      <c r="I24" s="222">
        <v>9.26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0</v>
      </c>
      <c r="F25" s="206"/>
      <c r="G25" s="206"/>
      <c r="H25" s="206"/>
      <c r="I25" s="222">
        <v>10.88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0</v>
      </c>
      <c r="F26" s="206"/>
      <c r="G26" s="206"/>
      <c r="H26" s="206"/>
      <c r="I26" s="222">
        <v>7.9399999999999995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0</v>
      </c>
      <c r="F27" s="206"/>
      <c r="G27" s="206"/>
      <c r="H27" s="206"/>
      <c r="I27" s="222">
        <v>6.18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0</v>
      </c>
      <c r="F28" s="206"/>
      <c r="G28" s="206"/>
      <c r="H28" s="206"/>
      <c r="I28" s="222">
        <v>7.34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0</v>
      </c>
      <c r="F29" s="206"/>
      <c r="G29" s="206"/>
      <c r="H29" s="206"/>
      <c r="I29" s="222">
        <v>6.7200000000000006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0</v>
      </c>
      <c r="F30" s="206"/>
      <c r="G30" s="206"/>
      <c r="H30" s="206"/>
      <c r="I30" s="222">
        <v>5.6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0</v>
      </c>
      <c r="F31" s="206"/>
      <c r="G31" s="206"/>
      <c r="H31" s="206"/>
      <c r="I31" s="222">
        <v>4.84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0</v>
      </c>
      <c r="F32" s="206"/>
      <c r="G32" s="206"/>
      <c r="H32" s="206"/>
      <c r="I32" s="222">
        <v>4.8599999999999994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0</v>
      </c>
      <c r="F33" s="206"/>
      <c r="G33" s="206"/>
      <c r="H33" s="206"/>
      <c r="I33" s="222">
        <v>3.66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0</v>
      </c>
      <c r="F34" s="206"/>
      <c r="G34" s="206"/>
      <c r="H34" s="206"/>
      <c r="I34" s="222">
        <v>2.96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0</v>
      </c>
      <c r="F35" s="206"/>
      <c r="G35" s="206"/>
      <c r="H35" s="206"/>
      <c r="I35" s="222">
        <v>1.5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0</v>
      </c>
      <c r="F36" s="206"/>
      <c r="G36" s="206"/>
      <c r="H36" s="206"/>
      <c r="I36" s="222">
        <v>1.8599999999999999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0</v>
      </c>
      <c r="F37" s="206"/>
      <c r="G37" s="206"/>
      <c r="H37" s="206"/>
      <c r="I37" s="222">
        <v>1.2999999999999998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5"/>
      <c r="G39" s="227"/>
      <c r="H39" s="227"/>
      <c r="I39" s="226">
        <f>SUM(I15:I38)</f>
        <v>112.73999999999998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598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255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ТП-112 В-1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ТП-112 В-1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1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68.94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61.98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60.96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59.52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58.38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45.72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75.540000000000006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81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90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98.04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108.66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113.28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74.22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71.760000000000005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83.16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95.1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95.28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69.72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60.72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71.22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80.58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77.099999999999994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93.06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78.36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1803.3599999999997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599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256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ТП-112 В-2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ТП-112 В-2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120</v>
      </c>
      <c r="F11" s="275" t="s">
        <v>433</v>
      </c>
      <c r="G11" s="276"/>
      <c r="H11" s="40"/>
      <c r="I11" s="41">
        <v>1</v>
      </c>
      <c r="J11" s="275" t="s">
        <v>433</v>
      </c>
      <c r="K11" s="276"/>
      <c r="L11" s="40"/>
      <c r="M11" s="41">
        <f>E11</f>
        <v>120</v>
      </c>
      <c r="N11" s="275" t="s">
        <v>433</v>
      </c>
      <c r="O11" s="276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51.22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7"/>
      <c r="C15" s="208"/>
      <c r="D15" s="208"/>
      <c r="E15" s="222">
        <v>59.87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7"/>
      <c r="C16" s="208"/>
      <c r="D16" s="208"/>
      <c r="E16" s="222">
        <v>57.86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7"/>
      <c r="C17" s="208"/>
      <c r="D17" s="208"/>
      <c r="E17" s="222">
        <v>56.75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7"/>
      <c r="C18" s="208"/>
      <c r="D18" s="208"/>
      <c r="E18" s="222">
        <v>55.4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7"/>
      <c r="C19" s="208"/>
      <c r="D19" s="208"/>
      <c r="E19" s="222">
        <v>55.25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7"/>
      <c r="C20" s="208"/>
      <c r="D20" s="208"/>
      <c r="E20" s="222">
        <v>46.9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7"/>
      <c r="C21" s="208"/>
      <c r="D21" s="208"/>
      <c r="E21" s="222">
        <v>38.1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7"/>
      <c r="C22" s="208"/>
      <c r="D22" s="208"/>
      <c r="E22" s="222">
        <v>47.8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7"/>
      <c r="C23" s="208"/>
      <c r="D23" s="208"/>
      <c r="E23" s="222">
        <v>40.44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7"/>
      <c r="C24" s="208"/>
      <c r="D24" s="208"/>
      <c r="E24" s="222">
        <v>52.15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7"/>
      <c r="C25" s="208"/>
      <c r="D25" s="208"/>
      <c r="E25" s="222">
        <v>53.59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7"/>
      <c r="C26" s="208"/>
      <c r="D26" s="208"/>
      <c r="E26" s="222">
        <v>44.19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7"/>
      <c r="C27" s="208"/>
      <c r="D27" s="208"/>
      <c r="E27" s="222">
        <v>42.84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7"/>
      <c r="C28" s="208"/>
      <c r="D28" s="208"/>
      <c r="E28" s="222">
        <v>39.270000000000003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7"/>
      <c r="C29" s="208"/>
      <c r="D29" s="208"/>
      <c r="E29" s="222">
        <v>60.71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7"/>
      <c r="C30" s="208"/>
      <c r="D30" s="208"/>
      <c r="E30" s="222">
        <v>60.59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7"/>
      <c r="C31" s="208"/>
      <c r="D31" s="208"/>
      <c r="E31" s="222">
        <v>64.010000000000005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7"/>
      <c r="C32" s="208"/>
      <c r="D32" s="208"/>
      <c r="E32" s="222">
        <v>71.88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7"/>
      <c r="C33" s="208"/>
      <c r="D33" s="208"/>
      <c r="E33" s="222">
        <v>85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7"/>
      <c r="C34" s="208"/>
      <c r="D34" s="208"/>
      <c r="E34" s="222">
        <v>93.71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7"/>
      <c r="C35" s="208"/>
      <c r="D35" s="208"/>
      <c r="E35" s="222">
        <v>111.85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7"/>
      <c r="C36" s="208"/>
      <c r="D36" s="208"/>
      <c r="E36" s="222">
        <v>63.5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7"/>
      <c r="C37" s="208"/>
      <c r="D37" s="208"/>
      <c r="E37" s="222">
        <v>53.35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7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1355.0099999999998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600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258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257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ТП-53</v>
      </c>
      <c r="C10" s="311"/>
      <c r="D10" s="311"/>
      <c r="E10" s="311"/>
      <c r="F10" s="298" t="str">
        <f>N4</f>
        <v>ТП-54</v>
      </c>
      <c r="G10" s="301"/>
      <c r="H10" s="301"/>
      <c r="I10" s="302"/>
      <c r="J10" s="311" t="str">
        <f>N3</f>
        <v>ТП-53</v>
      </c>
      <c r="K10" s="311"/>
      <c r="L10" s="311"/>
      <c r="M10" s="311"/>
      <c r="N10" s="298" t="str">
        <f>N4</f>
        <v>ТП-54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40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40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85.7</v>
      </c>
      <c r="F14" s="206"/>
      <c r="G14" s="207"/>
      <c r="H14" s="207"/>
      <c r="I14" s="222">
        <v>39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6"/>
      <c r="C15" s="208"/>
      <c r="D15" s="208"/>
      <c r="E15" s="222">
        <v>72.099999999999994</v>
      </c>
      <c r="F15" s="206"/>
      <c r="G15" s="206"/>
      <c r="H15" s="206"/>
      <c r="I15" s="222">
        <v>32.549999999999997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6"/>
      <c r="C16" s="208"/>
      <c r="D16" s="208"/>
      <c r="E16" s="222">
        <v>59.62</v>
      </c>
      <c r="F16" s="206"/>
      <c r="G16" s="206"/>
      <c r="H16" s="206"/>
      <c r="I16" s="222">
        <v>29.22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6"/>
      <c r="C17" s="208"/>
      <c r="D17" s="208"/>
      <c r="E17" s="222">
        <v>55.44</v>
      </c>
      <c r="F17" s="206"/>
      <c r="G17" s="206"/>
      <c r="H17" s="206"/>
      <c r="I17" s="222">
        <v>27.84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6"/>
      <c r="C18" s="208"/>
      <c r="D18" s="208"/>
      <c r="E18" s="222">
        <v>53.68</v>
      </c>
      <c r="F18" s="206"/>
      <c r="G18" s="206"/>
      <c r="H18" s="206"/>
      <c r="I18" s="222">
        <v>23.97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6"/>
      <c r="C19" s="208"/>
      <c r="D19" s="208"/>
      <c r="E19" s="222">
        <v>54.14</v>
      </c>
      <c r="F19" s="206"/>
      <c r="G19" s="206"/>
      <c r="H19" s="206"/>
      <c r="I19" s="222">
        <v>25.380000000000003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6"/>
      <c r="C20" s="208"/>
      <c r="D20" s="208"/>
      <c r="E20" s="222">
        <v>56.12</v>
      </c>
      <c r="F20" s="206"/>
      <c r="G20" s="206"/>
      <c r="H20" s="206"/>
      <c r="I20" s="222">
        <v>29.369999999999997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6"/>
      <c r="C21" s="208"/>
      <c r="D21" s="208"/>
      <c r="E21" s="222">
        <v>63.9</v>
      </c>
      <c r="F21" s="206"/>
      <c r="G21" s="206"/>
      <c r="H21" s="206"/>
      <c r="I21" s="222">
        <v>34.29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6"/>
      <c r="C22" s="208"/>
      <c r="D22" s="208"/>
      <c r="E22" s="222">
        <v>84.94</v>
      </c>
      <c r="F22" s="206"/>
      <c r="G22" s="206"/>
      <c r="H22" s="206"/>
      <c r="I22" s="222">
        <v>43.47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6"/>
      <c r="C23" s="208"/>
      <c r="D23" s="208"/>
      <c r="E23" s="222">
        <v>87.14</v>
      </c>
      <c r="F23" s="206"/>
      <c r="G23" s="206"/>
      <c r="H23" s="206"/>
      <c r="I23" s="222">
        <v>44.67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6"/>
      <c r="C24" s="208"/>
      <c r="D24" s="208"/>
      <c r="E24" s="222">
        <v>77.66</v>
      </c>
      <c r="F24" s="206"/>
      <c r="G24" s="206"/>
      <c r="H24" s="206"/>
      <c r="I24" s="222">
        <v>43.8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6"/>
      <c r="C25" s="208"/>
      <c r="D25" s="208"/>
      <c r="E25" s="222">
        <v>76.72</v>
      </c>
      <c r="F25" s="206"/>
      <c r="G25" s="206"/>
      <c r="H25" s="206"/>
      <c r="I25" s="222">
        <v>40.65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6"/>
      <c r="C26" s="208"/>
      <c r="D26" s="208"/>
      <c r="E26" s="222">
        <v>76.56</v>
      </c>
      <c r="F26" s="206"/>
      <c r="G26" s="206"/>
      <c r="H26" s="206"/>
      <c r="I26" s="222">
        <v>39.81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6"/>
      <c r="C27" s="208"/>
      <c r="D27" s="208"/>
      <c r="E27" s="222">
        <v>79.180000000000007</v>
      </c>
      <c r="F27" s="206"/>
      <c r="G27" s="206"/>
      <c r="H27" s="206"/>
      <c r="I27" s="222">
        <v>36.39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6"/>
      <c r="C28" s="208"/>
      <c r="D28" s="208"/>
      <c r="E28" s="222">
        <v>79.680000000000007</v>
      </c>
      <c r="F28" s="206"/>
      <c r="G28" s="206"/>
      <c r="H28" s="206"/>
      <c r="I28" s="222">
        <v>40.229999999999997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6"/>
      <c r="C29" s="208"/>
      <c r="D29" s="208"/>
      <c r="E29" s="222">
        <v>77.459999999999994</v>
      </c>
      <c r="F29" s="206"/>
      <c r="G29" s="206"/>
      <c r="H29" s="206"/>
      <c r="I29" s="222">
        <v>40.44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6"/>
      <c r="C30" s="208"/>
      <c r="D30" s="208"/>
      <c r="E30" s="222">
        <v>74.84</v>
      </c>
      <c r="F30" s="206"/>
      <c r="G30" s="206"/>
      <c r="H30" s="206"/>
      <c r="I30" s="222">
        <v>43.11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6"/>
      <c r="C31" s="208"/>
      <c r="D31" s="208"/>
      <c r="E31" s="222">
        <v>79.2</v>
      </c>
      <c r="F31" s="206"/>
      <c r="G31" s="206"/>
      <c r="H31" s="206"/>
      <c r="I31" s="222">
        <v>43.32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6"/>
      <c r="C32" s="208"/>
      <c r="D32" s="208"/>
      <c r="E32" s="222">
        <v>91.8</v>
      </c>
      <c r="F32" s="206"/>
      <c r="G32" s="206"/>
      <c r="H32" s="206"/>
      <c r="I32" s="222">
        <v>43.05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6"/>
      <c r="C33" s="208"/>
      <c r="D33" s="208"/>
      <c r="E33" s="222">
        <v>100.66</v>
      </c>
      <c r="F33" s="206"/>
      <c r="G33" s="206"/>
      <c r="H33" s="206"/>
      <c r="I33" s="222">
        <v>51.120000000000005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6"/>
      <c r="C34" s="208"/>
      <c r="D34" s="208"/>
      <c r="E34" s="222">
        <v>106.08</v>
      </c>
      <c r="F34" s="206"/>
      <c r="G34" s="206"/>
      <c r="H34" s="206"/>
      <c r="I34" s="222">
        <v>48.69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6"/>
      <c r="C35" s="208"/>
      <c r="D35" s="208"/>
      <c r="E35" s="222">
        <v>114.12</v>
      </c>
      <c r="F35" s="206"/>
      <c r="G35" s="206"/>
      <c r="H35" s="206"/>
      <c r="I35" s="222">
        <v>52.05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6"/>
      <c r="C36" s="208"/>
      <c r="D36" s="208"/>
      <c r="E36" s="222">
        <v>108.54</v>
      </c>
      <c r="F36" s="206"/>
      <c r="G36" s="206"/>
      <c r="H36" s="206"/>
      <c r="I36" s="222">
        <v>50.400000000000006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6"/>
      <c r="C37" s="208"/>
      <c r="D37" s="208"/>
      <c r="E37" s="222">
        <v>98.84</v>
      </c>
      <c r="F37" s="206"/>
      <c r="G37" s="206"/>
      <c r="H37" s="206"/>
      <c r="I37" s="222">
        <v>48.81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6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1828.4199999999998</v>
      </c>
      <c r="F39" s="207"/>
      <c r="G39" s="227"/>
      <c r="H39" s="227"/>
      <c r="I39" s="226">
        <f>SUM(I15:I38)</f>
        <v>912.62999999999988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601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260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259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ТП-111</v>
      </c>
      <c r="C10" s="311"/>
      <c r="D10" s="311"/>
      <c r="E10" s="311"/>
      <c r="F10" s="298" t="str">
        <f>N4</f>
        <v>ТП-131</v>
      </c>
      <c r="G10" s="301"/>
      <c r="H10" s="301"/>
      <c r="I10" s="302"/>
      <c r="J10" s="311" t="str">
        <f>N3</f>
        <v>ТП-111</v>
      </c>
      <c r="K10" s="311"/>
      <c r="L10" s="311"/>
      <c r="M10" s="311"/>
      <c r="N10" s="298" t="str">
        <f>N4</f>
        <v>ТП-131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1.8</v>
      </c>
      <c r="F14" s="206"/>
      <c r="G14" s="207"/>
      <c r="H14" s="207"/>
      <c r="I14" s="207">
        <v>15.472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2.76</v>
      </c>
      <c r="F15" s="221"/>
      <c r="G15" s="207"/>
      <c r="H15" s="207"/>
      <c r="I15" s="207">
        <v>11.952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2.52</v>
      </c>
      <c r="F16" s="221"/>
      <c r="G16" s="207"/>
      <c r="H16" s="207"/>
      <c r="I16" s="207">
        <v>12.608000000000001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2.44</v>
      </c>
      <c r="F17" s="221"/>
      <c r="G17" s="207"/>
      <c r="H17" s="207"/>
      <c r="I17" s="207">
        <v>10.704000000000001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2.56</v>
      </c>
      <c r="F18" s="221"/>
      <c r="G18" s="207"/>
      <c r="H18" s="207"/>
      <c r="I18" s="207">
        <v>11.936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2.6</v>
      </c>
      <c r="F19" s="221"/>
      <c r="G19" s="207"/>
      <c r="H19" s="207"/>
      <c r="I19" s="207">
        <v>19.648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2.12</v>
      </c>
      <c r="F20" s="221"/>
      <c r="G20" s="207"/>
      <c r="H20" s="207"/>
      <c r="I20" s="207">
        <v>10.848000000000001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2.84</v>
      </c>
      <c r="F21" s="221"/>
      <c r="G21" s="207"/>
      <c r="H21" s="207"/>
      <c r="I21" s="207">
        <v>11.536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1.8</v>
      </c>
      <c r="F22" s="221"/>
      <c r="G22" s="207"/>
      <c r="H22" s="207"/>
      <c r="I22" s="207">
        <v>9.76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1.7200000000000002</v>
      </c>
      <c r="F23" s="221"/>
      <c r="G23" s="207"/>
      <c r="H23" s="207"/>
      <c r="I23" s="207">
        <v>11.952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1.68</v>
      </c>
      <c r="F24" s="221"/>
      <c r="G24" s="207"/>
      <c r="H24" s="207"/>
      <c r="I24" s="207">
        <v>18.512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1.44</v>
      </c>
      <c r="F25" s="221"/>
      <c r="G25" s="207"/>
      <c r="H25" s="207"/>
      <c r="I25" s="207">
        <v>11.744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1.3599999999999999</v>
      </c>
      <c r="F26" s="221"/>
      <c r="G26" s="207"/>
      <c r="H26" s="207"/>
      <c r="I26" s="207">
        <v>11.616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2.52</v>
      </c>
      <c r="F27" s="221"/>
      <c r="G27" s="207"/>
      <c r="H27" s="207"/>
      <c r="I27" s="207">
        <v>11.423999999999999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1.48</v>
      </c>
      <c r="F28" s="221"/>
      <c r="G28" s="207"/>
      <c r="H28" s="207"/>
      <c r="I28" s="207">
        <v>11.728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1.48</v>
      </c>
      <c r="F29" s="221"/>
      <c r="G29" s="207"/>
      <c r="H29" s="207"/>
      <c r="I29" s="207">
        <v>12.672000000000001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1.4</v>
      </c>
      <c r="F30" s="221"/>
      <c r="G30" s="207"/>
      <c r="H30" s="207"/>
      <c r="I30" s="207">
        <v>22.847999999999999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1.36</v>
      </c>
      <c r="F31" s="221"/>
      <c r="G31" s="207"/>
      <c r="H31" s="207"/>
      <c r="I31" s="207">
        <v>19.2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1.4</v>
      </c>
      <c r="F32" s="221"/>
      <c r="G32" s="207"/>
      <c r="H32" s="207"/>
      <c r="I32" s="207">
        <v>23.472000000000001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3.68</v>
      </c>
      <c r="F33" s="221"/>
      <c r="G33" s="207"/>
      <c r="H33" s="207"/>
      <c r="I33" s="207">
        <v>20.832000000000001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5.48</v>
      </c>
      <c r="F34" s="221"/>
      <c r="G34" s="207"/>
      <c r="H34" s="207"/>
      <c r="I34" s="207">
        <v>18.88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3.16</v>
      </c>
      <c r="F35" s="221"/>
      <c r="G35" s="207"/>
      <c r="H35" s="207"/>
      <c r="I35" s="207">
        <v>21.36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2.4000000000000004</v>
      </c>
      <c r="F36" s="221"/>
      <c r="G36" s="207"/>
      <c r="H36" s="207"/>
      <c r="I36" s="207">
        <v>16.16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1.6</v>
      </c>
      <c r="F37" s="221"/>
      <c r="G37" s="207"/>
      <c r="H37" s="207"/>
      <c r="I37" s="207">
        <v>14.16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51.8</v>
      </c>
      <c r="F39" s="226"/>
      <c r="G39" s="227"/>
      <c r="H39" s="227"/>
      <c r="I39" s="231">
        <f>SUM(I15:I38)</f>
        <v>345.55200000000013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261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ТП-126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ТП-126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1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0.69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0.96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0.60000000000000009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0.66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0.60000000000000009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0.6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10.98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20.28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18.57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17.16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19.259999999999998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13.41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12.719999999999999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11.73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5.01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3.21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4.68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3.99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2.9699999999999998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2.73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0.56999999999999995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0.84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1.23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0.75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C39" s="20"/>
      <c r="D39" s="20"/>
      <c r="E39" s="226">
        <f>SUM(E15:E38)</f>
        <v>153.51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262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ТП-105</v>
      </c>
      <c r="C10" s="311"/>
      <c r="D10" s="311"/>
      <c r="E10" s="311"/>
      <c r="F10" s="298" t="str">
        <f>N4</f>
        <v>ТП-127</v>
      </c>
      <c r="G10" s="301"/>
      <c r="H10" s="301"/>
      <c r="I10" s="302"/>
      <c r="J10" s="311" t="str">
        <f>N3</f>
        <v>ТП-105</v>
      </c>
      <c r="K10" s="311"/>
      <c r="L10" s="311"/>
      <c r="M10" s="311"/>
      <c r="N10" s="298" t="str">
        <f>N4</f>
        <v>ТП-127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1.6800000000000002</v>
      </c>
      <c r="F14" s="206"/>
      <c r="G14" s="207"/>
      <c r="H14" s="207"/>
      <c r="I14" s="222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7"/>
      <c r="C15" s="208"/>
      <c r="D15" s="208"/>
      <c r="E15" s="222">
        <v>2.52</v>
      </c>
      <c r="F15" s="206"/>
      <c r="G15" s="207"/>
      <c r="H15" s="207"/>
      <c r="I15" s="222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7"/>
      <c r="C16" s="208"/>
      <c r="D16" s="208"/>
      <c r="E16" s="222">
        <v>1.2</v>
      </c>
      <c r="F16" s="206"/>
      <c r="G16" s="207"/>
      <c r="H16" s="207"/>
      <c r="I16" s="222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7"/>
      <c r="C17" s="208"/>
      <c r="D17" s="208"/>
      <c r="E17" s="222">
        <v>1.76</v>
      </c>
      <c r="F17" s="206"/>
      <c r="G17" s="207"/>
      <c r="H17" s="207"/>
      <c r="I17" s="222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7"/>
      <c r="C18" s="208"/>
      <c r="D18" s="208"/>
      <c r="E18" s="222">
        <v>1.28</v>
      </c>
      <c r="F18" s="206"/>
      <c r="G18" s="207"/>
      <c r="H18" s="207"/>
      <c r="I18" s="222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7"/>
      <c r="C19" s="208"/>
      <c r="D19" s="208"/>
      <c r="E19" s="222">
        <v>2</v>
      </c>
      <c r="F19" s="206"/>
      <c r="G19" s="207"/>
      <c r="H19" s="207"/>
      <c r="I19" s="222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7"/>
      <c r="C20" s="208"/>
      <c r="D20" s="208"/>
      <c r="E20" s="222">
        <v>0.64</v>
      </c>
      <c r="F20" s="206"/>
      <c r="G20" s="207"/>
      <c r="H20" s="207"/>
      <c r="I20" s="222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7"/>
      <c r="C21" s="208"/>
      <c r="D21" s="208"/>
      <c r="E21" s="222">
        <v>0.36</v>
      </c>
      <c r="F21" s="206"/>
      <c r="G21" s="207"/>
      <c r="H21" s="207"/>
      <c r="I21" s="222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7"/>
      <c r="C22" s="208"/>
      <c r="D22" s="208"/>
      <c r="E22" s="222">
        <v>0.2</v>
      </c>
      <c r="F22" s="206"/>
      <c r="G22" s="207"/>
      <c r="H22" s="207"/>
      <c r="I22" s="222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7"/>
      <c r="C23" s="208"/>
      <c r="D23" s="208"/>
      <c r="E23" s="222">
        <v>0.4</v>
      </c>
      <c r="F23" s="206"/>
      <c r="G23" s="207"/>
      <c r="H23" s="207"/>
      <c r="I23" s="222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7"/>
      <c r="C24" s="208"/>
      <c r="D24" s="208"/>
      <c r="E24" s="222">
        <v>0.2</v>
      </c>
      <c r="F24" s="206"/>
      <c r="G24" s="207"/>
      <c r="H24" s="207"/>
      <c r="I24" s="222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7"/>
      <c r="C25" s="208"/>
      <c r="D25" s="208"/>
      <c r="E25" s="222">
        <v>0.2</v>
      </c>
      <c r="F25" s="206"/>
      <c r="G25" s="207"/>
      <c r="H25" s="207"/>
      <c r="I25" s="222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7"/>
      <c r="C26" s="208"/>
      <c r="D26" s="208"/>
      <c r="E26" s="222">
        <v>0.2</v>
      </c>
      <c r="F26" s="206"/>
      <c r="G26" s="207"/>
      <c r="H26" s="207"/>
      <c r="I26" s="222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7"/>
      <c r="C27" s="208"/>
      <c r="D27" s="208"/>
      <c r="E27" s="222">
        <v>0.44</v>
      </c>
      <c r="F27" s="206"/>
      <c r="G27" s="207"/>
      <c r="H27" s="207"/>
      <c r="I27" s="222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7"/>
      <c r="C28" s="208"/>
      <c r="D28" s="208"/>
      <c r="E28" s="222">
        <v>0.24</v>
      </c>
      <c r="F28" s="206"/>
      <c r="G28" s="207"/>
      <c r="H28" s="207"/>
      <c r="I28" s="222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7"/>
      <c r="C29" s="208"/>
      <c r="D29" s="208"/>
      <c r="E29" s="222">
        <v>0.2</v>
      </c>
      <c r="F29" s="206"/>
      <c r="G29" s="207"/>
      <c r="H29" s="207"/>
      <c r="I29" s="222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7"/>
      <c r="C30" s="208"/>
      <c r="D30" s="208"/>
      <c r="E30" s="222">
        <v>0.28000000000000003</v>
      </c>
      <c r="F30" s="206"/>
      <c r="G30" s="207"/>
      <c r="H30" s="207"/>
      <c r="I30" s="222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7"/>
      <c r="C31" s="208"/>
      <c r="D31" s="208"/>
      <c r="E31" s="222">
        <v>0.32</v>
      </c>
      <c r="F31" s="206"/>
      <c r="G31" s="207"/>
      <c r="H31" s="207"/>
      <c r="I31" s="222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7"/>
      <c r="C32" s="208"/>
      <c r="D32" s="208"/>
      <c r="E32" s="222">
        <v>0.16</v>
      </c>
      <c r="F32" s="206"/>
      <c r="G32" s="207"/>
      <c r="H32" s="207"/>
      <c r="I32" s="222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7"/>
      <c r="C33" s="208"/>
      <c r="D33" s="208"/>
      <c r="E33" s="222">
        <v>0.2</v>
      </c>
      <c r="F33" s="206"/>
      <c r="G33" s="207"/>
      <c r="H33" s="207"/>
      <c r="I33" s="222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7"/>
      <c r="C34" s="208"/>
      <c r="D34" s="208"/>
      <c r="E34" s="222">
        <v>0.28000000000000003</v>
      </c>
      <c r="F34" s="206"/>
      <c r="G34" s="207"/>
      <c r="H34" s="207"/>
      <c r="I34" s="222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7"/>
      <c r="C35" s="208"/>
      <c r="D35" s="208"/>
      <c r="E35" s="222">
        <v>1.04</v>
      </c>
      <c r="F35" s="206"/>
      <c r="G35" s="207"/>
      <c r="H35" s="207"/>
      <c r="I35" s="222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7"/>
      <c r="C36" s="208"/>
      <c r="D36" s="208"/>
      <c r="E36" s="222">
        <v>2.52</v>
      </c>
      <c r="F36" s="206"/>
      <c r="G36" s="207"/>
      <c r="H36" s="207"/>
      <c r="I36" s="222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7"/>
      <c r="C37" s="208"/>
      <c r="D37" s="208"/>
      <c r="E37" s="222">
        <v>2</v>
      </c>
      <c r="F37" s="206"/>
      <c r="G37" s="207"/>
      <c r="H37" s="207"/>
      <c r="I37" s="222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7"/>
      <c r="C38" s="208"/>
      <c r="D38" s="208"/>
      <c r="E38" s="236"/>
      <c r="F38" s="206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ht="15" x14ac:dyDescent="0.25">
      <c r="A39" s="14" t="s">
        <v>14</v>
      </c>
      <c r="B39" s="200"/>
      <c r="C39" s="20"/>
      <c r="D39" s="20"/>
      <c r="E39" s="226">
        <f>SUM(E15:E38)</f>
        <v>18.639999999999993</v>
      </c>
      <c r="F39" s="230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596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252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251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ТП-101</v>
      </c>
      <c r="C10" s="311"/>
      <c r="D10" s="311"/>
      <c r="E10" s="311"/>
      <c r="F10" s="298" t="str">
        <f>N4</f>
        <v>ТП-120</v>
      </c>
      <c r="G10" s="301"/>
      <c r="H10" s="301"/>
      <c r="I10" s="302"/>
      <c r="J10" s="311" t="str">
        <f>N3</f>
        <v>ТП-101</v>
      </c>
      <c r="K10" s="311"/>
      <c r="L10" s="311"/>
      <c r="M10" s="311"/>
      <c r="N10" s="298" t="str">
        <f>N4</f>
        <v>ТП-120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1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14">
        <v>1.2599999999999998</v>
      </c>
      <c r="F14" s="206"/>
      <c r="G14" s="207"/>
      <c r="H14" s="207"/>
      <c r="I14" s="214">
        <v>1.768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7"/>
      <c r="C15" s="208"/>
      <c r="D15" s="208"/>
      <c r="E15" s="214">
        <v>0.12</v>
      </c>
      <c r="F15" s="208"/>
      <c r="G15" s="207"/>
      <c r="H15" s="207"/>
      <c r="I15" s="214">
        <v>0.45799999999999996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7"/>
      <c r="C16" s="208"/>
      <c r="D16" s="208"/>
      <c r="E16" s="214">
        <v>0.15</v>
      </c>
      <c r="F16" s="208"/>
      <c r="G16" s="207"/>
      <c r="H16" s="207"/>
      <c r="I16" s="214">
        <v>0.42799999999999999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7"/>
      <c r="C17" s="208"/>
      <c r="D17" s="208"/>
      <c r="E17" s="214">
        <v>0.27</v>
      </c>
      <c r="F17" s="208"/>
      <c r="G17" s="207"/>
      <c r="H17" s="207"/>
      <c r="I17" s="214">
        <v>0.94300000000000006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7"/>
      <c r="C18" s="208"/>
      <c r="D18" s="208"/>
      <c r="E18" s="214">
        <v>0.18</v>
      </c>
      <c r="F18" s="208"/>
      <c r="G18" s="207"/>
      <c r="H18" s="207"/>
      <c r="I18" s="214">
        <v>0.89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7"/>
      <c r="C19" s="208"/>
      <c r="D19" s="208"/>
      <c r="E19" s="214">
        <v>0.12</v>
      </c>
      <c r="F19" s="208"/>
      <c r="G19" s="207"/>
      <c r="H19" s="207"/>
      <c r="I19" s="214">
        <v>0.76600000000000001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7"/>
      <c r="C20" s="208"/>
      <c r="D20" s="208"/>
      <c r="E20" s="214">
        <v>0.24</v>
      </c>
      <c r="F20" s="208"/>
      <c r="G20" s="207"/>
      <c r="H20" s="207"/>
      <c r="I20" s="214">
        <v>0.70799999999999996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7"/>
      <c r="C21" s="208"/>
      <c r="D21" s="208"/>
      <c r="E21" s="214">
        <v>0.36</v>
      </c>
      <c r="F21" s="208"/>
      <c r="G21" s="207"/>
      <c r="H21" s="207"/>
      <c r="I21" s="214">
        <v>0.42799999999999999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7"/>
      <c r="C22" s="208"/>
      <c r="D22" s="208"/>
      <c r="E22" s="214">
        <v>0.42</v>
      </c>
      <c r="F22" s="208"/>
      <c r="G22" s="207"/>
      <c r="H22" s="207"/>
      <c r="I22" s="214">
        <v>0.44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7"/>
      <c r="C23" s="208"/>
      <c r="D23" s="208"/>
      <c r="E23" s="214">
        <v>0.3</v>
      </c>
      <c r="F23" s="208"/>
      <c r="G23" s="207"/>
      <c r="H23" s="207"/>
      <c r="I23" s="214">
        <v>0.57299999999999995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7"/>
      <c r="C24" s="208"/>
      <c r="D24" s="208"/>
      <c r="E24" s="214">
        <v>0.84</v>
      </c>
      <c r="F24" s="208"/>
      <c r="G24" s="207"/>
      <c r="H24" s="207"/>
      <c r="I24" s="214">
        <v>0.46099999999999997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7"/>
      <c r="C25" s="208"/>
      <c r="D25" s="208"/>
      <c r="E25" s="214">
        <v>1.95</v>
      </c>
      <c r="F25" s="208"/>
      <c r="G25" s="207"/>
      <c r="H25" s="207"/>
      <c r="I25" s="214">
        <v>0.58800000000000008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7"/>
      <c r="C26" s="208"/>
      <c r="D26" s="208"/>
      <c r="E26" s="214">
        <v>2.79</v>
      </c>
      <c r="F26" s="208"/>
      <c r="G26" s="207"/>
      <c r="H26" s="207"/>
      <c r="I26" s="214">
        <v>1.3039999999999998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7"/>
      <c r="C27" s="208"/>
      <c r="D27" s="208"/>
      <c r="E27" s="214">
        <v>2.37</v>
      </c>
      <c r="F27" s="208"/>
      <c r="G27" s="207"/>
      <c r="H27" s="207"/>
      <c r="I27" s="214">
        <v>1.1869999999999998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7"/>
      <c r="C28" s="208"/>
      <c r="D28" s="208"/>
      <c r="E28" s="214">
        <v>4.9499999999999993</v>
      </c>
      <c r="F28" s="208"/>
      <c r="G28" s="207"/>
      <c r="H28" s="207"/>
      <c r="I28" s="214">
        <v>1.208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7"/>
      <c r="C29" s="208"/>
      <c r="D29" s="208"/>
      <c r="E29" s="214">
        <v>4.74</v>
      </c>
      <c r="F29" s="208"/>
      <c r="G29" s="207"/>
      <c r="H29" s="207"/>
      <c r="I29" s="214">
        <v>1.401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7"/>
      <c r="C30" s="208"/>
      <c r="D30" s="208"/>
      <c r="E30" s="214">
        <v>4.41</v>
      </c>
      <c r="F30" s="208"/>
      <c r="G30" s="207"/>
      <c r="H30" s="207"/>
      <c r="I30" s="214">
        <v>1.2290000000000001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7"/>
      <c r="C31" s="208"/>
      <c r="D31" s="208"/>
      <c r="E31" s="214">
        <v>3.36</v>
      </c>
      <c r="F31" s="208"/>
      <c r="G31" s="207"/>
      <c r="H31" s="207"/>
      <c r="I31" s="214">
        <v>1.252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7"/>
      <c r="C32" s="208"/>
      <c r="D32" s="208"/>
      <c r="E32" s="214">
        <v>1.26</v>
      </c>
      <c r="F32" s="208"/>
      <c r="G32" s="207"/>
      <c r="H32" s="207"/>
      <c r="I32" s="214">
        <v>1.2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7"/>
      <c r="C33" s="208"/>
      <c r="D33" s="208"/>
      <c r="E33" s="214">
        <v>0.87</v>
      </c>
      <c r="F33" s="208"/>
      <c r="G33" s="207"/>
      <c r="H33" s="207"/>
      <c r="I33" s="214">
        <v>1.19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7"/>
      <c r="C34" s="208"/>
      <c r="D34" s="208"/>
      <c r="E34" s="214">
        <v>0.75</v>
      </c>
      <c r="F34" s="208"/>
      <c r="G34" s="207"/>
      <c r="H34" s="207"/>
      <c r="I34" s="214">
        <v>1.2850000000000001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7"/>
      <c r="C35" s="208"/>
      <c r="D35" s="208"/>
      <c r="E35" s="214">
        <v>1.83</v>
      </c>
      <c r="F35" s="208"/>
      <c r="G35" s="207"/>
      <c r="H35" s="207"/>
      <c r="I35" s="214">
        <v>1.4159999999999999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7"/>
      <c r="C36" s="208"/>
      <c r="D36" s="208"/>
      <c r="E36" s="214">
        <v>1.62</v>
      </c>
      <c r="F36" s="208"/>
      <c r="G36" s="207"/>
      <c r="H36" s="207"/>
      <c r="I36" s="214">
        <v>1.177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7"/>
      <c r="C37" s="208"/>
      <c r="D37" s="208"/>
      <c r="E37" s="214">
        <v>1.47</v>
      </c>
      <c r="F37" s="208"/>
      <c r="G37" s="207"/>
      <c r="H37" s="207"/>
      <c r="I37" s="214">
        <v>1.5110000000000001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7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35.369999999999997</v>
      </c>
      <c r="F39" s="207"/>
      <c r="G39" s="227"/>
      <c r="H39" s="227"/>
      <c r="I39" s="226">
        <f>SUM(I15:I38)</f>
        <v>22.042999999999999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262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ТП-105</v>
      </c>
      <c r="C10" s="311"/>
      <c r="D10" s="311"/>
      <c r="E10" s="311"/>
      <c r="F10" s="298" t="str">
        <f>N4</f>
        <v>ТП-127</v>
      </c>
      <c r="G10" s="301"/>
      <c r="H10" s="301"/>
      <c r="I10" s="302"/>
      <c r="J10" s="311" t="str">
        <f>N3</f>
        <v>ТП-105</v>
      </c>
      <c r="K10" s="311"/>
      <c r="L10" s="311"/>
      <c r="M10" s="311"/>
      <c r="N10" s="298" t="str">
        <f>N4</f>
        <v>ТП-127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14">
        <v>1.6800000000000002</v>
      </c>
      <c r="F14" s="206"/>
      <c r="G14" s="207"/>
      <c r="H14" s="207"/>
      <c r="I14" s="223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14">
        <v>2.52</v>
      </c>
      <c r="F15" s="221"/>
      <c r="G15" s="207"/>
      <c r="H15" s="207"/>
      <c r="I15" s="223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14">
        <v>1.2</v>
      </c>
      <c r="F16" s="221"/>
      <c r="G16" s="207"/>
      <c r="H16" s="207"/>
      <c r="I16" s="223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14">
        <v>1.76</v>
      </c>
      <c r="F17" s="221"/>
      <c r="G17" s="207"/>
      <c r="H17" s="207"/>
      <c r="I17" s="223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14">
        <v>1.28</v>
      </c>
      <c r="F18" s="221"/>
      <c r="G18" s="207"/>
      <c r="H18" s="207"/>
      <c r="I18" s="223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14">
        <v>2</v>
      </c>
      <c r="F19" s="221"/>
      <c r="G19" s="207"/>
      <c r="H19" s="207"/>
      <c r="I19" s="223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14">
        <v>0.64</v>
      </c>
      <c r="F20" s="221"/>
      <c r="G20" s="207"/>
      <c r="H20" s="207"/>
      <c r="I20" s="223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14">
        <v>0.36</v>
      </c>
      <c r="F21" s="221"/>
      <c r="G21" s="207"/>
      <c r="H21" s="207"/>
      <c r="I21" s="223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14">
        <v>0.2</v>
      </c>
      <c r="F22" s="221"/>
      <c r="G22" s="207"/>
      <c r="H22" s="207"/>
      <c r="I22" s="223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14">
        <v>0.4</v>
      </c>
      <c r="F23" s="221"/>
      <c r="G23" s="207"/>
      <c r="H23" s="207"/>
      <c r="I23" s="223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14">
        <v>0.2</v>
      </c>
      <c r="F24" s="221"/>
      <c r="G24" s="207"/>
      <c r="H24" s="207"/>
      <c r="I24" s="223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14">
        <v>0.2</v>
      </c>
      <c r="F25" s="221"/>
      <c r="G25" s="207"/>
      <c r="H25" s="207"/>
      <c r="I25" s="223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14">
        <v>0.2</v>
      </c>
      <c r="F26" s="221"/>
      <c r="G26" s="207"/>
      <c r="H26" s="207"/>
      <c r="I26" s="223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14">
        <v>0.44</v>
      </c>
      <c r="F27" s="221"/>
      <c r="G27" s="207"/>
      <c r="H27" s="207"/>
      <c r="I27" s="223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14">
        <v>0.24</v>
      </c>
      <c r="F28" s="221"/>
      <c r="G28" s="207"/>
      <c r="H28" s="207"/>
      <c r="I28" s="223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14">
        <v>0.2</v>
      </c>
      <c r="F29" s="221"/>
      <c r="G29" s="207"/>
      <c r="H29" s="207"/>
      <c r="I29" s="223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14">
        <v>0.28000000000000003</v>
      </c>
      <c r="F30" s="221"/>
      <c r="G30" s="207"/>
      <c r="H30" s="207"/>
      <c r="I30" s="223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14">
        <v>0.32</v>
      </c>
      <c r="F31" s="221"/>
      <c r="G31" s="207"/>
      <c r="H31" s="207"/>
      <c r="I31" s="223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14">
        <v>0.16</v>
      </c>
      <c r="F32" s="221"/>
      <c r="G32" s="207"/>
      <c r="H32" s="207"/>
      <c r="I32" s="223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14">
        <v>0.2</v>
      </c>
      <c r="F33" s="221"/>
      <c r="G33" s="207"/>
      <c r="H33" s="207"/>
      <c r="I33" s="223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14">
        <v>0.28000000000000003</v>
      </c>
      <c r="F34" s="221"/>
      <c r="G34" s="207"/>
      <c r="H34" s="207"/>
      <c r="I34" s="223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14">
        <v>1.04</v>
      </c>
      <c r="F35" s="221"/>
      <c r="G35" s="207"/>
      <c r="H35" s="207"/>
      <c r="I35" s="223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14">
        <v>2.52</v>
      </c>
      <c r="F36" s="221"/>
      <c r="G36" s="207"/>
      <c r="H36" s="207"/>
      <c r="I36" s="223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14">
        <v>2</v>
      </c>
      <c r="F37" s="221"/>
      <c r="G37" s="207"/>
      <c r="H37" s="207"/>
      <c r="I37" s="223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18.639999999999993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264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263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ТП-115</v>
      </c>
      <c r="C10" s="311"/>
      <c r="D10" s="311"/>
      <c r="E10" s="311"/>
      <c r="F10" s="298" t="str">
        <f>N4</f>
        <v>ТП-116</v>
      </c>
      <c r="G10" s="301"/>
      <c r="H10" s="301"/>
      <c r="I10" s="302"/>
      <c r="J10" s="311" t="str">
        <f>N3</f>
        <v>ТП-115</v>
      </c>
      <c r="K10" s="311"/>
      <c r="L10" s="311"/>
      <c r="M10" s="311"/>
      <c r="N10" s="298" t="str">
        <f>N4</f>
        <v>ТП-116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200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22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0</v>
      </c>
      <c r="F15" s="221"/>
      <c r="G15" s="207"/>
      <c r="H15" s="207"/>
      <c r="I15" s="222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0</v>
      </c>
      <c r="F16" s="221"/>
      <c r="G16" s="207"/>
      <c r="H16" s="207"/>
      <c r="I16" s="222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0</v>
      </c>
      <c r="F17" s="221"/>
      <c r="G17" s="207"/>
      <c r="H17" s="207"/>
      <c r="I17" s="222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0</v>
      </c>
      <c r="F18" s="221"/>
      <c r="G18" s="207"/>
      <c r="H18" s="207"/>
      <c r="I18" s="222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0</v>
      </c>
      <c r="F19" s="221"/>
      <c r="G19" s="207"/>
      <c r="H19" s="207"/>
      <c r="I19" s="222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0</v>
      </c>
      <c r="F20" s="221"/>
      <c r="G20" s="207"/>
      <c r="H20" s="207"/>
      <c r="I20" s="222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0</v>
      </c>
      <c r="F21" s="221"/>
      <c r="G21" s="207"/>
      <c r="H21" s="207"/>
      <c r="I21" s="222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0</v>
      </c>
      <c r="F22" s="221"/>
      <c r="G22" s="207"/>
      <c r="H22" s="207"/>
      <c r="I22" s="222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0</v>
      </c>
      <c r="F23" s="221"/>
      <c r="G23" s="207"/>
      <c r="H23" s="207"/>
      <c r="I23" s="222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0</v>
      </c>
      <c r="F24" s="221"/>
      <c r="G24" s="207"/>
      <c r="H24" s="207"/>
      <c r="I24" s="222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0</v>
      </c>
      <c r="F25" s="221"/>
      <c r="G25" s="207"/>
      <c r="H25" s="207"/>
      <c r="I25" s="222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0</v>
      </c>
      <c r="F26" s="221"/>
      <c r="G26" s="207"/>
      <c r="H26" s="207"/>
      <c r="I26" s="222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0</v>
      </c>
      <c r="F27" s="221"/>
      <c r="G27" s="207"/>
      <c r="H27" s="207"/>
      <c r="I27" s="222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0</v>
      </c>
      <c r="F28" s="221"/>
      <c r="G28" s="207"/>
      <c r="H28" s="207"/>
      <c r="I28" s="222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0</v>
      </c>
      <c r="F29" s="221"/>
      <c r="G29" s="207"/>
      <c r="H29" s="207"/>
      <c r="I29" s="222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0</v>
      </c>
      <c r="F30" s="221"/>
      <c r="G30" s="207"/>
      <c r="H30" s="207"/>
      <c r="I30" s="222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0</v>
      </c>
      <c r="F31" s="221"/>
      <c r="G31" s="207"/>
      <c r="H31" s="207"/>
      <c r="I31" s="222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0</v>
      </c>
      <c r="F32" s="221"/>
      <c r="G32" s="207"/>
      <c r="H32" s="207"/>
      <c r="I32" s="222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0</v>
      </c>
      <c r="F33" s="221"/>
      <c r="G33" s="207"/>
      <c r="H33" s="207"/>
      <c r="I33" s="222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0</v>
      </c>
      <c r="F34" s="221"/>
      <c r="G34" s="207"/>
      <c r="H34" s="207"/>
      <c r="I34" s="222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0</v>
      </c>
      <c r="F35" s="221"/>
      <c r="G35" s="207"/>
      <c r="H35" s="207"/>
      <c r="I35" s="222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0</v>
      </c>
      <c r="F36" s="221"/>
      <c r="G36" s="207"/>
      <c r="H36" s="207"/>
      <c r="I36" s="222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0</v>
      </c>
      <c r="F37" s="221"/>
      <c r="G37" s="207"/>
      <c r="H37" s="207"/>
      <c r="I37" s="222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F58" sqref="F5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266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265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ТП-132</v>
      </c>
      <c r="C10" s="311"/>
      <c r="D10" s="311"/>
      <c r="E10" s="311"/>
      <c r="F10" s="298" t="str">
        <f>N4</f>
        <v>ТП-128 В-1</v>
      </c>
      <c r="G10" s="301"/>
      <c r="H10" s="301"/>
      <c r="I10" s="302"/>
      <c r="J10" s="311" t="str">
        <f>N3</f>
        <v>ТП-132</v>
      </c>
      <c r="K10" s="311"/>
      <c r="L10" s="311"/>
      <c r="M10" s="311"/>
      <c r="N10" s="298" t="str">
        <f>N4</f>
        <v>ТП-128 В-1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60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4.24</v>
      </c>
      <c r="F14" s="206"/>
      <c r="G14" s="207"/>
      <c r="H14" s="207"/>
      <c r="I14" s="222">
        <v>2.9699999999999998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22">
        <v>0.86399999999999999</v>
      </c>
      <c r="F15" s="208"/>
      <c r="G15" s="207"/>
      <c r="H15" s="207"/>
      <c r="I15" s="222">
        <v>3.27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22">
        <v>1.1200000000000001</v>
      </c>
      <c r="F16" s="208"/>
      <c r="G16" s="207"/>
      <c r="H16" s="207"/>
      <c r="I16" s="222">
        <v>3.1799999999999997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22">
        <v>1.1200000000000001</v>
      </c>
      <c r="F17" s="208"/>
      <c r="G17" s="207"/>
      <c r="H17" s="207"/>
      <c r="I17" s="222">
        <v>3.33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22">
        <v>1.1040000000000001</v>
      </c>
      <c r="F18" s="208"/>
      <c r="G18" s="207"/>
      <c r="H18" s="207"/>
      <c r="I18" s="222">
        <v>2.7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22">
        <v>0.84799999999999998</v>
      </c>
      <c r="F19" s="208"/>
      <c r="G19" s="207"/>
      <c r="H19" s="207"/>
      <c r="I19" s="222">
        <v>2.91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22">
        <v>5.9039999999999999</v>
      </c>
      <c r="F20" s="208"/>
      <c r="G20" s="207"/>
      <c r="H20" s="207"/>
      <c r="I20" s="222">
        <v>3.1799999999999997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22">
        <v>69.424000000000007</v>
      </c>
      <c r="F21" s="208"/>
      <c r="G21" s="207"/>
      <c r="H21" s="207"/>
      <c r="I21" s="222">
        <v>5.52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22">
        <v>62.415999999999997</v>
      </c>
      <c r="F22" s="208"/>
      <c r="G22" s="207"/>
      <c r="H22" s="207"/>
      <c r="I22" s="222">
        <v>14.25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22">
        <v>61.231999999999999</v>
      </c>
      <c r="F23" s="208"/>
      <c r="G23" s="207"/>
      <c r="H23" s="207"/>
      <c r="I23" s="222">
        <v>10.59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22">
        <v>69.087999999999994</v>
      </c>
      <c r="F24" s="208"/>
      <c r="G24" s="207"/>
      <c r="H24" s="207"/>
      <c r="I24" s="222">
        <v>12.99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22">
        <v>85.408000000000001</v>
      </c>
      <c r="F25" s="208"/>
      <c r="G25" s="207"/>
      <c r="H25" s="207"/>
      <c r="I25" s="222">
        <v>12.51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22">
        <v>91.263999999999996</v>
      </c>
      <c r="F26" s="208"/>
      <c r="G26" s="207"/>
      <c r="H26" s="207"/>
      <c r="I26" s="222">
        <v>8.64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22">
        <v>92.128</v>
      </c>
      <c r="F27" s="208"/>
      <c r="G27" s="207"/>
      <c r="H27" s="207"/>
      <c r="I27" s="222">
        <v>6.7799999999999994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22">
        <v>29.888000000000002</v>
      </c>
      <c r="F28" s="208"/>
      <c r="G28" s="207"/>
      <c r="H28" s="207"/>
      <c r="I28" s="222">
        <v>6.06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22">
        <v>87.471999999999994</v>
      </c>
      <c r="F29" s="208"/>
      <c r="G29" s="207"/>
      <c r="H29" s="207"/>
      <c r="I29" s="222">
        <v>5.52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22">
        <v>96.031999999999996</v>
      </c>
      <c r="F30" s="208"/>
      <c r="G30" s="207"/>
      <c r="H30" s="207"/>
      <c r="I30" s="222">
        <v>4.38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22">
        <v>87.872</v>
      </c>
      <c r="F31" s="208"/>
      <c r="G31" s="207"/>
      <c r="H31" s="207"/>
      <c r="I31" s="222">
        <v>3.9899999999999998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22">
        <v>48.72</v>
      </c>
      <c r="F32" s="208"/>
      <c r="G32" s="207"/>
      <c r="H32" s="207"/>
      <c r="I32" s="222">
        <v>3.1199999999999997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22">
        <v>97.888000000000005</v>
      </c>
      <c r="F33" s="208"/>
      <c r="G33" s="207"/>
      <c r="H33" s="207"/>
      <c r="I33" s="222">
        <v>4.17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22">
        <v>98.463999999999999</v>
      </c>
      <c r="F34" s="208"/>
      <c r="G34" s="207"/>
      <c r="H34" s="207"/>
      <c r="I34" s="222">
        <v>4.29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22">
        <v>96.4</v>
      </c>
      <c r="F35" s="208"/>
      <c r="G35" s="207"/>
      <c r="H35" s="207"/>
      <c r="I35" s="222">
        <v>4.32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22">
        <v>13.728</v>
      </c>
      <c r="F36" s="208"/>
      <c r="G36" s="207"/>
      <c r="H36" s="207"/>
      <c r="I36" s="222">
        <v>3.27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22">
        <v>4</v>
      </c>
      <c r="F37" s="208"/>
      <c r="G37" s="207"/>
      <c r="H37" s="207"/>
      <c r="I37" s="222">
        <v>2.91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9">
        <f>SUM(E15:E38)</f>
        <v>1202.3840000000002</v>
      </c>
      <c r="F39" s="207"/>
      <c r="G39" s="227"/>
      <c r="H39" s="227"/>
      <c r="I39" s="226">
        <f>SUM(I15:I38)</f>
        <v>131.88000000000002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267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ТП-128 В-2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ТП-128 В-2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60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60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0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0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0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0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0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0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0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0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0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0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0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0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0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0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0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0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0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0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0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0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0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0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0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269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268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ТП-134</v>
      </c>
      <c r="C10" s="311"/>
      <c r="D10" s="311"/>
      <c r="E10" s="311"/>
      <c r="F10" s="298" t="str">
        <f>N4</f>
        <v>ТП-135</v>
      </c>
      <c r="G10" s="301"/>
      <c r="H10" s="301"/>
      <c r="I10" s="302"/>
      <c r="J10" s="311" t="str">
        <f>N3</f>
        <v>ТП-134</v>
      </c>
      <c r="K10" s="311"/>
      <c r="L10" s="311"/>
      <c r="M10" s="311"/>
      <c r="N10" s="298" t="str">
        <f>N4</f>
        <v>ТП-135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80</v>
      </c>
      <c r="F11" s="275" t="s">
        <v>433</v>
      </c>
      <c r="G11" s="276"/>
      <c r="H11" s="40"/>
      <c r="I11" s="41">
        <v>80</v>
      </c>
      <c r="J11" s="275" t="s">
        <v>433</v>
      </c>
      <c r="K11" s="276"/>
      <c r="L11" s="40"/>
      <c r="M11" s="41">
        <f>E11</f>
        <v>80</v>
      </c>
      <c r="N11" s="275" t="s">
        <v>433</v>
      </c>
      <c r="O11" s="276"/>
      <c r="P11" s="40"/>
      <c r="Q11" s="41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22">
        <v>0.91999999999999993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0</v>
      </c>
      <c r="F15" s="221"/>
      <c r="G15" s="207"/>
      <c r="H15" s="207"/>
      <c r="I15" s="222">
        <v>0.52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0</v>
      </c>
      <c r="F16" s="221"/>
      <c r="G16" s="207"/>
      <c r="H16" s="207"/>
      <c r="I16" s="222">
        <v>0.48000000000000004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0</v>
      </c>
      <c r="F17" s="221"/>
      <c r="G17" s="207"/>
      <c r="H17" s="207"/>
      <c r="I17" s="222">
        <v>0.44000000000000006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0</v>
      </c>
      <c r="F18" s="221"/>
      <c r="G18" s="207"/>
      <c r="H18" s="207"/>
      <c r="I18" s="222">
        <v>0.44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0</v>
      </c>
      <c r="F19" s="221"/>
      <c r="G19" s="207"/>
      <c r="H19" s="207"/>
      <c r="I19" s="222">
        <v>0.44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0</v>
      </c>
      <c r="F20" s="221"/>
      <c r="G20" s="207"/>
      <c r="H20" s="207"/>
      <c r="I20" s="222">
        <v>0.64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0</v>
      </c>
      <c r="F21" s="221"/>
      <c r="G21" s="207"/>
      <c r="H21" s="207"/>
      <c r="I21" s="222">
        <v>0.48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0</v>
      </c>
      <c r="F22" s="221"/>
      <c r="G22" s="207"/>
      <c r="H22" s="207"/>
      <c r="I22" s="222">
        <v>0.67999999999999994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0</v>
      </c>
      <c r="F23" s="221"/>
      <c r="G23" s="207"/>
      <c r="H23" s="207"/>
      <c r="I23" s="222">
        <v>10.84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0</v>
      </c>
      <c r="F24" s="221"/>
      <c r="G24" s="207"/>
      <c r="H24" s="207"/>
      <c r="I24" s="222">
        <v>13.96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0</v>
      </c>
      <c r="F25" s="221"/>
      <c r="G25" s="207"/>
      <c r="H25" s="207"/>
      <c r="I25" s="222">
        <v>56.600000000000009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0</v>
      </c>
      <c r="F26" s="221"/>
      <c r="G26" s="207"/>
      <c r="H26" s="207"/>
      <c r="I26" s="222">
        <v>43.6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0</v>
      </c>
      <c r="F27" s="221"/>
      <c r="G27" s="207"/>
      <c r="H27" s="207"/>
      <c r="I27" s="222">
        <v>8.6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0</v>
      </c>
      <c r="F28" s="221"/>
      <c r="G28" s="207"/>
      <c r="H28" s="207"/>
      <c r="I28" s="222">
        <v>75.52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0</v>
      </c>
      <c r="F29" s="221"/>
      <c r="G29" s="207"/>
      <c r="H29" s="207"/>
      <c r="I29" s="222">
        <v>67.88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0</v>
      </c>
      <c r="F30" s="221"/>
      <c r="G30" s="207"/>
      <c r="H30" s="207"/>
      <c r="I30" s="222">
        <v>58.76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0</v>
      </c>
      <c r="F31" s="221"/>
      <c r="G31" s="207"/>
      <c r="H31" s="207"/>
      <c r="I31" s="222">
        <v>0.67999999999999994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0</v>
      </c>
      <c r="F32" s="221"/>
      <c r="G32" s="207"/>
      <c r="H32" s="207"/>
      <c r="I32" s="222">
        <v>0.4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0</v>
      </c>
      <c r="F33" s="221"/>
      <c r="G33" s="207"/>
      <c r="H33" s="207"/>
      <c r="I33" s="222">
        <v>0.4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0</v>
      </c>
      <c r="F34" s="221"/>
      <c r="G34" s="207"/>
      <c r="H34" s="207"/>
      <c r="I34" s="222">
        <v>0.4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0</v>
      </c>
      <c r="F35" s="221"/>
      <c r="G35" s="207"/>
      <c r="H35" s="207"/>
      <c r="I35" s="222">
        <v>0.4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0</v>
      </c>
      <c r="F36" s="221"/>
      <c r="G36" s="207"/>
      <c r="H36" s="207"/>
      <c r="I36" s="222">
        <v>0.44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0</v>
      </c>
      <c r="F37" s="221"/>
      <c r="G37" s="207"/>
      <c r="H37" s="207"/>
      <c r="I37" s="222">
        <v>0.67999999999999994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21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343.27999999999992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606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270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ТП-136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ТП-136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200</v>
      </c>
      <c r="F11" s="275" t="s">
        <v>433</v>
      </c>
      <c r="G11" s="276"/>
      <c r="H11" s="40"/>
      <c r="I11" s="41">
        <v>120</v>
      </c>
      <c r="J11" s="275" t="s">
        <v>433</v>
      </c>
      <c r="K11" s="276"/>
      <c r="L11" s="40"/>
      <c r="M11" s="41">
        <f>E11</f>
        <v>200</v>
      </c>
      <c r="N11" s="275" t="s">
        <v>433</v>
      </c>
      <c r="O11" s="276"/>
      <c r="P11" s="40"/>
      <c r="Q11" s="41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21"/>
      <c r="C15" s="208"/>
      <c r="D15" s="208"/>
      <c r="E15" s="222">
        <v>0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21"/>
      <c r="C16" s="208"/>
      <c r="D16" s="208"/>
      <c r="E16" s="222">
        <v>0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21"/>
      <c r="C17" s="208"/>
      <c r="D17" s="208"/>
      <c r="E17" s="222">
        <v>0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21"/>
      <c r="C18" s="208"/>
      <c r="D18" s="208"/>
      <c r="E18" s="222">
        <v>0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21"/>
      <c r="C19" s="208"/>
      <c r="D19" s="208"/>
      <c r="E19" s="222">
        <v>0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21"/>
      <c r="C20" s="208"/>
      <c r="D20" s="208"/>
      <c r="E20" s="222">
        <v>0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21"/>
      <c r="C21" s="208"/>
      <c r="D21" s="208"/>
      <c r="E21" s="222">
        <v>0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21"/>
      <c r="C22" s="208"/>
      <c r="D22" s="208"/>
      <c r="E22" s="222">
        <v>0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21"/>
      <c r="C23" s="208"/>
      <c r="D23" s="208"/>
      <c r="E23" s="222">
        <v>0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21"/>
      <c r="C24" s="208"/>
      <c r="D24" s="208"/>
      <c r="E24" s="222">
        <v>0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21"/>
      <c r="C25" s="208"/>
      <c r="D25" s="208"/>
      <c r="E25" s="222">
        <v>0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21"/>
      <c r="C26" s="208"/>
      <c r="D26" s="208"/>
      <c r="E26" s="222">
        <v>0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21"/>
      <c r="C27" s="208"/>
      <c r="D27" s="208"/>
      <c r="E27" s="222">
        <v>0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21"/>
      <c r="C28" s="208"/>
      <c r="D28" s="208"/>
      <c r="E28" s="222">
        <v>0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21"/>
      <c r="C29" s="208"/>
      <c r="D29" s="208"/>
      <c r="E29" s="222">
        <v>0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21"/>
      <c r="C30" s="208"/>
      <c r="D30" s="208"/>
      <c r="E30" s="222">
        <v>0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21"/>
      <c r="C31" s="208"/>
      <c r="D31" s="208"/>
      <c r="E31" s="222">
        <v>0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21"/>
      <c r="C32" s="208"/>
      <c r="D32" s="208"/>
      <c r="E32" s="222">
        <v>0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21"/>
      <c r="C33" s="208"/>
      <c r="D33" s="208"/>
      <c r="E33" s="222">
        <v>0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21"/>
      <c r="C34" s="208"/>
      <c r="D34" s="208"/>
      <c r="E34" s="222">
        <v>0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21"/>
      <c r="C35" s="208"/>
      <c r="D35" s="208"/>
      <c r="E35" s="222">
        <v>0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21"/>
      <c r="C36" s="208"/>
      <c r="D36" s="208"/>
      <c r="E36" s="222">
        <v>0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21"/>
      <c r="C37" s="208"/>
      <c r="D37" s="208"/>
      <c r="E37" s="222">
        <v>0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21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607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271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ТП-109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ТП-109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>
        <v>200</v>
      </c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200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22">
        <v>0</v>
      </c>
      <c r="F14" s="206"/>
      <c r="G14" s="207"/>
      <c r="H14" s="207"/>
      <c r="I14" s="206">
        <v>0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6"/>
      <c r="C15" s="208"/>
      <c r="D15" s="208"/>
      <c r="E15" s="222">
        <v>0</v>
      </c>
      <c r="F15" s="206"/>
      <c r="G15" s="206"/>
      <c r="H15" s="206"/>
      <c r="I15" s="206">
        <v>0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6"/>
      <c r="C16" s="208"/>
      <c r="D16" s="208"/>
      <c r="E16" s="222">
        <v>0</v>
      </c>
      <c r="F16" s="206"/>
      <c r="G16" s="206"/>
      <c r="H16" s="206"/>
      <c r="I16" s="206">
        <v>0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6"/>
      <c r="C17" s="208"/>
      <c r="D17" s="208"/>
      <c r="E17" s="222">
        <v>0</v>
      </c>
      <c r="F17" s="206"/>
      <c r="G17" s="206"/>
      <c r="H17" s="206"/>
      <c r="I17" s="206">
        <v>0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6"/>
      <c r="C18" s="208"/>
      <c r="D18" s="208"/>
      <c r="E18" s="222">
        <v>0</v>
      </c>
      <c r="F18" s="206"/>
      <c r="G18" s="206"/>
      <c r="H18" s="206"/>
      <c r="I18" s="206">
        <v>0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6"/>
      <c r="C19" s="208"/>
      <c r="D19" s="208"/>
      <c r="E19" s="222">
        <v>0</v>
      </c>
      <c r="F19" s="206"/>
      <c r="G19" s="206"/>
      <c r="H19" s="206"/>
      <c r="I19" s="206">
        <v>0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6"/>
      <c r="C20" s="208"/>
      <c r="D20" s="208"/>
      <c r="E20" s="222">
        <v>0</v>
      </c>
      <c r="F20" s="206"/>
      <c r="G20" s="206"/>
      <c r="H20" s="206"/>
      <c r="I20" s="206">
        <v>0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6"/>
      <c r="C21" s="208"/>
      <c r="D21" s="208"/>
      <c r="E21" s="222">
        <v>0</v>
      </c>
      <c r="F21" s="206"/>
      <c r="G21" s="206"/>
      <c r="H21" s="206"/>
      <c r="I21" s="206">
        <v>0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6"/>
      <c r="C22" s="208"/>
      <c r="D22" s="208"/>
      <c r="E22" s="222">
        <v>0</v>
      </c>
      <c r="F22" s="206"/>
      <c r="G22" s="206"/>
      <c r="H22" s="206"/>
      <c r="I22" s="206">
        <v>0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6"/>
      <c r="C23" s="208"/>
      <c r="D23" s="208"/>
      <c r="E23" s="222">
        <v>0</v>
      </c>
      <c r="F23" s="206"/>
      <c r="G23" s="206"/>
      <c r="H23" s="206"/>
      <c r="I23" s="206">
        <v>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6"/>
      <c r="C24" s="208"/>
      <c r="D24" s="208"/>
      <c r="E24" s="222">
        <v>0</v>
      </c>
      <c r="F24" s="206"/>
      <c r="G24" s="206"/>
      <c r="H24" s="206"/>
      <c r="I24" s="206">
        <v>0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6"/>
      <c r="C25" s="208"/>
      <c r="D25" s="208"/>
      <c r="E25" s="222">
        <v>0</v>
      </c>
      <c r="F25" s="206"/>
      <c r="G25" s="206"/>
      <c r="H25" s="206"/>
      <c r="I25" s="206">
        <v>0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6"/>
      <c r="C26" s="208"/>
      <c r="D26" s="208"/>
      <c r="E26" s="222">
        <v>0</v>
      </c>
      <c r="F26" s="206"/>
      <c r="G26" s="206"/>
      <c r="H26" s="206"/>
      <c r="I26" s="206">
        <v>0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6"/>
      <c r="C27" s="208"/>
      <c r="D27" s="208"/>
      <c r="E27" s="222">
        <v>0</v>
      </c>
      <c r="F27" s="206"/>
      <c r="G27" s="206"/>
      <c r="H27" s="206"/>
      <c r="I27" s="206">
        <v>0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6"/>
      <c r="C28" s="208"/>
      <c r="D28" s="208"/>
      <c r="E28" s="222">
        <v>0</v>
      </c>
      <c r="F28" s="206"/>
      <c r="G28" s="206"/>
      <c r="H28" s="206"/>
      <c r="I28" s="206">
        <v>0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6"/>
      <c r="C29" s="208"/>
      <c r="D29" s="208"/>
      <c r="E29" s="222">
        <v>0</v>
      </c>
      <c r="F29" s="206"/>
      <c r="G29" s="206"/>
      <c r="H29" s="206"/>
      <c r="I29" s="206">
        <v>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6"/>
      <c r="C30" s="208"/>
      <c r="D30" s="208"/>
      <c r="E30" s="222">
        <v>0</v>
      </c>
      <c r="F30" s="206"/>
      <c r="G30" s="206"/>
      <c r="H30" s="206"/>
      <c r="I30" s="206">
        <v>0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6"/>
      <c r="C31" s="208"/>
      <c r="D31" s="208"/>
      <c r="E31" s="222">
        <v>0</v>
      </c>
      <c r="F31" s="206"/>
      <c r="G31" s="206"/>
      <c r="H31" s="206"/>
      <c r="I31" s="206">
        <v>0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6"/>
      <c r="C32" s="208"/>
      <c r="D32" s="208"/>
      <c r="E32" s="222">
        <v>0</v>
      </c>
      <c r="F32" s="206"/>
      <c r="G32" s="206"/>
      <c r="H32" s="206"/>
      <c r="I32" s="206">
        <v>0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6"/>
      <c r="C33" s="208"/>
      <c r="D33" s="208"/>
      <c r="E33" s="222">
        <v>0</v>
      </c>
      <c r="F33" s="206"/>
      <c r="G33" s="206"/>
      <c r="H33" s="206"/>
      <c r="I33" s="206">
        <v>0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6"/>
      <c r="C34" s="208"/>
      <c r="D34" s="208"/>
      <c r="E34" s="222">
        <v>0</v>
      </c>
      <c r="F34" s="206"/>
      <c r="G34" s="206"/>
      <c r="H34" s="206"/>
      <c r="I34" s="206">
        <v>0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6"/>
      <c r="C35" s="208"/>
      <c r="D35" s="208"/>
      <c r="E35" s="222">
        <v>0</v>
      </c>
      <c r="F35" s="206"/>
      <c r="G35" s="206"/>
      <c r="H35" s="206"/>
      <c r="I35" s="206">
        <v>0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6"/>
      <c r="C36" s="208"/>
      <c r="D36" s="208"/>
      <c r="E36" s="222">
        <v>0</v>
      </c>
      <c r="F36" s="206"/>
      <c r="G36" s="206"/>
      <c r="H36" s="206"/>
      <c r="I36" s="206">
        <v>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6"/>
      <c r="C37" s="208"/>
      <c r="D37" s="208"/>
      <c r="E37" s="222">
        <v>0</v>
      </c>
      <c r="F37" s="206"/>
      <c r="G37" s="206"/>
      <c r="H37" s="206"/>
      <c r="I37" s="206">
        <v>0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6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608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609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ф,6кВ Битумная</v>
      </c>
      <c r="C10" s="311"/>
      <c r="D10" s="311"/>
      <c r="E10" s="311"/>
      <c r="F10" s="298" t="str">
        <f>N4</f>
        <v>ф,6кВ Горсеть-1</v>
      </c>
      <c r="G10" s="301"/>
      <c r="H10" s="301"/>
      <c r="I10" s="302"/>
      <c r="J10" s="311" t="str">
        <f>N3</f>
        <v>ф,6кВ Битумная</v>
      </c>
      <c r="K10" s="311"/>
      <c r="L10" s="311"/>
      <c r="M10" s="311"/>
      <c r="N10" s="298" t="str">
        <f>N4</f>
        <v>ф,6кВ Горсеть-1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313.92</v>
      </c>
      <c r="F14" s="206"/>
      <c r="G14" s="207"/>
      <c r="H14" s="207"/>
      <c r="I14" s="237">
        <v>216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354.24</v>
      </c>
      <c r="F15" s="206"/>
      <c r="G15" s="206"/>
      <c r="H15" s="206"/>
      <c r="I15" s="237">
        <v>223.20000000000002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342.72</v>
      </c>
      <c r="F16" s="206"/>
      <c r="G16" s="206"/>
      <c r="H16" s="206"/>
      <c r="I16" s="237">
        <v>224.64000000000001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311.04000000000002</v>
      </c>
      <c r="F17" s="206"/>
      <c r="G17" s="206"/>
      <c r="H17" s="206"/>
      <c r="I17" s="237">
        <v>220.32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289.44</v>
      </c>
      <c r="F18" s="206"/>
      <c r="G18" s="206"/>
      <c r="H18" s="206"/>
      <c r="I18" s="237">
        <v>214.56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259.2</v>
      </c>
      <c r="F19" s="206"/>
      <c r="G19" s="206"/>
      <c r="H19" s="206"/>
      <c r="I19" s="237">
        <v>218.88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276.48</v>
      </c>
      <c r="F20" s="206"/>
      <c r="G20" s="206"/>
      <c r="H20" s="206"/>
      <c r="I20" s="237">
        <v>213.12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305.28000000000003</v>
      </c>
      <c r="F21" s="206"/>
      <c r="G21" s="206"/>
      <c r="H21" s="206"/>
      <c r="I21" s="237">
        <v>216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344.16</v>
      </c>
      <c r="F22" s="206"/>
      <c r="G22" s="206"/>
      <c r="H22" s="206"/>
      <c r="I22" s="237">
        <v>237.6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404.64</v>
      </c>
      <c r="F23" s="206"/>
      <c r="G23" s="206"/>
      <c r="H23" s="206"/>
      <c r="I23" s="237">
        <v>273.60000000000002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424.8</v>
      </c>
      <c r="F24" s="206"/>
      <c r="G24" s="206"/>
      <c r="H24" s="206"/>
      <c r="I24" s="237">
        <v>280.8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430.56</v>
      </c>
      <c r="F25" s="206"/>
      <c r="G25" s="206"/>
      <c r="H25" s="206"/>
      <c r="I25" s="237">
        <v>283.68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429.12</v>
      </c>
      <c r="F26" s="206"/>
      <c r="G26" s="206"/>
      <c r="H26" s="206"/>
      <c r="I26" s="237">
        <v>279.36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406.08</v>
      </c>
      <c r="F27" s="206"/>
      <c r="G27" s="206"/>
      <c r="H27" s="206"/>
      <c r="I27" s="237">
        <v>282.24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372.96</v>
      </c>
      <c r="F28" s="206"/>
      <c r="G28" s="206"/>
      <c r="H28" s="206"/>
      <c r="I28" s="237">
        <v>272.16000000000003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357.12</v>
      </c>
      <c r="F29" s="206"/>
      <c r="G29" s="206"/>
      <c r="H29" s="206"/>
      <c r="I29" s="237">
        <v>256.32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355.68</v>
      </c>
      <c r="F30" s="206"/>
      <c r="G30" s="206"/>
      <c r="H30" s="206"/>
      <c r="I30" s="237">
        <v>247.68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319.68</v>
      </c>
      <c r="F31" s="206"/>
      <c r="G31" s="206"/>
      <c r="H31" s="206"/>
      <c r="I31" s="237">
        <v>239.04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266.39999999999998</v>
      </c>
      <c r="F32" s="206"/>
      <c r="G32" s="206"/>
      <c r="H32" s="206"/>
      <c r="I32" s="237">
        <v>241.92000000000002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277.92</v>
      </c>
      <c r="F33" s="206"/>
      <c r="G33" s="206"/>
      <c r="H33" s="206"/>
      <c r="I33" s="237">
        <v>239.04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308.16000000000003</v>
      </c>
      <c r="F34" s="206"/>
      <c r="G34" s="206"/>
      <c r="H34" s="206"/>
      <c r="I34" s="237">
        <v>241.92000000000002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326.88</v>
      </c>
      <c r="F35" s="206"/>
      <c r="G35" s="206"/>
      <c r="H35" s="206"/>
      <c r="I35" s="237">
        <v>249.12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357.12</v>
      </c>
      <c r="F36" s="206"/>
      <c r="G36" s="206"/>
      <c r="H36" s="206"/>
      <c r="I36" s="237">
        <v>233.28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313.92</v>
      </c>
      <c r="F37" s="206"/>
      <c r="G37" s="206"/>
      <c r="H37" s="206"/>
      <c r="I37" s="237">
        <v>236.16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SUM(E16:E38)</f>
        <v>7479.3600000000006</v>
      </c>
      <c r="F39" s="207"/>
      <c r="G39" s="227"/>
      <c r="H39" s="227"/>
      <c r="I39" s="226">
        <f>SUM(I15:I38)</f>
        <v>5624.6399999999994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102" zoomScaleNormal="102" workbookViewId="0">
      <selection activeCell="I33" sqref="I33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610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611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ПМК-22</v>
      </c>
      <c r="C10" s="311"/>
      <c r="D10" s="311"/>
      <c r="E10" s="311"/>
      <c r="F10" s="298" t="str">
        <f>N4</f>
        <v>ф,10кВ АБЗ</v>
      </c>
      <c r="G10" s="301"/>
      <c r="H10" s="301"/>
      <c r="I10" s="302"/>
      <c r="J10" s="311" t="str">
        <f>N3</f>
        <v>ф,10кВ ПМК-22</v>
      </c>
      <c r="K10" s="311"/>
      <c r="L10" s="311"/>
      <c r="M10" s="311"/>
      <c r="N10" s="298" t="str">
        <f>N4</f>
        <v>ф,10кВ АБЗ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0</v>
      </c>
      <c r="F14" s="206"/>
      <c r="G14" s="207"/>
      <c r="H14" s="207"/>
      <c r="I14" s="237">
        <v>18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0</v>
      </c>
      <c r="F15" s="206"/>
      <c r="G15" s="206"/>
      <c r="H15" s="206"/>
      <c r="I15" s="237">
        <v>15.6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0</v>
      </c>
      <c r="F16" s="206"/>
      <c r="G16" s="206"/>
      <c r="H16" s="206"/>
      <c r="I16" s="237">
        <v>16.8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0</v>
      </c>
      <c r="F17" s="206"/>
      <c r="G17" s="206"/>
      <c r="H17" s="206"/>
      <c r="I17" s="237">
        <v>15.6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0</v>
      </c>
      <c r="F18" s="206"/>
      <c r="G18" s="206"/>
      <c r="H18" s="206"/>
      <c r="I18" s="237">
        <v>15.6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0</v>
      </c>
      <c r="F19" s="206"/>
      <c r="G19" s="206"/>
      <c r="H19" s="206"/>
      <c r="I19" s="237">
        <v>15.6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0</v>
      </c>
      <c r="F20" s="206"/>
      <c r="G20" s="206"/>
      <c r="H20" s="206"/>
      <c r="I20" s="237">
        <v>15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0</v>
      </c>
      <c r="F21" s="206"/>
      <c r="G21" s="206"/>
      <c r="H21" s="206"/>
      <c r="I21" s="237">
        <v>18.600000000000001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0</v>
      </c>
      <c r="F22" s="206"/>
      <c r="G22" s="206"/>
      <c r="H22" s="206"/>
      <c r="I22" s="237">
        <v>25.2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0</v>
      </c>
      <c r="F23" s="206"/>
      <c r="G23" s="206"/>
      <c r="H23" s="206"/>
      <c r="I23" s="237">
        <v>31.2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0</v>
      </c>
      <c r="F24" s="206"/>
      <c r="G24" s="206"/>
      <c r="H24" s="206"/>
      <c r="I24" s="237">
        <v>29.400000000000002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0</v>
      </c>
      <c r="F25" s="206"/>
      <c r="G25" s="206"/>
      <c r="H25" s="206"/>
      <c r="I25" s="237">
        <v>24.6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0</v>
      </c>
      <c r="F26" s="206"/>
      <c r="G26" s="206"/>
      <c r="H26" s="206"/>
      <c r="I26" s="237">
        <v>22.8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0</v>
      </c>
      <c r="F27" s="206"/>
      <c r="G27" s="206"/>
      <c r="H27" s="206"/>
      <c r="I27" s="237">
        <v>15.6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0</v>
      </c>
      <c r="F28" s="206"/>
      <c r="G28" s="206"/>
      <c r="H28" s="206"/>
      <c r="I28" s="237">
        <v>18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0</v>
      </c>
      <c r="F29" s="206"/>
      <c r="G29" s="206"/>
      <c r="H29" s="206"/>
      <c r="I29" s="237">
        <v>30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0</v>
      </c>
      <c r="F30" s="206"/>
      <c r="G30" s="206"/>
      <c r="H30" s="206"/>
      <c r="I30" s="237">
        <v>21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0</v>
      </c>
      <c r="F31" s="206"/>
      <c r="G31" s="206"/>
      <c r="H31" s="206"/>
      <c r="I31" s="237">
        <v>21.6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0</v>
      </c>
      <c r="F32" s="206"/>
      <c r="G32" s="206"/>
      <c r="H32" s="206"/>
      <c r="I32" s="237">
        <v>17.400000000000002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0</v>
      </c>
      <c r="F33" s="206"/>
      <c r="G33" s="206"/>
      <c r="H33" s="206"/>
      <c r="I33" s="237">
        <v>17.400000000000002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0</v>
      </c>
      <c r="F34" s="206"/>
      <c r="G34" s="206"/>
      <c r="H34" s="206"/>
      <c r="I34" s="237">
        <v>21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0</v>
      </c>
      <c r="F35" s="206"/>
      <c r="G35" s="206"/>
      <c r="H35" s="206"/>
      <c r="I35" s="237">
        <v>19.8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0</v>
      </c>
      <c r="F36" s="206"/>
      <c r="G36" s="206"/>
      <c r="H36" s="206"/>
      <c r="I36" s="237">
        <v>17.400000000000002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0</v>
      </c>
      <c r="F37" s="206"/>
      <c r="G37" s="206"/>
      <c r="H37" s="206"/>
      <c r="I37" s="237">
        <v>16.8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0</v>
      </c>
      <c r="F39" s="207"/>
      <c r="G39" s="227"/>
      <c r="H39" s="227"/>
      <c r="I39" s="226">
        <f>SUM(I15:I38)</f>
        <v>462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612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ф,6кВ Горсеть-4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ф,6кВ Горсеть-4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331.2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384.48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396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367.2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331.2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344.16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352.8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368.64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401.76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495.36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508.32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457.92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456.48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411.84000000000003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509.76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518.4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498.24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515.52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426.24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442.08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433.44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396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378.72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384.48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9779.0399999999991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102" zoomScaleNormal="102" workbookViewId="0">
      <selection activeCell="V26" sqref="V26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272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613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614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ф,6кВ Горсеть-2</v>
      </c>
      <c r="C10" s="311"/>
      <c r="D10" s="311"/>
      <c r="E10" s="311"/>
      <c r="F10" s="298" t="str">
        <f>N4</f>
        <v>ф,6кВ Горсеть-3</v>
      </c>
      <c r="G10" s="301"/>
      <c r="H10" s="301"/>
      <c r="I10" s="302"/>
      <c r="J10" s="311" t="str">
        <f>N3</f>
        <v>ф,6кВ Горсеть-2</v>
      </c>
      <c r="K10" s="311"/>
      <c r="L10" s="311"/>
      <c r="M10" s="311"/>
      <c r="N10" s="298" t="str">
        <f>N4</f>
        <v>ф,6кВ Горсеть-3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305.28000000000003</v>
      </c>
      <c r="F14" s="206"/>
      <c r="G14" s="207"/>
      <c r="H14" s="207"/>
      <c r="I14" s="237">
        <v>247.68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312.48</v>
      </c>
      <c r="F15" s="206"/>
      <c r="G15" s="206"/>
      <c r="H15" s="206"/>
      <c r="I15" s="237">
        <v>208.8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309.60000000000002</v>
      </c>
      <c r="F16" s="206"/>
      <c r="G16" s="206"/>
      <c r="H16" s="206"/>
      <c r="I16" s="237">
        <v>213.12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276.48</v>
      </c>
      <c r="F17" s="206"/>
      <c r="G17" s="206"/>
      <c r="H17" s="206"/>
      <c r="I17" s="237">
        <v>207.36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270.72000000000003</v>
      </c>
      <c r="F18" s="206"/>
      <c r="G18" s="206"/>
      <c r="H18" s="206"/>
      <c r="I18" s="237">
        <v>205.92000000000002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264.95999999999998</v>
      </c>
      <c r="F19" s="206"/>
      <c r="G19" s="206"/>
      <c r="H19" s="206"/>
      <c r="I19" s="237">
        <v>204.48000000000002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257.76</v>
      </c>
      <c r="F20" s="206"/>
      <c r="G20" s="206"/>
      <c r="H20" s="206"/>
      <c r="I20" s="237">
        <v>204.48000000000002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259.2</v>
      </c>
      <c r="F21" s="206"/>
      <c r="G21" s="206"/>
      <c r="H21" s="206"/>
      <c r="I21" s="237">
        <v>205.92000000000002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313.92</v>
      </c>
      <c r="F22" s="206"/>
      <c r="G22" s="206"/>
      <c r="H22" s="206"/>
      <c r="I22" s="237">
        <v>227.52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332.64</v>
      </c>
      <c r="F23" s="206"/>
      <c r="G23" s="206"/>
      <c r="H23" s="206"/>
      <c r="I23" s="237">
        <v>247.68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331.2</v>
      </c>
      <c r="F24" s="206"/>
      <c r="G24" s="206"/>
      <c r="H24" s="206"/>
      <c r="I24" s="237">
        <v>240.48000000000002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380.16</v>
      </c>
      <c r="F25" s="206"/>
      <c r="G25" s="206"/>
      <c r="H25" s="206"/>
      <c r="I25" s="237">
        <v>241.92000000000002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375.84000000000003</v>
      </c>
      <c r="F26" s="206"/>
      <c r="G26" s="206"/>
      <c r="H26" s="206"/>
      <c r="I26" s="237">
        <v>237.6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381.6</v>
      </c>
      <c r="F27" s="206"/>
      <c r="G27" s="206"/>
      <c r="H27" s="206"/>
      <c r="I27" s="237">
        <v>250.56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383.04</v>
      </c>
      <c r="F28" s="206"/>
      <c r="G28" s="206"/>
      <c r="H28" s="206"/>
      <c r="I28" s="237">
        <v>237.6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368.64</v>
      </c>
      <c r="F29" s="206"/>
      <c r="G29" s="206"/>
      <c r="H29" s="206"/>
      <c r="I29" s="237">
        <v>228.96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380.16</v>
      </c>
      <c r="F30" s="206"/>
      <c r="G30" s="206"/>
      <c r="H30" s="206"/>
      <c r="I30" s="237">
        <v>226.08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372.96</v>
      </c>
      <c r="F31" s="206"/>
      <c r="G31" s="206"/>
      <c r="H31" s="206"/>
      <c r="I31" s="237">
        <v>233.28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336.96</v>
      </c>
      <c r="F32" s="206"/>
      <c r="G32" s="206"/>
      <c r="H32" s="206"/>
      <c r="I32" s="237">
        <v>233.28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332.64</v>
      </c>
      <c r="F33" s="206"/>
      <c r="G33" s="206"/>
      <c r="H33" s="206"/>
      <c r="I33" s="237">
        <v>233.28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348.48</v>
      </c>
      <c r="F34" s="206"/>
      <c r="G34" s="206"/>
      <c r="H34" s="206"/>
      <c r="I34" s="237">
        <v>236.16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352.8</v>
      </c>
      <c r="F35" s="206"/>
      <c r="G35" s="206"/>
      <c r="H35" s="206"/>
      <c r="I35" s="237">
        <v>227.52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332.64</v>
      </c>
      <c r="F36" s="206"/>
      <c r="G36" s="206"/>
      <c r="H36" s="206"/>
      <c r="I36" s="237">
        <v>223.20000000000002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336.96</v>
      </c>
      <c r="F37" s="206"/>
      <c r="G37" s="206"/>
      <c r="H37" s="206"/>
      <c r="I37" s="237">
        <v>223.20000000000002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7611.8400000000011</v>
      </c>
      <c r="F39" s="207"/>
      <c r="G39" s="227"/>
      <c r="H39" s="227"/>
      <c r="I39" s="226">
        <f>SUM(I15:I38)</f>
        <v>5198.4000000000005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528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615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Поселок</v>
      </c>
      <c r="C10" s="311"/>
      <c r="D10" s="311"/>
      <c r="E10" s="311"/>
      <c r="F10" s="298" t="str">
        <f>N4</f>
        <v>ф,10кВ Льнозавод</v>
      </c>
      <c r="G10" s="301"/>
      <c r="H10" s="301"/>
      <c r="I10" s="302"/>
      <c r="J10" s="311" t="str">
        <f>N3</f>
        <v>ф,10кВ Поселок</v>
      </c>
      <c r="K10" s="311"/>
      <c r="L10" s="311"/>
      <c r="M10" s="311"/>
      <c r="N10" s="298" t="str">
        <f>N4</f>
        <v>ф,10кВ Льнозавод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351</v>
      </c>
      <c r="F14" s="206"/>
      <c r="G14" s="207"/>
      <c r="H14" s="207"/>
      <c r="I14" s="206">
        <v>26.400000000000002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320.60000000000002</v>
      </c>
      <c r="F15" s="206"/>
      <c r="G15" s="206"/>
      <c r="H15" s="206"/>
      <c r="I15" s="206">
        <v>27.2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311</v>
      </c>
      <c r="F16" s="206"/>
      <c r="G16" s="206"/>
      <c r="H16" s="206"/>
      <c r="I16" s="206">
        <v>27.2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304.60000000000002</v>
      </c>
      <c r="F17" s="206"/>
      <c r="G17" s="206"/>
      <c r="H17" s="206"/>
      <c r="I17" s="206">
        <v>26.400000000000002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304.60000000000002</v>
      </c>
      <c r="F18" s="206"/>
      <c r="G18" s="206"/>
      <c r="H18" s="206"/>
      <c r="I18" s="206">
        <v>26.400000000000002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329.40000000000003</v>
      </c>
      <c r="F19" s="206"/>
      <c r="G19" s="206"/>
      <c r="H19" s="206"/>
      <c r="I19" s="206">
        <v>27.2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343.40000000000003</v>
      </c>
      <c r="F20" s="206"/>
      <c r="G20" s="206"/>
      <c r="H20" s="206"/>
      <c r="I20" s="206">
        <v>26.8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401.6</v>
      </c>
      <c r="F21" s="206"/>
      <c r="G21" s="206"/>
      <c r="H21" s="206"/>
      <c r="I21" s="206">
        <v>28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443.8</v>
      </c>
      <c r="F22" s="206"/>
      <c r="G22" s="206"/>
      <c r="H22" s="206"/>
      <c r="I22" s="206">
        <v>32.4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439.2</v>
      </c>
      <c r="F23" s="206"/>
      <c r="G23" s="206"/>
      <c r="H23" s="206"/>
      <c r="I23" s="206">
        <v>193.20000000000002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401</v>
      </c>
      <c r="F24" s="206"/>
      <c r="G24" s="206"/>
      <c r="H24" s="206"/>
      <c r="I24" s="206">
        <v>271.60000000000002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382.6</v>
      </c>
      <c r="F25" s="206"/>
      <c r="G25" s="206"/>
      <c r="H25" s="206"/>
      <c r="I25" s="206">
        <v>289.60000000000002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391.2</v>
      </c>
      <c r="F26" s="206"/>
      <c r="G26" s="206"/>
      <c r="H26" s="206"/>
      <c r="I26" s="206">
        <v>296.40000000000003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390</v>
      </c>
      <c r="F27" s="206"/>
      <c r="G27" s="206"/>
      <c r="H27" s="206"/>
      <c r="I27" s="206">
        <v>249.20000000000002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381.40000000000003</v>
      </c>
      <c r="F28" s="206"/>
      <c r="G28" s="206"/>
      <c r="H28" s="206"/>
      <c r="I28" s="206">
        <v>289.2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381</v>
      </c>
      <c r="F29" s="206"/>
      <c r="G29" s="206"/>
      <c r="H29" s="206"/>
      <c r="I29" s="206">
        <v>211.6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388</v>
      </c>
      <c r="F30" s="206"/>
      <c r="G30" s="206"/>
      <c r="H30" s="206"/>
      <c r="I30" s="206">
        <v>148.4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420.8</v>
      </c>
      <c r="F31" s="206"/>
      <c r="G31" s="206"/>
      <c r="H31" s="206"/>
      <c r="I31" s="206">
        <v>129.6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448</v>
      </c>
      <c r="F32" s="206"/>
      <c r="G32" s="206"/>
      <c r="H32" s="206"/>
      <c r="I32" s="206">
        <v>32.799999999999997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453.6</v>
      </c>
      <c r="F33" s="206"/>
      <c r="G33" s="206"/>
      <c r="H33" s="206"/>
      <c r="I33" s="206">
        <v>29.2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444.6</v>
      </c>
      <c r="F34" s="206"/>
      <c r="G34" s="206"/>
      <c r="H34" s="206"/>
      <c r="I34" s="206">
        <v>26.8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443.2</v>
      </c>
      <c r="F35" s="206"/>
      <c r="G35" s="206"/>
      <c r="H35" s="206"/>
      <c r="I35" s="206">
        <v>28.400000000000002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434.8</v>
      </c>
      <c r="F36" s="206"/>
      <c r="G36" s="206"/>
      <c r="H36" s="206"/>
      <c r="I36" s="206">
        <v>26.400000000000002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378</v>
      </c>
      <c r="F37" s="206"/>
      <c r="G37" s="206"/>
      <c r="H37" s="206"/>
      <c r="I37" s="206">
        <v>26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8936.4</v>
      </c>
      <c r="F39" s="207"/>
      <c r="G39" s="227"/>
      <c r="H39" s="227"/>
      <c r="I39" s="226">
        <f>SUM(I15:I38)</f>
        <v>2470.0000000000005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G9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273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616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617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ф,Парк-1</v>
      </c>
      <c r="C10" s="311"/>
      <c r="D10" s="311"/>
      <c r="E10" s="311"/>
      <c r="F10" s="298" t="str">
        <f>N4</f>
        <v>ф,Парк-2</v>
      </c>
      <c r="G10" s="301"/>
      <c r="H10" s="301"/>
      <c r="I10" s="302"/>
      <c r="J10" s="311" t="str">
        <f>N3</f>
        <v>ф,Парк-1</v>
      </c>
      <c r="K10" s="311"/>
      <c r="L10" s="311"/>
      <c r="M10" s="311"/>
      <c r="N10" s="298" t="str">
        <f>N4</f>
        <v>ф,Парк-2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37">
        <v>1039.2</v>
      </c>
      <c r="F14" s="206"/>
      <c r="G14" s="207"/>
      <c r="H14" s="207"/>
      <c r="I14" s="237">
        <v>279.2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37">
        <v>1845.6000000000001</v>
      </c>
      <c r="F15" s="206"/>
      <c r="G15" s="206"/>
      <c r="H15" s="206"/>
      <c r="I15" s="237">
        <v>462.40000000000003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37">
        <v>2106</v>
      </c>
      <c r="F16" s="206"/>
      <c r="G16" s="206"/>
      <c r="H16" s="206"/>
      <c r="I16" s="237">
        <v>469.6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37">
        <v>1900.8</v>
      </c>
      <c r="F17" s="206"/>
      <c r="G17" s="206"/>
      <c r="H17" s="206"/>
      <c r="I17" s="237">
        <v>427.2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37">
        <v>2006.4</v>
      </c>
      <c r="F18" s="206"/>
      <c r="G18" s="206"/>
      <c r="H18" s="206"/>
      <c r="I18" s="237">
        <v>439.2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37">
        <v>1184.4000000000001</v>
      </c>
      <c r="F19" s="206"/>
      <c r="G19" s="206"/>
      <c r="H19" s="206"/>
      <c r="I19" s="237">
        <v>318.40000000000003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37">
        <v>1849.2</v>
      </c>
      <c r="F20" s="206"/>
      <c r="G20" s="206"/>
      <c r="H20" s="206"/>
      <c r="I20" s="237">
        <v>439.2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37">
        <v>1701.6000000000001</v>
      </c>
      <c r="F21" s="206"/>
      <c r="G21" s="206"/>
      <c r="H21" s="206"/>
      <c r="I21" s="237">
        <v>392.8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37">
        <v>1093.2</v>
      </c>
      <c r="F22" s="206"/>
      <c r="G22" s="206"/>
      <c r="H22" s="206"/>
      <c r="I22" s="237">
        <v>267.2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37">
        <v>862.80000000000007</v>
      </c>
      <c r="F23" s="206"/>
      <c r="G23" s="206"/>
      <c r="H23" s="206"/>
      <c r="I23" s="237">
        <v>260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37">
        <v>1276.8</v>
      </c>
      <c r="F24" s="206"/>
      <c r="G24" s="206"/>
      <c r="H24" s="206"/>
      <c r="I24" s="237">
        <v>332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37">
        <v>1771.2</v>
      </c>
      <c r="F25" s="206"/>
      <c r="G25" s="206"/>
      <c r="H25" s="206"/>
      <c r="I25" s="237">
        <v>470.40000000000003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37">
        <v>1795.2</v>
      </c>
      <c r="F26" s="206"/>
      <c r="G26" s="206"/>
      <c r="H26" s="206"/>
      <c r="I26" s="237">
        <v>481.6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37">
        <v>1797.6000000000001</v>
      </c>
      <c r="F27" s="206"/>
      <c r="G27" s="206"/>
      <c r="H27" s="206"/>
      <c r="I27" s="237">
        <v>496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37">
        <v>1897.2</v>
      </c>
      <c r="F28" s="206"/>
      <c r="G28" s="206"/>
      <c r="H28" s="206"/>
      <c r="I28" s="237">
        <v>470.40000000000003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37">
        <v>1862.4</v>
      </c>
      <c r="F29" s="206"/>
      <c r="G29" s="206"/>
      <c r="H29" s="206"/>
      <c r="I29" s="237">
        <v>492.8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37">
        <v>1873.2</v>
      </c>
      <c r="F30" s="206"/>
      <c r="G30" s="206"/>
      <c r="H30" s="206"/>
      <c r="I30" s="237">
        <v>473.6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37">
        <v>1578</v>
      </c>
      <c r="F31" s="206"/>
      <c r="G31" s="206"/>
      <c r="H31" s="206"/>
      <c r="I31" s="237">
        <v>418.40000000000003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37">
        <v>1082.4000000000001</v>
      </c>
      <c r="F32" s="206"/>
      <c r="G32" s="206"/>
      <c r="H32" s="206"/>
      <c r="I32" s="237">
        <v>317.60000000000002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37">
        <v>1936.8</v>
      </c>
      <c r="F33" s="206"/>
      <c r="G33" s="206"/>
      <c r="H33" s="206"/>
      <c r="I33" s="237">
        <v>464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37">
        <v>1536</v>
      </c>
      <c r="F34" s="206"/>
      <c r="G34" s="206"/>
      <c r="H34" s="206"/>
      <c r="I34" s="237">
        <v>416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37">
        <v>1658.4</v>
      </c>
      <c r="F35" s="206"/>
      <c r="G35" s="206"/>
      <c r="H35" s="206"/>
      <c r="I35" s="237">
        <v>451.2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37">
        <v>1650</v>
      </c>
      <c r="F36" s="206"/>
      <c r="G36" s="206"/>
      <c r="H36" s="206"/>
      <c r="I36" s="237">
        <v>460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37">
        <v>856.80000000000007</v>
      </c>
      <c r="F37" s="206"/>
      <c r="G37" s="206"/>
      <c r="H37" s="206"/>
      <c r="I37" s="237">
        <v>247.20000000000002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37122.000000000007</v>
      </c>
      <c r="F39" s="207"/>
      <c r="G39" s="227"/>
      <c r="H39" s="227"/>
      <c r="I39" s="226">
        <f>SUM(I15:I38)</f>
        <v>9467.2000000000007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618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619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ф,6кВ Водозабор-1</v>
      </c>
      <c r="C10" s="311"/>
      <c r="D10" s="311"/>
      <c r="E10" s="311"/>
      <c r="F10" s="298" t="str">
        <f>N4</f>
        <v>ф,6кВ Водозабор-2</v>
      </c>
      <c r="G10" s="301"/>
      <c r="H10" s="301"/>
      <c r="I10" s="302"/>
      <c r="J10" s="311" t="str">
        <f>N3</f>
        <v>ф,6кВ Водозабор-1</v>
      </c>
      <c r="K10" s="311"/>
      <c r="L10" s="311"/>
      <c r="M10" s="311"/>
      <c r="N10" s="298" t="str">
        <f>N4</f>
        <v>ф,6кВ Водозабор-2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8">
        <v>331.2</v>
      </c>
      <c r="F14" s="206"/>
      <c r="G14" s="207"/>
      <c r="H14" s="207"/>
      <c r="I14" s="208">
        <v>21.24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8">
        <v>277.68</v>
      </c>
      <c r="F15" s="208"/>
      <c r="G15" s="207"/>
      <c r="H15" s="207"/>
      <c r="I15" s="208">
        <v>21.6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8">
        <v>258.12</v>
      </c>
      <c r="F16" s="208"/>
      <c r="G16" s="207"/>
      <c r="H16" s="207"/>
      <c r="I16" s="208">
        <v>21.84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8">
        <v>252.84</v>
      </c>
      <c r="F17" s="208"/>
      <c r="G17" s="207"/>
      <c r="H17" s="207"/>
      <c r="I17" s="208">
        <v>21.6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8">
        <v>250.44</v>
      </c>
      <c r="F18" s="208"/>
      <c r="G18" s="207"/>
      <c r="H18" s="207"/>
      <c r="I18" s="208">
        <v>21.71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8">
        <v>253.2</v>
      </c>
      <c r="F19" s="208"/>
      <c r="G19" s="207"/>
      <c r="H19" s="207"/>
      <c r="I19" s="208">
        <v>21.6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8">
        <v>264.36</v>
      </c>
      <c r="F20" s="208"/>
      <c r="G20" s="207"/>
      <c r="H20" s="207"/>
      <c r="I20" s="208">
        <v>21.48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8">
        <v>323.04000000000002</v>
      </c>
      <c r="F21" s="208"/>
      <c r="G21" s="207"/>
      <c r="H21" s="207"/>
      <c r="I21" s="208">
        <v>21.48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8">
        <v>372</v>
      </c>
      <c r="F22" s="208"/>
      <c r="G22" s="207"/>
      <c r="H22" s="207"/>
      <c r="I22" s="208">
        <v>21.72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8">
        <v>417.84</v>
      </c>
      <c r="F23" s="208"/>
      <c r="G23" s="207"/>
      <c r="H23" s="207"/>
      <c r="I23" s="208">
        <v>22.08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8">
        <v>423.84</v>
      </c>
      <c r="F24" s="208"/>
      <c r="G24" s="207"/>
      <c r="H24" s="207"/>
      <c r="I24" s="208">
        <v>21.84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8">
        <v>422.52</v>
      </c>
      <c r="F25" s="208"/>
      <c r="G25" s="207"/>
      <c r="H25" s="207"/>
      <c r="I25" s="208">
        <v>21.84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8">
        <v>437.76</v>
      </c>
      <c r="F26" s="208"/>
      <c r="G26" s="207"/>
      <c r="H26" s="207"/>
      <c r="I26" s="208">
        <v>21.84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8">
        <v>417.6</v>
      </c>
      <c r="F27" s="208"/>
      <c r="G27" s="207"/>
      <c r="H27" s="207"/>
      <c r="I27" s="208">
        <v>21.72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8">
        <v>417</v>
      </c>
      <c r="F28" s="208"/>
      <c r="G28" s="207"/>
      <c r="H28" s="207"/>
      <c r="I28" s="208">
        <v>21.72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8">
        <v>440.4</v>
      </c>
      <c r="F29" s="208"/>
      <c r="G29" s="207"/>
      <c r="H29" s="207"/>
      <c r="I29" s="208">
        <v>21.6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8">
        <v>452.2</v>
      </c>
      <c r="F30" s="208"/>
      <c r="G30" s="207"/>
      <c r="H30" s="207"/>
      <c r="I30" s="208">
        <v>21.84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8">
        <v>482.04</v>
      </c>
      <c r="F31" s="208"/>
      <c r="G31" s="207"/>
      <c r="H31" s="207"/>
      <c r="I31" s="208">
        <v>21.6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8">
        <v>477.84</v>
      </c>
      <c r="F32" s="208"/>
      <c r="G32" s="207"/>
      <c r="H32" s="207"/>
      <c r="I32" s="208">
        <v>21.96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8">
        <v>486.96</v>
      </c>
      <c r="F33" s="208"/>
      <c r="G33" s="207"/>
      <c r="H33" s="207"/>
      <c r="I33" s="208">
        <v>21.48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8">
        <v>481.08</v>
      </c>
      <c r="F34" s="208"/>
      <c r="G34" s="207"/>
      <c r="H34" s="207"/>
      <c r="I34" s="208">
        <v>21.24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8">
        <v>483.96</v>
      </c>
      <c r="F35" s="208"/>
      <c r="G35" s="207"/>
      <c r="H35" s="207"/>
      <c r="I35" s="208">
        <v>21.48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8">
        <v>452.76</v>
      </c>
      <c r="F36" s="208"/>
      <c r="G36" s="207"/>
      <c r="H36" s="207"/>
      <c r="I36" s="208">
        <v>21.36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8">
        <v>392.04</v>
      </c>
      <c r="F37" s="208"/>
      <c r="G37" s="207"/>
      <c r="H37" s="207"/>
      <c r="I37" s="208">
        <v>21.72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8937.52</v>
      </c>
      <c r="F39" s="207"/>
      <c r="G39" s="227"/>
      <c r="H39" s="227"/>
      <c r="I39" s="226">
        <f>SUM(I15:I38)</f>
        <v>498.35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4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274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620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/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ф,6кВ Производственный</v>
      </c>
      <c r="C10" s="311"/>
      <c r="D10" s="311"/>
      <c r="E10" s="311"/>
      <c r="F10" s="298">
        <f>N4</f>
        <v>0</v>
      </c>
      <c r="G10" s="301"/>
      <c r="H10" s="301"/>
      <c r="I10" s="302"/>
      <c r="J10" s="311" t="str">
        <f>N3</f>
        <v>ф,6кВ Производственный</v>
      </c>
      <c r="K10" s="311"/>
      <c r="L10" s="311"/>
      <c r="M10" s="311"/>
      <c r="N10" s="298">
        <f>N4</f>
        <v>0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631</v>
      </c>
      <c r="F14" s="206"/>
      <c r="G14" s="207"/>
      <c r="H14" s="207"/>
      <c r="I14" s="208"/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640</v>
      </c>
      <c r="F15" s="208"/>
      <c r="G15" s="207"/>
      <c r="H15" s="207"/>
      <c r="I15" s="208"/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615</v>
      </c>
      <c r="F16" s="208"/>
      <c r="G16" s="207"/>
      <c r="H16" s="207"/>
      <c r="I16" s="208"/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606</v>
      </c>
      <c r="F17" s="208"/>
      <c r="G17" s="207"/>
      <c r="H17" s="207"/>
      <c r="I17" s="208"/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604</v>
      </c>
      <c r="F18" s="208"/>
      <c r="G18" s="207"/>
      <c r="H18" s="207"/>
      <c r="I18" s="208"/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608</v>
      </c>
      <c r="F19" s="208"/>
      <c r="G19" s="207"/>
      <c r="H19" s="207"/>
      <c r="I19" s="208"/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617</v>
      </c>
      <c r="F20" s="208"/>
      <c r="G20" s="207"/>
      <c r="H20" s="207"/>
      <c r="I20" s="208"/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724</v>
      </c>
      <c r="F21" s="208"/>
      <c r="G21" s="207"/>
      <c r="H21" s="207"/>
      <c r="I21" s="208"/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822</v>
      </c>
      <c r="F22" s="208"/>
      <c r="G22" s="207"/>
      <c r="H22" s="207"/>
      <c r="I22" s="208"/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954</v>
      </c>
      <c r="F23" s="208"/>
      <c r="G23" s="207"/>
      <c r="H23" s="207"/>
      <c r="I23" s="208"/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906</v>
      </c>
      <c r="F24" s="208"/>
      <c r="G24" s="207"/>
      <c r="H24" s="207"/>
      <c r="I24" s="208"/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905</v>
      </c>
      <c r="F25" s="208"/>
      <c r="G25" s="207"/>
      <c r="H25" s="207"/>
      <c r="I25" s="208"/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886</v>
      </c>
      <c r="F26" s="208"/>
      <c r="G26" s="207"/>
      <c r="H26" s="207"/>
      <c r="I26" s="208"/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885</v>
      </c>
      <c r="F27" s="208"/>
      <c r="G27" s="207"/>
      <c r="H27" s="207"/>
      <c r="I27" s="208"/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885</v>
      </c>
      <c r="F28" s="208"/>
      <c r="G28" s="207"/>
      <c r="H28" s="207"/>
      <c r="I28" s="208"/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959</v>
      </c>
      <c r="F29" s="208"/>
      <c r="G29" s="207"/>
      <c r="H29" s="207"/>
      <c r="I29" s="208"/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897</v>
      </c>
      <c r="F30" s="208"/>
      <c r="G30" s="207"/>
      <c r="H30" s="207"/>
      <c r="I30" s="208"/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996</v>
      </c>
      <c r="F31" s="208"/>
      <c r="G31" s="207"/>
      <c r="H31" s="207"/>
      <c r="I31" s="208"/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891</v>
      </c>
      <c r="F32" s="208"/>
      <c r="G32" s="207"/>
      <c r="H32" s="207"/>
      <c r="I32" s="208"/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852</v>
      </c>
      <c r="F33" s="208"/>
      <c r="G33" s="207"/>
      <c r="H33" s="207"/>
      <c r="I33" s="208"/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807</v>
      </c>
      <c r="F34" s="208"/>
      <c r="G34" s="207"/>
      <c r="H34" s="207"/>
      <c r="I34" s="208"/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793</v>
      </c>
      <c r="F35" s="208"/>
      <c r="G35" s="207"/>
      <c r="H35" s="207"/>
      <c r="I35" s="208"/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732</v>
      </c>
      <c r="F36" s="208"/>
      <c r="G36" s="207"/>
      <c r="H36" s="207"/>
      <c r="I36" s="208"/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684</v>
      </c>
      <c r="F37" s="208"/>
      <c r="G37" s="207"/>
      <c r="H37" s="207"/>
      <c r="I37" s="208"/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8"/>
      <c r="G38" s="207"/>
      <c r="H38" s="207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18268</v>
      </c>
      <c r="F39" s="207"/>
      <c r="G39" s="227"/>
      <c r="H39" s="227"/>
      <c r="I39" s="226">
        <f>SUM(I15:I38)</f>
        <v>0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3" zoomScale="102" zoomScaleNormal="102" workbookViewId="0">
      <selection activeCell="J14" sqref="J14:Q38"/>
    </sheetView>
  </sheetViews>
  <sheetFormatPr defaultColWidth="9.140625" defaultRowHeight="12.75" x14ac:dyDescent="0.2"/>
  <cols>
    <col min="1" max="1" width="5.28515625" style="23" customWidth="1"/>
    <col min="2" max="2" width="11.28515625" style="45" customWidth="1"/>
    <col min="3" max="3" width="11.28515625" style="23" customWidth="1"/>
    <col min="4" max="4" width="11.28515625" style="23" hidden="1" customWidth="1"/>
    <col min="5" max="5" width="11.28515625" style="23" customWidth="1"/>
    <col min="6" max="6" width="11.28515625" style="44" customWidth="1"/>
    <col min="7" max="7" width="11.28515625" style="23" customWidth="1"/>
    <col min="8" max="8" width="11.28515625" style="23" hidden="1" customWidth="1"/>
    <col min="9" max="11" width="11.28515625" style="23" customWidth="1"/>
    <col min="12" max="12" width="11.28515625" style="23" hidden="1" customWidth="1"/>
    <col min="13" max="15" width="11.28515625" style="23" customWidth="1"/>
    <col min="16" max="16" width="11.28515625" style="23" hidden="1" customWidth="1"/>
    <col min="17" max="17" width="11.28515625" style="23" customWidth="1"/>
    <col min="18" max="16384" width="9.140625" style="23"/>
  </cols>
  <sheetData>
    <row r="1" spans="1:33" s="1" customFormat="1" ht="18.75" customHeight="1" x14ac:dyDescent="0.25">
      <c r="B1" s="291" t="s">
        <v>0</v>
      </c>
      <c r="C1" s="292"/>
      <c r="D1" s="292"/>
      <c r="E1" s="292"/>
      <c r="F1" s="292"/>
      <c r="J1" s="2" t="s">
        <v>1</v>
      </c>
      <c r="N1" s="293" t="s">
        <v>275</v>
      </c>
      <c r="O1" s="293"/>
      <c r="P1" s="293"/>
      <c r="Q1" s="29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294" t="s">
        <v>2</v>
      </c>
      <c r="C2" s="278"/>
      <c r="D2" s="278"/>
      <c r="E2" s="278"/>
      <c r="F2" s="278"/>
      <c r="I2" s="1" t="s">
        <v>3</v>
      </c>
      <c r="N2" s="294" t="s">
        <v>4</v>
      </c>
      <c r="O2" s="295"/>
      <c r="P2" s="295"/>
      <c r="Q2" s="2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47"/>
      <c r="F3" s="46"/>
      <c r="N3" s="295" t="s">
        <v>621</v>
      </c>
      <c r="O3" s="295"/>
      <c r="P3" s="295"/>
      <c r="Q3" s="29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296" t="s">
        <v>432</v>
      </c>
      <c r="C4" s="292"/>
      <c r="D4" s="4"/>
      <c r="E4" s="3"/>
      <c r="F4" s="51"/>
      <c r="G4" s="3"/>
      <c r="H4" s="3"/>
      <c r="I4" s="5" t="s">
        <v>6</v>
      </c>
      <c r="J4" s="42"/>
      <c r="K4" s="42"/>
      <c r="L4" s="42"/>
      <c r="N4" s="295" t="s">
        <v>622</v>
      </c>
      <c r="O4" s="295"/>
      <c r="P4" s="295"/>
      <c r="Q4" s="29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289" t="s">
        <v>7</v>
      </c>
      <c r="C5" s="290"/>
      <c r="D5" s="42"/>
      <c r="E5" s="42"/>
      <c r="F5" s="4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277" t="s">
        <v>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279" t="str">
        <f>'1=='!A7:Q7</f>
        <v>в режимный день 20 ДЕКАБРЯ 2023 г.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50">
        <v>1628</v>
      </c>
      <c r="F8" s="46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280" t="s">
        <v>9</v>
      </c>
      <c r="B9" s="283" t="s">
        <v>10</v>
      </c>
      <c r="C9" s="284"/>
      <c r="D9" s="284"/>
      <c r="E9" s="284"/>
      <c r="F9" s="284"/>
      <c r="G9" s="284"/>
      <c r="H9" s="284"/>
      <c r="I9" s="285"/>
      <c r="J9" s="283" t="s">
        <v>11</v>
      </c>
      <c r="K9" s="284"/>
      <c r="L9" s="284"/>
      <c r="M9" s="284"/>
      <c r="N9" s="284"/>
      <c r="O9" s="284"/>
      <c r="P9" s="284"/>
      <c r="Q9" s="285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281"/>
      <c r="B10" s="311" t="str">
        <f>N3</f>
        <v>ф,10кВ КНС</v>
      </c>
      <c r="C10" s="311"/>
      <c r="D10" s="311"/>
      <c r="E10" s="311"/>
      <c r="F10" s="298" t="str">
        <f>N4</f>
        <v>ф,Пищекомбинат</v>
      </c>
      <c r="G10" s="301"/>
      <c r="H10" s="301"/>
      <c r="I10" s="302"/>
      <c r="J10" s="311" t="str">
        <f>N3</f>
        <v>ф,10кВ КНС</v>
      </c>
      <c r="K10" s="311"/>
      <c r="L10" s="311"/>
      <c r="M10" s="311"/>
      <c r="N10" s="298" t="str">
        <f>N4</f>
        <v>ф,Пищекомбинат</v>
      </c>
      <c r="O10" s="301"/>
      <c r="P10" s="301"/>
      <c r="Q10" s="30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281"/>
      <c r="B11" s="275" t="s">
        <v>433</v>
      </c>
      <c r="C11" s="276"/>
      <c r="E11" s="41"/>
      <c r="F11" s="275" t="s">
        <v>433</v>
      </c>
      <c r="G11" s="276"/>
      <c r="H11" s="40"/>
      <c r="I11" s="41"/>
      <c r="J11" s="275" t="s">
        <v>433</v>
      </c>
      <c r="K11" s="276"/>
      <c r="L11" s="40"/>
      <c r="M11" s="41">
        <f>E11</f>
        <v>0</v>
      </c>
      <c r="N11" s="275" t="s">
        <v>433</v>
      </c>
      <c r="O11" s="276"/>
      <c r="P11" s="40"/>
      <c r="Q11" s="41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282"/>
      <c r="B12" s="49" t="s">
        <v>12</v>
      </c>
      <c r="C12" s="10" t="s">
        <v>13</v>
      </c>
      <c r="D12" s="10"/>
      <c r="E12" s="10" t="s">
        <v>434</v>
      </c>
      <c r="F12" s="48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216">
        <v>2</v>
      </c>
      <c r="C13" s="215">
        <v>3</v>
      </c>
      <c r="D13" s="215"/>
      <c r="E13" s="215">
        <v>4</v>
      </c>
      <c r="F13" s="216">
        <v>5</v>
      </c>
      <c r="G13" s="215">
        <v>6</v>
      </c>
      <c r="H13" s="215"/>
      <c r="I13" s="215">
        <v>7</v>
      </c>
      <c r="J13" s="215">
        <v>8</v>
      </c>
      <c r="K13" s="215">
        <v>9</v>
      </c>
      <c r="L13" s="215"/>
      <c r="M13" s="215">
        <v>10</v>
      </c>
      <c r="N13" s="215">
        <v>11</v>
      </c>
      <c r="O13" s="215">
        <v>12</v>
      </c>
      <c r="P13" s="215"/>
      <c r="Q13" s="215">
        <v>13</v>
      </c>
    </row>
    <row r="14" spans="1:33" s="193" customFormat="1" x14ac:dyDescent="0.2">
      <c r="A14" s="192">
        <v>0</v>
      </c>
      <c r="B14" s="209"/>
      <c r="C14" s="207"/>
      <c r="D14" s="207"/>
      <c r="E14" s="206">
        <v>3.38</v>
      </c>
      <c r="F14" s="206"/>
      <c r="G14" s="207"/>
      <c r="H14" s="207"/>
      <c r="I14" s="206">
        <v>27.84</v>
      </c>
      <c r="J14" s="209"/>
      <c r="K14" s="207"/>
      <c r="L14" s="207"/>
      <c r="M14" s="207"/>
      <c r="N14" s="206"/>
      <c r="O14" s="207"/>
      <c r="P14" s="207"/>
      <c r="Q14" s="207"/>
    </row>
    <row r="15" spans="1:33" s="195" customFormat="1" x14ac:dyDescent="0.2">
      <c r="A15" s="194">
        <v>1</v>
      </c>
      <c r="B15" s="208"/>
      <c r="C15" s="208"/>
      <c r="D15" s="208"/>
      <c r="E15" s="206">
        <v>3.38</v>
      </c>
      <c r="F15" s="206"/>
      <c r="G15" s="206"/>
      <c r="H15" s="206"/>
      <c r="I15" s="206">
        <v>27.84</v>
      </c>
      <c r="J15" s="209"/>
      <c r="K15" s="207"/>
      <c r="L15" s="207"/>
      <c r="M15" s="206"/>
      <c r="N15" s="206"/>
      <c r="O15" s="207"/>
      <c r="P15" s="207"/>
      <c r="Q15" s="206"/>
    </row>
    <row r="16" spans="1:33" s="193" customFormat="1" x14ac:dyDescent="0.2">
      <c r="A16" s="192">
        <v>2</v>
      </c>
      <c r="B16" s="208"/>
      <c r="C16" s="208"/>
      <c r="D16" s="208"/>
      <c r="E16" s="206">
        <v>3.3</v>
      </c>
      <c r="F16" s="206"/>
      <c r="G16" s="206"/>
      <c r="H16" s="206"/>
      <c r="I16" s="206">
        <v>28.32</v>
      </c>
      <c r="J16" s="209"/>
      <c r="K16" s="207"/>
      <c r="L16" s="207"/>
      <c r="M16" s="206"/>
      <c r="N16" s="206"/>
      <c r="O16" s="207"/>
      <c r="P16" s="207"/>
      <c r="Q16" s="206"/>
    </row>
    <row r="17" spans="1:17" s="193" customFormat="1" x14ac:dyDescent="0.2">
      <c r="A17" s="192">
        <v>3</v>
      </c>
      <c r="B17" s="208"/>
      <c r="C17" s="208"/>
      <c r="D17" s="208"/>
      <c r="E17" s="206">
        <v>3.6</v>
      </c>
      <c r="F17" s="206"/>
      <c r="G17" s="206"/>
      <c r="H17" s="206"/>
      <c r="I17" s="206">
        <v>27.36</v>
      </c>
      <c r="J17" s="209"/>
      <c r="K17" s="207"/>
      <c r="L17" s="207"/>
      <c r="M17" s="206"/>
      <c r="N17" s="206"/>
      <c r="O17" s="207"/>
      <c r="P17" s="207"/>
      <c r="Q17" s="206"/>
    </row>
    <row r="18" spans="1:17" s="193" customFormat="1" x14ac:dyDescent="0.2">
      <c r="A18" s="192">
        <v>4</v>
      </c>
      <c r="B18" s="208"/>
      <c r="C18" s="208"/>
      <c r="D18" s="208"/>
      <c r="E18" s="206">
        <v>3.38</v>
      </c>
      <c r="F18" s="206"/>
      <c r="G18" s="206"/>
      <c r="H18" s="206"/>
      <c r="I18" s="206">
        <v>26.88</v>
      </c>
      <c r="J18" s="209"/>
      <c r="K18" s="207"/>
      <c r="L18" s="207"/>
      <c r="M18" s="206"/>
      <c r="N18" s="206"/>
      <c r="O18" s="207"/>
      <c r="P18" s="207"/>
      <c r="Q18" s="206"/>
    </row>
    <row r="19" spans="1:17" s="193" customFormat="1" x14ac:dyDescent="0.2">
      <c r="A19" s="192">
        <v>5</v>
      </c>
      <c r="B19" s="208"/>
      <c r="C19" s="208"/>
      <c r="D19" s="208"/>
      <c r="E19" s="206">
        <v>3.3</v>
      </c>
      <c r="F19" s="206"/>
      <c r="G19" s="206"/>
      <c r="H19" s="206"/>
      <c r="I19" s="206">
        <v>27.84</v>
      </c>
      <c r="J19" s="209"/>
      <c r="K19" s="207"/>
      <c r="L19" s="207"/>
      <c r="M19" s="206"/>
      <c r="N19" s="206"/>
      <c r="O19" s="207"/>
      <c r="P19" s="207"/>
      <c r="Q19" s="206"/>
    </row>
    <row r="20" spans="1:17" s="193" customFormat="1" x14ac:dyDescent="0.2">
      <c r="A20" s="192">
        <v>6</v>
      </c>
      <c r="B20" s="208"/>
      <c r="C20" s="208"/>
      <c r="D20" s="208"/>
      <c r="E20" s="206">
        <v>3.52</v>
      </c>
      <c r="F20" s="206"/>
      <c r="G20" s="206"/>
      <c r="H20" s="206"/>
      <c r="I20" s="206">
        <v>26.88</v>
      </c>
      <c r="J20" s="209"/>
      <c r="K20" s="207"/>
      <c r="L20" s="207"/>
      <c r="M20" s="206"/>
      <c r="N20" s="206"/>
      <c r="O20" s="207"/>
      <c r="P20" s="207"/>
      <c r="Q20" s="206"/>
    </row>
    <row r="21" spans="1:17" s="193" customFormat="1" x14ac:dyDescent="0.2">
      <c r="A21" s="192">
        <v>7</v>
      </c>
      <c r="B21" s="208"/>
      <c r="C21" s="208"/>
      <c r="D21" s="208"/>
      <c r="E21" s="206">
        <v>3.23</v>
      </c>
      <c r="F21" s="206"/>
      <c r="G21" s="206"/>
      <c r="H21" s="206"/>
      <c r="I21" s="206">
        <v>30.24</v>
      </c>
      <c r="J21" s="209"/>
      <c r="K21" s="207"/>
      <c r="L21" s="207"/>
      <c r="M21" s="206"/>
      <c r="N21" s="206"/>
      <c r="O21" s="207"/>
      <c r="P21" s="207"/>
      <c r="Q21" s="206"/>
    </row>
    <row r="22" spans="1:17" s="193" customFormat="1" x14ac:dyDescent="0.2">
      <c r="A22" s="192">
        <v>8</v>
      </c>
      <c r="B22" s="208"/>
      <c r="C22" s="208"/>
      <c r="D22" s="208"/>
      <c r="E22" s="206">
        <v>3.52</v>
      </c>
      <c r="F22" s="206"/>
      <c r="G22" s="206"/>
      <c r="H22" s="206"/>
      <c r="I22" s="206">
        <v>35.04</v>
      </c>
      <c r="J22" s="209"/>
      <c r="K22" s="207"/>
      <c r="L22" s="207"/>
      <c r="M22" s="206"/>
      <c r="N22" s="206"/>
      <c r="O22" s="207"/>
      <c r="P22" s="207"/>
      <c r="Q22" s="206"/>
    </row>
    <row r="23" spans="1:17" s="193" customFormat="1" x14ac:dyDescent="0.2">
      <c r="A23" s="192">
        <v>9</v>
      </c>
      <c r="B23" s="208"/>
      <c r="C23" s="208"/>
      <c r="D23" s="208"/>
      <c r="E23" s="206">
        <v>3.15</v>
      </c>
      <c r="F23" s="206"/>
      <c r="G23" s="206"/>
      <c r="H23" s="206"/>
      <c r="I23" s="206">
        <v>40.799999999999997</v>
      </c>
      <c r="J23" s="209"/>
      <c r="K23" s="207"/>
      <c r="L23" s="207"/>
      <c r="M23" s="206"/>
      <c r="N23" s="206"/>
      <c r="O23" s="207"/>
      <c r="P23" s="207"/>
      <c r="Q23" s="206"/>
    </row>
    <row r="24" spans="1:17" s="193" customFormat="1" x14ac:dyDescent="0.2">
      <c r="A24" s="192">
        <v>10</v>
      </c>
      <c r="B24" s="208"/>
      <c r="C24" s="208"/>
      <c r="D24" s="208"/>
      <c r="E24" s="206">
        <v>3.15</v>
      </c>
      <c r="F24" s="206"/>
      <c r="G24" s="206"/>
      <c r="H24" s="206"/>
      <c r="I24" s="206">
        <v>38.4</v>
      </c>
      <c r="J24" s="209"/>
      <c r="K24" s="207"/>
      <c r="L24" s="207"/>
      <c r="M24" s="206"/>
      <c r="N24" s="206"/>
      <c r="O24" s="207"/>
      <c r="P24" s="207"/>
      <c r="Q24" s="206"/>
    </row>
    <row r="25" spans="1:17" s="193" customFormat="1" x14ac:dyDescent="0.2">
      <c r="A25" s="192">
        <v>11</v>
      </c>
      <c r="B25" s="208"/>
      <c r="C25" s="208"/>
      <c r="D25" s="208"/>
      <c r="E25" s="206">
        <v>3.52</v>
      </c>
      <c r="F25" s="206"/>
      <c r="G25" s="206"/>
      <c r="H25" s="206"/>
      <c r="I25" s="206">
        <v>36.479999999999997</v>
      </c>
      <c r="J25" s="209"/>
      <c r="K25" s="207"/>
      <c r="L25" s="207"/>
      <c r="M25" s="206"/>
      <c r="N25" s="206"/>
      <c r="O25" s="207"/>
      <c r="P25" s="207"/>
      <c r="Q25" s="206"/>
    </row>
    <row r="26" spans="1:17" s="193" customFormat="1" x14ac:dyDescent="0.2">
      <c r="A26" s="192">
        <v>12</v>
      </c>
      <c r="B26" s="208"/>
      <c r="C26" s="208"/>
      <c r="D26" s="208"/>
      <c r="E26" s="206">
        <v>3.15</v>
      </c>
      <c r="F26" s="206"/>
      <c r="G26" s="206"/>
      <c r="H26" s="206"/>
      <c r="I26" s="206">
        <v>36</v>
      </c>
      <c r="J26" s="209"/>
      <c r="K26" s="207"/>
      <c r="L26" s="207"/>
      <c r="M26" s="206"/>
      <c r="N26" s="206"/>
      <c r="O26" s="207"/>
      <c r="P26" s="207"/>
      <c r="Q26" s="206"/>
    </row>
    <row r="27" spans="1:17" s="193" customFormat="1" x14ac:dyDescent="0.2">
      <c r="A27" s="192">
        <v>13</v>
      </c>
      <c r="B27" s="208"/>
      <c r="C27" s="208"/>
      <c r="D27" s="208"/>
      <c r="E27" s="206">
        <v>3.23</v>
      </c>
      <c r="F27" s="206"/>
      <c r="G27" s="206"/>
      <c r="H27" s="206"/>
      <c r="I27" s="206">
        <v>38.4</v>
      </c>
      <c r="J27" s="209"/>
      <c r="K27" s="207"/>
      <c r="L27" s="207"/>
      <c r="M27" s="206"/>
      <c r="N27" s="206"/>
      <c r="O27" s="207"/>
      <c r="P27" s="207"/>
      <c r="Q27" s="206"/>
    </row>
    <row r="28" spans="1:17" s="193" customFormat="1" x14ac:dyDescent="0.2">
      <c r="A28" s="192">
        <v>14</v>
      </c>
      <c r="B28" s="208"/>
      <c r="C28" s="208"/>
      <c r="D28" s="208"/>
      <c r="E28" s="206">
        <v>3.45</v>
      </c>
      <c r="F28" s="206"/>
      <c r="G28" s="206"/>
      <c r="H28" s="206"/>
      <c r="I28" s="206">
        <v>36</v>
      </c>
      <c r="J28" s="209"/>
      <c r="K28" s="207"/>
      <c r="L28" s="207"/>
      <c r="M28" s="206"/>
      <c r="N28" s="206"/>
      <c r="O28" s="207"/>
      <c r="P28" s="207"/>
      <c r="Q28" s="206"/>
    </row>
    <row r="29" spans="1:17" s="193" customFormat="1" x14ac:dyDescent="0.2">
      <c r="A29" s="192">
        <v>15</v>
      </c>
      <c r="B29" s="208"/>
      <c r="C29" s="208"/>
      <c r="D29" s="208"/>
      <c r="E29" s="206">
        <v>3.08</v>
      </c>
      <c r="F29" s="206"/>
      <c r="G29" s="206"/>
      <c r="H29" s="206"/>
      <c r="I29" s="206">
        <v>36</v>
      </c>
      <c r="J29" s="209"/>
      <c r="K29" s="207"/>
      <c r="L29" s="207"/>
      <c r="M29" s="206"/>
      <c r="N29" s="206"/>
      <c r="O29" s="207"/>
      <c r="P29" s="207"/>
      <c r="Q29" s="206"/>
    </row>
    <row r="30" spans="1:17" s="193" customFormat="1" x14ac:dyDescent="0.2">
      <c r="A30" s="192">
        <v>16</v>
      </c>
      <c r="B30" s="208"/>
      <c r="C30" s="208"/>
      <c r="D30" s="208"/>
      <c r="E30" s="206">
        <v>3.45</v>
      </c>
      <c r="F30" s="206"/>
      <c r="G30" s="206"/>
      <c r="H30" s="206"/>
      <c r="I30" s="206">
        <v>34.08</v>
      </c>
      <c r="J30" s="209"/>
      <c r="K30" s="207"/>
      <c r="L30" s="207"/>
      <c r="M30" s="206"/>
      <c r="N30" s="206"/>
      <c r="O30" s="207"/>
      <c r="P30" s="207"/>
      <c r="Q30" s="206"/>
    </row>
    <row r="31" spans="1:17" s="196" customFormat="1" x14ac:dyDescent="0.2">
      <c r="A31" s="192">
        <v>17</v>
      </c>
      <c r="B31" s="208"/>
      <c r="C31" s="208"/>
      <c r="D31" s="208"/>
      <c r="E31" s="206">
        <v>3.23</v>
      </c>
      <c r="F31" s="206"/>
      <c r="G31" s="206"/>
      <c r="H31" s="206"/>
      <c r="I31" s="206">
        <v>37.92</v>
      </c>
      <c r="J31" s="209"/>
      <c r="K31" s="207"/>
      <c r="L31" s="207"/>
      <c r="M31" s="206"/>
      <c r="N31" s="206"/>
      <c r="O31" s="207"/>
      <c r="P31" s="207"/>
      <c r="Q31" s="206"/>
    </row>
    <row r="32" spans="1:17" s="196" customFormat="1" x14ac:dyDescent="0.2">
      <c r="A32" s="192">
        <v>18</v>
      </c>
      <c r="B32" s="208"/>
      <c r="C32" s="208"/>
      <c r="D32" s="208"/>
      <c r="E32" s="206">
        <v>3.3</v>
      </c>
      <c r="F32" s="206"/>
      <c r="G32" s="206"/>
      <c r="H32" s="206"/>
      <c r="I32" s="206">
        <v>31.68</v>
      </c>
      <c r="J32" s="209"/>
      <c r="K32" s="207"/>
      <c r="L32" s="207"/>
      <c r="M32" s="206"/>
      <c r="N32" s="206"/>
      <c r="O32" s="207"/>
      <c r="P32" s="207"/>
      <c r="Q32" s="206"/>
    </row>
    <row r="33" spans="1:33" s="196" customFormat="1" x14ac:dyDescent="0.2">
      <c r="A33" s="192">
        <v>19</v>
      </c>
      <c r="B33" s="208"/>
      <c r="C33" s="208"/>
      <c r="D33" s="208"/>
      <c r="E33" s="206">
        <v>3.6</v>
      </c>
      <c r="F33" s="206"/>
      <c r="G33" s="206"/>
      <c r="H33" s="206"/>
      <c r="I33" s="206">
        <v>28.8</v>
      </c>
      <c r="J33" s="209"/>
      <c r="K33" s="207"/>
      <c r="L33" s="207"/>
      <c r="M33" s="206"/>
      <c r="N33" s="206"/>
      <c r="O33" s="207"/>
      <c r="P33" s="207"/>
      <c r="Q33" s="206"/>
    </row>
    <row r="34" spans="1:33" s="196" customFormat="1" x14ac:dyDescent="0.2">
      <c r="A34" s="192">
        <v>20</v>
      </c>
      <c r="B34" s="208"/>
      <c r="C34" s="208"/>
      <c r="D34" s="208"/>
      <c r="E34" s="206">
        <v>3.45</v>
      </c>
      <c r="F34" s="206"/>
      <c r="G34" s="206"/>
      <c r="H34" s="206"/>
      <c r="I34" s="206">
        <v>29.28</v>
      </c>
      <c r="J34" s="209"/>
      <c r="K34" s="207"/>
      <c r="L34" s="207"/>
      <c r="M34" s="206"/>
      <c r="N34" s="206"/>
      <c r="O34" s="207"/>
      <c r="P34" s="207"/>
      <c r="Q34" s="206"/>
    </row>
    <row r="35" spans="1:33" s="196" customFormat="1" x14ac:dyDescent="0.2">
      <c r="A35" s="192">
        <v>21</v>
      </c>
      <c r="B35" s="208"/>
      <c r="C35" s="208"/>
      <c r="D35" s="208"/>
      <c r="E35" s="206">
        <v>3.38</v>
      </c>
      <c r="F35" s="206"/>
      <c r="G35" s="206"/>
      <c r="H35" s="206"/>
      <c r="I35" s="206">
        <v>27.84</v>
      </c>
      <c r="J35" s="209"/>
      <c r="K35" s="207"/>
      <c r="L35" s="207"/>
      <c r="M35" s="206"/>
      <c r="N35" s="206"/>
      <c r="O35" s="207"/>
      <c r="P35" s="207"/>
      <c r="Q35" s="206"/>
    </row>
    <row r="36" spans="1:33" s="196" customFormat="1" x14ac:dyDescent="0.2">
      <c r="A36" s="192">
        <v>22</v>
      </c>
      <c r="B36" s="208"/>
      <c r="C36" s="208"/>
      <c r="D36" s="208"/>
      <c r="E36" s="206">
        <v>3.75</v>
      </c>
      <c r="F36" s="206"/>
      <c r="G36" s="206"/>
      <c r="H36" s="206"/>
      <c r="I36" s="206">
        <v>29.76</v>
      </c>
      <c r="J36" s="209"/>
      <c r="K36" s="207"/>
      <c r="L36" s="207"/>
      <c r="M36" s="206"/>
      <c r="N36" s="206"/>
      <c r="O36" s="207"/>
      <c r="P36" s="207"/>
      <c r="Q36" s="206"/>
    </row>
    <row r="37" spans="1:33" s="196" customFormat="1" x14ac:dyDescent="0.2">
      <c r="A37" s="192">
        <v>23</v>
      </c>
      <c r="B37" s="208"/>
      <c r="C37" s="208"/>
      <c r="D37" s="208"/>
      <c r="E37" s="206">
        <v>3.45</v>
      </c>
      <c r="F37" s="206"/>
      <c r="G37" s="206"/>
      <c r="H37" s="206"/>
      <c r="I37" s="206">
        <v>27.36</v>
      </c>
      <c r="J37" s="209"/>
      <c r="K37" s="207"/>
      <c r="L37" s="207"/>
      <c r="M37" s="206"/>
      <c r="N37" s="206"/>
      <c r="O37" s="207"/>
      <c r="P37" s="207"/>
      <c r="Q37" s="206"/>
    </row>
    <row r="38" spans="1:33" s="196" customFormat="1" x14ac:dyDescent="0.2">
      <c r="A38" s="192">
        <v>24</v>
      </c>
      <c r="B38" s="208"/>
      <c r="C38" s="208"/>
      <c r="D38" s="208"/>
      <c r="E38" s="236"/>
      <c r="F38" s="206"/>
      <c r="G38" s="206"/>
      <c r="H38" s="206"/>
      <c r="I38" s="236"/>
      <c r="J38" s="209"/>
      <c r="K38" s="207"/>
      <c r="L38" s="207"/>
      <c r="M38" s="206"/>
      <c r="N38" s="206"/>
      <c r="O38" s="207"/>
      <c r="P38" s="207"/>
      <c r="Q38" s="206"/>
    </row>
    <row r="39" spans="1:33" s="19" customFormat="1" x14ac:dyDescent="0.25">
      <c r="A39" s="14" t="s">
        <v>14</v>
      </c>
      <c r="B39" s="200"/>
      <c r="C39" s="20"/>
      <c r="D39" s="20"/>
      <c r="E39" s="226">
        <f>SUM(E15:E38)</f>
        <v>77.569999999999993</v>
      </c>
      <c r="F39" s="207"/>
      <c r="G39" s="227"/>
      <c r="H39" s="227"/>
      <c r="I39" s="226">
        <f>SUM(I15:I38)</f>
        <v>739.19999999999982</v>
      </c>
      <c r="J39" s="22"/>
      <c r="K39" s="22"/>
      <c r="L39" s="22"/>
      <c r="M39" s="21">
        <f>SUM(M15:M38)</f>
        <v>0</v>
      </c>
      <c r="N39" s="22"/>
      <c r="O39" s="22"/>
      <c r="P39" s="22"/>
      <c r="Q39" s="21">
        <f>SUM(Q15:Q38)</f>
        <v>0</v>
      </c>
    </row>
    <row r="40" spans="1:33" s="1" customFormat="1" ht="12.75" customHeight="1" x14ac:dyDescent="0.2">
      <c r="A40" s="1" t="s">
        <v>435</v>
      </c>
      <c r="B40" s="47"/>
      <c r="F40" s="4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47"/>
      <c r="F41" s="4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">
      <c r="A43" s="1" t="s">
        <v>438</v>
      </c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"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48"/>
  <sheetViews>
    <sheetView topLeftCell="A7" zoomScale="85" zoomScaleNormal="85" workbookViewId="0">
      <selection activeCell="J33" sqref="J33"/>
    </sheetView>
  </sheetViews>
  <sheetFormatPr defaultColWidth="9.140625" defaultRowHeight="12.75" x14ac:dyDescent="0.2"/>
  <cols>
    <col min="1" max="1" width="9.140625" style="151"/>
    <col min="2" max="2" width="13.7109375" style="175" customWidth="1"/>
    <col min="3" max="3" width="12.28515625" style="175" customWidth="1"/>
    <col min="4" max="4" width="13.7109375" style="175" customWidth="1"/>
    <col min="5" max="5" width="15" style="175" customWidth="1"/>
    <col min="6" max="6" width="14" style="175" customWidth="1"/>
    <col min="7" max="7" width="13" style="175" customWidth="1"/>
    <col min="8" max="16384" width="9.140625" style="152"/>
  </cols>
  <sheetData>
    <row r="1" spans="1:7" x14ac:dyDescent="0.2">
      <c r="B1" s="315"/>
      <c r="C1" s="315"/>
      <c r="D1" s="315"/>
      <c r="E1" s="315"/>
      <c r="F1" s="315"/>
      <c r="G1" s="2" t="s">
        <v>1</v>
      </c>
    </row>
    <row r="2" spans="1:7" ht="15.75" x14ac:dyDescent="0.25">
      <c r="A2" s="153"/>
      <c r="B2" s="316" t="s">
        <v>349</v>
      </c>
      <c r="C2" s="317"/>
      <c r="D2" s="317"/>
      <c r="E2" s="317"/>
      <c r="F2" s="317"/>
      <c r="G2" s="154"/>
    </row>
    <row r="3" spans="1:7" ht="15.75" x14ac:dyDescent="0.25">
      <c r="A3" s="155"/>
      <c r="B3" s="156"/>
      <c r="C3" s="156"/>
      <c r="D3" s="156"/>
      <c r="E3" s="156"/>
      <c r="F3" s="156"/>
      <c r="G3" s="156"/>
    </row>
    <row r="4" spans="1:7" ht="15.75" x14ac:dyDescent="0.25">
      <c r="A4" s="316" t="s">
        <v>650</v>
      </c>
      <c r="B4" s="318"/>
      <c r="C4" s="318"/>
      <c r="D4" s="318"/>
      <c r="E4" s="318"/>
      <c r="F4" s="318"/>
      <c r="G4" s="318"/>
    </row>
    <row r="5" spans="1:7" ht="15.75" x14ac:dyDescent="0.25">
      <c r="A5" s="153"/>
      <c r="B5" s="319"/>
      <c r="C5" s="320"/>
      <c r="D5" s="157"/>
      <c r="E5" s="157"/>
      <c r="F5" s="154"/>
      <c r="G5" s="154"/>
    </row>
    <row r="6" spans="1:7" ht="15.75" x14ac:dyDescent="0.25">
      <c r="A6" s="321" t="s">
        <v>350</v>
      </c>
      <c r="B6" s="320"/>
      <c r="C6" s="320"/>
      <c r="D6" s="320"/>
      <c r="E6" s="320"/>
      <c r="F6" s="320"/>
      <c r="G6" s="320"/>
    </row>
    <row r="7" spans="1:7" ht="15.75" x14ac:dyDescent="0.25">
      <c r="A7" s="153"/>
      <c r="B7" s="158"/>
      <c r="C7" s="158"/>
      <c r="D7" s="158"/>
      <c r="E7" s="158"/>
      <c r="F7" s="158"/>
      <c r="G7" s="158"/>
    </row>
    <row r="8" spans="1:7" ht="15.75" x14ac:dyDescent="0.25">
      <c r="A8" s="316" t="s">
        <v>352</v>
      </c>
      <c r="B8" s="317"/>
      <c r="C8" s="317"/>
      <c r="D8" s="317"/>
      <c r="E8" s="317"/>
      <c r="F8" s="317"/>
      <c r="G8" s="317"/>
    </row>
    <row r="9" spans="1:7" ht="15" x14ac:dyDescent="0.25">
      <c r="B9" s="159"/>
      <c r="C9" s="43"/>
      <c r="D9" s="43"/>
      <c r="E9" s="43"/>
      <c r="F9" s="43"/>
      <c r="G9" s="43"/>
    </row>
    <row r="10" spans="1:7" ht="15.75" x14ac:dyDescent="0.25">
      <c r="A10" s="322" t="s">
        <v>351</v>
      </c>
      <c r="B10" s="324" t="s">
        <v>10</v>
      </c>
      <c r="C10" s="325"/>
      <c r="D10" s="325"/>
      <c r="E10" s="324" t="s">
        <v>11</v>
      </c>
      <c r="F10" s="325"/>
      <c r="G10" s="326"/>
    </row>
    <row r="11" spans="1:7" s="161" customFormat="1" ht="72" x14ac:dyDescent="0.25">
      <c r="A11" s="323"/>
      <c r="B11" s="160" t="s">
        <v>623</v>
      </c>
      <c r="C11" s="160" t="s">
        <v>624</v>
      </c>
      <c r="D11" s="160" t="s">
        <v>625</v>
      </c>
      <c r="E11" s="160" t="s">
        <v>623</v>
      </c>
      <c r="F11" s="160" t="s">
        <v>624</v>
      </c>
      <c r="G11" s="160" t="s">
        <v>626</v>
      </c>
    </row>
    <row r="12" spans="1:7" s="165" customFormat="1" ht="11.25" x14ac:dyDescent="0.2">
      <c r="A12" s="162">
        <v>1</v>
      </c>
      <c r="B12" s="163">
        <v>2</v>
      </c>
      <c r="C12" s="163">
        <v>3</v>
      </c>
      <c r="D12" s="163">
        <v>4</v>
      </c>
      <c r="E12" s="163">
        <v>5</v>
      </c>
      <c r="F12" s="163">
        <v>6</v>
      </c>
      <c r="G12" s="164">
        <v>7</v>
      </c>
    </row>
    <row r="13" spans="1:7" x14ac:dyDescent="0.2">
      <c r="A13" s="166">
        <v>1</v>
      </c>
      <c r="B13" s="167">
        <f>SUM('1==:207=='!B15:Q15)</f>
        <v>21748.56803769531</v>
      </c>
      <c r="C13" s="166"/>
      <c r="D13" s="167">
        <f>B13</f>
        <v>21748.56803769531</v>
      </c>
      <c r="E13" s="167">
        <f>SUM('1==:207=='!M15,'1==:207=='!Q15)</f>
        <v>0</v>
      </c>
      <c r="F13" s="166"/>
      <c r="G13" s="183">
        <f>E13</f>
        <v>0</v>
      </c>
    </row>
    <row r="14" spans="1:7" x14ac:dyDescent="0.2">
      <c r="A14" s="166">
        <v>2</v>
      </c>
      <c r="B14" s="167">
        <f>SUM('1==:207=='!B16:Q16)</f>
        <v>21086.965548632808</v>
      </c>
      <c r="C14" s="166"/>
      <c r="D14" s="167">
        <f t="shared" ref="D14:D36" si="0">B14</f>
        <v>21086.965548632808</v>
      </c>
      <c r="E14" s="167">
        <f>SUM('1==:207=='!M16,'1==:207=='!Q16)</f>
        <v>0</v>
      </c>
      <c r="F14" s="166"/>
      <c r="G14" s="183">
        <f t="shared" ref="G14:G36" si="1">E14</f>
        <v>0</v>
      </c>
    </row>
    <row r="15" spans="1:7" s="169" customFormat="1" x14ac:dyDescent="0.2">
      <c r="A15" s="168">
        <v>3</v>
      </c>
      <c r="B15" s="167">
        <f>SUM('1==:207=='!B17:Q17)</f>
        <v>20467.635696289064</v>
      </c>
      <c r="C15" s="168"/>
      <c r="D15" s="167">
        <f t="shared" si="0"/>
        <v>20467.635696289064</v>
      </c>
      <c r="E15" s="167">
        <f>SUM('1==:207=='!M17,'1==:207=='!Q17)</f>
        <v>0</v>
      </c>
      <c r="F15" s="168"/>
      <c r="G15" s="183">
        <f t="shared" si="1"/>
        <v>0</v>
      </c>
    </row>
    <row r="16" spans="1:7" x14ac:dyDescent="0.2">
      <c r="A16" s="166">
        <v>4</v>
      </c>
      <c r="B16" s="167">
        <f>SUM('1==:207=='!B18:Q18)</f>
        <v>20368.340482812509</v>
      </c>
      <c r="C16" s="166"/>
      <c r="D16" s="167">
        <f t="shared" si="0"/>
        <v>20368.340482812509</v>
      </c>
      <c r="E16" s="167">
        <f>SUM('1==:207=='!M18,'1==:207=='!Q18)</f>
        <v>0</v>
      </c>
      <c r="F16" s="166"/>
      <c r="G16" s="183">
        <f t="shared" si="1"/>
        <v>0</v>
      </c>
    </row>
    <row r="17" spans="1:7" x14ac:dyDescent="0.2">
      <c r="A17" s="166">
        <v>5</v>
      </c>
      <c r="B17" s="167">
        <f>SUM('1==:207=='!B19:Q19)</f>
        <v>19634.622290209965</v>
      </c>
      <c r="C17" s="166"/>
      <c r="D17" s="167">
        <f t="shared" si="0"/>
        <v>19634.622290209965</v>
      </c>
      <c r="E17" s="167">
        <f>SUM('1==:207=='!M19,'1==:207=='!Q19)</f>
        <v>0</v>
      </c>
      <c r="F17" s="166"/>
      <c r="G17" s="183">
        <f t="shared" si="1"/>
        <v>0</v>
      </c>
    </row>
    <row r="18" spans="1:7" x14ac:dyDescent="0.2">
      <c r="A18" s="166">
        <v>6</v>
      </c>
      <c r="B18" s="167">
        <f>SUM('1==:207=='!B20:Q20)</f>
        <v>21387.669603051749</v>
      </c>
      <c r="C18" s="166"/>
      <c r="D18" s="167">
        <f t="shared" si="0"/>
        <v>21387.669603051749</v>
      </c>
      <c r="E18" s="167">
        <f>SUM('1==:207=='!M20,'1==:207=='!Q20)</f>
        <v>0</v>
      </c>
      <c r="F18" s="166"/>
      <c r="G18" s="183">
        <f t="shared" si="1"/>
        <v>0</v>
      </c>
    </row>
    <row r="19" spans="1:7" x14ac:dyDescent="0.2">
      <c r="A19" s="166">
        <v>7</v>
      </c>
      <c r="B19" s="167">
        <f>SUM('1==:207=='!B21:Q21)</f>
        <v>23912.950832519535</v>
      </c>
      <c r="C19" s="166"/>
      <c r="D19" s="167">
        <f t="shared" si="0"/>
        <v>23912.950832519535</v>
      </c>
      <c r="E19" s="167">
        <f>SUM('1==:207=='!M21,'1==:207=='!Q21)</f>
        <v>0</v>
      </c>
      <c r="F19" s="166"/>
      <c r="G19" s="183">
        <f t="shared" si="1"/>
        <v>0</v>
      </c>
    </row>
    <row r="20" spans="1:7" x14ac:dyDescent="0.2">
      <c r="A20" s="166">
        <v>8</v>
      </c>
      <c r="B20" s="167">
        <f>SUM('1==:207=='!B22:Q22)</f>
        <v>25825.050890380851</v>
      </c>
      <c r="C20" s="166"/>
      <c r="D20" s="167">
        <f t="shared" si="0"/>
        <v>25825.050890380851</v>
      </c>
      <c r="E20" s="167">
        <f>SUM('1==:207=='!M22,'1==:207=='!Q22)</f>
        <v>0</v>
      </c>
      <c r="F20" s="166"/>
      <c r="G20" s="183">
        <f t="shared" si="1"/>
        <v>0</v>
      </c>
    </row>
    <row r="21" spans="1:7" x14ac:dyDescent="0.2">
      <c r="A21" s="166">
        <v>9</v>
      </c>
      <c r="B21" s="167">
        <f>SUM('1==:207=='!B23:Q23)</f>
        <v>29063.668874316405</v>
      </c>
      <c r="C21" s="166"/>
      <c r="D21" s="167">
        <f t="shared" si="0"/>
        <v>29063.668874316405</v>
      </c>
      <c r="E21" s="167">
        <f>SUM('1==:207=='!M23,'1==:207=='!Q23)</f>
        <v>0</v>
      </c>
      <c r="F21" s="166"/>
      <c r="G21" s="183">
        <f t="shared" si="1"/>
        <v>0</v>
      </c>
    </row>
    <row r="22" spans="1:7" x14ac:dyDescent="0.2">
      <c r="A22" s="166">
        <v>10</v>
      </c>
      <c r="B22" s="167">
        <f>SUM('1==:207=='!B24:Q24)</f>
        <v>30144.140724439454</v>
      </c>
      <c r="C22" s="166"/>
      <c r="D22" s="167">
        <f>B22</f>
        <v>30144.140724439454</v>
      </c>
      <c r="E22" s="167">
        <f>SUM('1==:207=='!M24,'1==:207=='!Q24)</f>
        <v>0</v>
      </c>
      <c r="F22" s="166"/>
      <c r="G22" s="183">
        <f t="shared" si="1"/>
        <v>0</v>
      </c>
    </row>
    <row r="23" spans="1:7" x14ac:dyDescent="0.2">
      <c r="A23" s="166">
        <v>11</v>
      </c>
      <c r="B23" s="167">
        <f>SUM('1==:207=='!B25:Q25)</f>
        <v>30721.111081054674</v>
      </c>
      <c r="C23" s="166"/>
      <c r="D23" s="167">
        <f t="shared" si="0"/>
        <v>30721.111081054674</v>
      </c>
      <c r="E23" s="167">
        <f>SUM('1==:207=='!M25,'1==:207=='!Q25)</f>
        <v>0</v>
      </c>
      <c r="F23" s="166"/>
      <c r="G23" s="183">
        <f t="shared" si="1"/>
        <v>0</v>
      </c>
    </row>
    <row r="24" spans="1:7" x14ac:dyDescent="0.2">
      <c r="A24" s="166">
        <v>12</v>
      </c>
      <c r="B24" s="167">
        <f>SUM('1==:207=='!B26:Q26)</f>
        <v>30468.584967138664</v>
      </c>
      <c r="C24" s="166"/>
      <c r="D24" s="167">
        <f t="shared" si="0"/>
        <v>30468.584967138664</v>
      </c>
      <c r="E24" s="167">
        <f>SUM('1==:207=='!M26,'1==:207=='!Q26)</f>
        <v>0</v>
      </c>
      <c r="F24" s="166"/>
      <c r="G24" s="183">
        <f t="shared" si="1"/>
        <v>0</v>
      </c>
    </row>
    <row r="25" spans="1:7" x14ac:dyDescent="0.2">
      <c r="A25" s="166">
        <v>13</v>
      </c>
      <c r="B25" s="167">
        <f>SUM('1==:207=='!B27:Q27)</f>
        <v>29021.205694042968</v>
      </c>
      <c r="C25" s="166"/>
      <c r="D25" s="167">
        <f t="shared" si="0"/>
        <v>29021.205694042968</v>
      </c>
      <c r="E25" s="167">
        <f>SUM('1==:207=='!M27,'1==:207=='!Q27)</f>
        <v>0</v>
      </c>
      <c r="F25" s="166"/>
      <c r="G25" s="183">
        <f t="shared" si="1"/>
        <v>0</v>
      </c>
    </row>
    <row r="26" spans="1:7" x14ac:dyDescent="0.2">
      <c r="A26" s="166">
        <v>14</v>
      </c>
      <c r="B26" s="167">
        <f>SUM('1==:207=='!B28:Q28)</f>
        <v>29982.935397265628</v>
      </c>
      <c r="C26" s="166"/>
      <c r="D26" s="167">
        <f t="shared" si="0"/>
        <v>29982.935397265628</v>
      </c>
      <c r="E26" s="167">
        <f>SUM('1==:207=='!M28,'1==:207=='!Q28)</f>
        <v>0</v>
      </c>
      <c r="F26" s="166"/>
      <c r="G26" s="183">
        <f t="shared" si="1"/>
        <v>0</v>
      </c>
    </row>
    <row r="27" spans="1:7" x14ac:dyDescent="0.2">
      <c r="A27" s="166">
        <v>15</v>
      </c>
      <c r="B27" s="167">
        <f>SUM('1==:207=='!B29:Q29)</f>
        <v>30142.030605087901</v>
      </c>
      <c r="C27" s="166"/>
      <c r="D27" s="167">
        <f t="shared" si="0"/>
        <v>30142.030605087901</v>
      </c>
      <c r="E27" s="167">
        <f>SUM('1==:207=='!M29,'1==:207=='!Q29)</f>
        <v>0</v>
      </c>
      <c r="F27" s="166"/>
      <c r="G27" s="183">
        <f t="shared" si="1"/>
        <v>0</v>
      </c>
    </row>
    <row r="28" spans="1:7" x14ac:dyDescent="0.2">
      <c r="A28" s="166">
        <v>16</v>
      </c>
      <c r="B28" s="167">
        <f>SUM('1==:207=='!B30:Q30)</f>
        <v>29909.233008105486</v>
      </c>
      <c r="C28" s="166"/>
      <c r="D28" s="167">
        <f t="shared" si="0"/>
        <v>29909.233008105486</v>
      </c>
      <c r="E28" s="167">
        <f>SUM('1==:207=='!M30,'1==:207=='!Q30)</f>
        <v>0</v>
      </c>
      <c r="F28" s="166"/>
      <c r="G28" s="183">
        <f t="shared" si="1"/>
        <v>0</v>
      </c>
    </row>
    <row r="29" spans="1:7" x14ac:dyDescent="0.2">
      <c r="A29" s="166">
        <v>17</v>
      </c>
      <c r="B29" s="167">
        <f>SUM('1==:207=='!B31:Q31)</f>
        <v>29722.855330957031</v>
      </c>
      <c r="C29" s="166"/>
      <c r="D29" s="167">
        <f t="shared" si="0"/>
        <v>29722.855330957031</v>
      </c>
      <c r="E29" s="167">
        <f>SUM('1==:207=='!M31,'1==:207=='!Q31)</f>
        <v>0</v>
      </c>
      <c r="F29" s="166"/>
      <c r="G29" s="183">
        <f t="shared" si="1"/>
        <v>0</v>
      </c>
    </row>
    <row r="30" spans="1:7" x14ac:dyDescent="0.2">
      <c r="A30" s="166">
        <v>18</v>
      </c>
      <c r="B30" s="167">
        <f>SUM('1==:207=='!B32:Q32)</f>
        <v>28746.058489111321</v>
      </c>
      <c r="C30" s="166"/>
      <c r="D30" s="167">
        <f t="shared" si="0"/>
        <v>28746.058489111321</v>
      </c>
      <c r="E30" s="167">
        <f>SUM('1==:207=='!M32,'1==:207=='!Q32)</f>
        <v>0</v>
      </c>
      <c r="F30" s="166"/>
      <c r="G30" s="183">
        <f t="shared" si="1"/>
        <v>0</v>
      </c>
    </row>
    <row r="31" spans="1:7" x14ac:dyDescent="0.2">
      <c r="A31" s="166">
        <v>19</v>
      </c>
      <c r="B31" s="167">
        <f>SUM('1==:207=='!B33:Q33)</f>
        <v>29801.184412011713</v>
      </c>
      <c r="C31" s="166"/>
      <c r="D31" s="167">
        <f t="shared" si="0"/>
        <v>29801.184412011713</v>
      </c>
      <c r="E31" s="167">
        <f>SUM('1==:207=='!M33,'1==:207=='!Q33)</f>
        <v>0</v>
      </c>
      <c r="F31" s="166"/>
      <c r="G31" s="183">
        <f t="shared" si="1"/>
        <v>0</v>
      </c>
    </row>
    <row r="32" spans="1:7" x14ac:dyDescent="0.2">
      <c r="A32" s="170">
        <v>20</v>
      </c>
      <c r="B32" s="167">
        <f>SUM('1==:207=='!B34:Q34)</f>
        <v>29066.188940405256</v>
      </c>
      <c r="C32" s="171"/>
      <c r="D32" s="167">
        <f t="shared" si="0"/>
        <v>29066.188940405256</v>
      </c>
      <c r="E32" s="167">
        <f>SUM('1==:207=='!M34,'1==:207=='!Q34)</f>
        <v>0</v>
      </c>
      <c r="F32" s="171"/>
      <c r="G32" s="183">
        <f t="shared" si="1"/>
        <v>0</v>
      </c>
    </row>
    <row r="33" spans="1:7" x14ac:dyDescent="0.2">
      <c r="A33" s="166">
        <v>21</v>
      </c>
      <c r="B33" s="167">
        <f>SUM('1==:207=='!B35:Q35)</f>
        <v>29017.691188232428</v>
      </c>
      <c r="C33" s="166"/>
      <c r="D33" s="167">
        <f t="shared" si="0"/>
        <v>29017.691188232428</v>
      </c>
      <c r="E33" s="167">
        <f>SUM('1==:207=='!M35,'1==:207=='!Q35)</f>
        <v>0</v>
      </c>
      <c r="F33" s="166"/>
      <c r="G33" s="183">
        <f t="shared" si="1"/>
        <v>0</v>
      </c>
    </row>
    <row r="34" spans="1:7" x14ac:dyDescent="0.2">
      <c r="A34" s="166">
        <v>22</v>
      </c>
      <c r="B34" s="167">
        <f>SUM('1==:207=='!B36:Q36)</f>
        <v>27370.186908959957</v>
      </c>
      <c r="C34" s="166"/>
      <c r="D34" s="167">
        <f t="shared" si="0"/>
        <v>27370.186908959957</v>
      </c>
      <c r="E34" s="167">
        <f>SUM('1==:207=='!M36,'1==:207=='!Q36)</f>
        <v>0</v>
      </c>
      <c r="F34" s="166"/>
      <c r="G34" s="183">
        <f t="shared" si="1"/>
        <v>0</v>
      </c>
    </row>
    <row r="35" spans="1:7" x14ac:dyDescent="0.2">
      <c r="A35" s="166">
        <v>23</v>
      </c>
      <c r="B35" s="167">
        <f>SUM('1==:207=='!B37:Q37)</f>
        <v>24548.249370385744</v>
      </c>
      <c r="C35" s="166"/>
      <c r="D35" s="167">
        <f t="shared" si="0"/>
        <v>24548.249370385744</v>
      </c>
      <c r="E35" s="167">
        <f>SUM('1==:207=='!M37,'1==:207=='!Q37)</f>
        <v>0</v>
      </c>
      <c r="F35" s="166"/>
      <c r="G35" s="183">
        <f t="shared" si="1"/>
        <v>0</v>
      </c>
    </row>
    <row r="36" spans="1:7" x14ac:dyDescent="0.2">
      <c r="A36" s="166">
        <v>24</v>
      </c>
      <c r="B36" s="167">
        <f>SUM('1==:207=='!B38:Q38)</f>
        <v>0</v>
      </c>
      <c r="C36" s="166"/>
      <c r="D36" s="167">
        <f t="shared" si="0"/>
        <v>0</v>
      </c>
      <c r="E36" s="167">
        <f>SUM('1==:207=='!M38,'1==:207=='!Q38)</f>
        <v>0</v>
      </c>
      <c r="F36" s="166"/>
      <c r="G36" s="183">
        <f t="shared" si="1"/>
        <v>0</v>
      </c>
    </row>
    <row r="37" spans="1:7" ht="14.25" x14ac:dyDescent="0.2">
      <c r="A37" s="172" t="s">
        <v>14</v>
      </c>
      <c r="B37" s="167">
        <f>SUM('1==:207=='!B39:Q39)</f>
        <v>613547.08837310632</v>
      </c>
      <c r="C37" s="174"/>
      <c r="D37" s="173"/>
      <c r="E37" s="174"/>
      <c r="F37" s="174"/>
      <c r="G37" s="174"/>
    </row>
    <row r="38" spans="1:7" x14ac:dyDescent="0.2">
      <c r="B38" s="182"/>
      <c r="E38" s="176"/>
    </row>
    <row r="39" spans="1:7" ht="14.25" x14ac:dyDescent="0.2">
      <c r="A39" s="177"/>
      <c r="B39" s="178"/>
      <c r="C39" s="179"/>
      <c r="D39" s="178"/>
      <c r="E39" s="178"/>
      <c r="F39" s="179"/>
      <c r="G39" s="178"/>
    </row>
    <row r="40" spans="1:7" ht="18.75" x14ac:dyDescent="0.3">
      <c r="C40" s="180"/>
      <c r="D40" s="180"/>
      <c r="E40" s="180"/>
      <c r="F40" s="181"/>
    </row>
    <row r="41" spans="1:7" ht="15.75" x14ac:dyDescent="0.25">
      <c r="A41" s="314"/>
      <c r="B41" s="314"/>
      <c r="C41" s="314"/>
      <c r="D41" s="314"/>
      <c r="E41" s="314"/>
      <c r="F41" s="314"/>
      <c r="G41" s="314"/>
    </row>
    <row r="42" spans="1:7" ht="15.75" x14ac:dyDescent="0.25">
      <c r="A42" s="314" t="s">
        <v>662</v>
      </c>
      <c r="B42" s="314"/>
      <c r="C42" s="314"/>
      <c r="D42" s="314"/>
      <c r="E42" s="314"/>
      <c r="F42" s="314"/>
      <c r="G42" s="314"/>
    </row>
    <row r="46" spans="1:7" ht="13.5" x14ac:dyDescent="0.25">
      <c r="A46" s="327"/>
      <c r="B46" s="327"/>
    </row>
    <row r="47" spans="1:7" ht="13.5" x14ac:dyDescent="0.25">
      <c r="A47" s="312"/>
      <c r="B47" s="313"/>
    </row>
    <row r="48" spans="1:7" hidden="1" x14ac:dyDescent="0.2">
      <c r="D48" s="182">
        <f>MAX(D13:D37)</f>
        <v>30721.111081054674</v>
      </c>
      <c r="G48" s="182">
        <f>MAX(G13:G37)</f>
        <v>0</v>
      </c>
    </row>
  </sheetData>
  <mergeCells count="13">
    <mergeCell ref="A47:B47"/>
    <mergeCell ref="A42:G42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41:G41"/>
    <mergeCell ref="A46:B46"/>
  </mergeCells>
  <conditionalFormatting sqref="D13:D37">
    <cfRule type="cellIs" dxfId="1" priority="1" stopIfTrue="1" operator="equal">
      <formula>$D$48</formula>
    </cfRule>
  </conditionalFormatting>
  <conditionalFormatting sqref="G13:G36">
    <cfRule type="cellIs" dxfId="0" priority="2" stopIfTrue="1" operator="equal">
      <formula>$G$48</formula>
    </cfRule>
  </conditionalFormatting>
  <pageMargins left="0.7" right="0.7" top="0.75" bottom="0.75" header="0.3" footer="0.3"/>
  <pageSetup paperSize="9" orientation="portrait" verticalDpi="0"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211</vt:i4>
      </vt:variant>
    </vt:vector>
  </HeadingPairs>
  <TitlesOfParts>
    <vt:vector size="211" baseType="lpstr">
      <vt:lpstr>Содержание книги</vt:lpstr>
      <vt:lpstr>1==</vt:lpstr>
      <vt:lpstr>2==</vt:lpstr>
      <vt:lpstr>3==</vt:lpstr>
      <vt:lpstr>4==</vt:lpstr>
      <vt:lpstr>5==</vt:lpstr>
      <vt:lpstr>6==</vt:lpstr>
      <vt:lpstr>7==</vt:lpstr>
      <vt:lpstr>8==</vt:lpstr>
      <vt:lpstr>9==</vt:lpstr>
      <vt:lpstr>10==</vt:lpstr>
      <vt:lpstr>11==</vt:lpstr>
      <vt:lpstr>12==</vt:lpstr>
      <vt:lpstr>13==</vt:lpstr>
      <vt:lpstr>14==</vt:lpstr>
      <vt:lpstr>15=</vt:lpstr>
      <vt:lpstr>16==</vt:lpstr>
      <vt:lpstr>17==</vt:lpstr>
      <vt:lpstr>18==</vt:lpstr>
      <vt:lpstr>19==</vt:lpstr>
      <vt:lpstr>20==</vt:lpstr>
      <vt:lpstr>21=</vt:lpstr>
      <vt:lpstr>22==</vt:lpstr>
      <vt:lpstr>23==</vt:lpstr>
      <vt:lpstr>24==</vt:lpstr>
      <vt:lpstr>25=</vt:lpstr>
      <vt:lpstr>26==</vt:lpstr>
      <vt:lpstr>27==</vt:lpstr>
      <vt:lpstr>28==</vt:lpstr>
      <vt:lpstr>29=</vt:lpstr>
      <vt:lpstr>30==</vt:lpstr>
      <vt:lpstr>31==</vt:lpstr>
      <vt:lpstr>32==</vt:lpstr>
      <vt:lpstr>33=</vt:lpstr>
      <vt:lpstr>34=</vt:lpstr>
      <vt:lpstr>35=</vt:lpstr>
      <vt:lpstr>36==</vt:lpstr>
      <vt:lpstr>37==</vt:lpstr>
      <vt:lpstr>38=</vt:lpstr>
      <vt:lpstr>39=</vt:lpstr>
      <vt:lpstr>40=</vt:lpstr>
      <vt:lpstr>41==</vt:lpstr>
      <vt:lpstr>42==</vt:lpstr>
      <vt:lpstr>43==</vt:lpstr>
      <vt:lpstr>44==</vt:lpstr>
      <vt:lpstr>45==</vt:lpstr>
      <vt:lpstr>46==</vt:lpstr>
      <vt:lpstr>47==</vt:lpstr>
      <vt:lpstr>48=</vt:lpstr>
      <vt:lpstr>49==</vt:lpstr>
      <vt:lpstr>50==</vt:lpstr>
      <vt:lpstr>51=</vt:lpstr>
      <vt:lpstr>52=</vt:lpstr>
      <vt:lpstr>53=</vt:lpstr>
      <vt:lpstr>54==</vt:lpstr>
      <vt:lpstr>55==</vt:lpstr>
      <vt:lpstr>56==</vt:lpstr>
      <vt:lpstr>57==</vt:lpstr>
      <vt:lpstr>58==</vt:lpstr>
      <vt:lpstr>59==</vt:lpstr>
      <vt:lpstr>60==</vt:lpstr>
      <vt:lpstr>61=</vt:lpstr>
      <vt:lpstr>62==</vt:lpstr>
      <vt:lpstr>63==</vt:lpstr>
      <vt:lpstr>64==</vt:lpstr>
      <vt:lpstr>65=</vt:lpstr>
      <vt:lpstr>66=</vt:lpstr>
      <vt:lpstr>67==</vt:lpstr>
      <vt:lpstr>68=</vt:lpstr>
      <vt:lpstr>69=</vt:lpstr>
      <vt:lpstr>70=</vt:lpstr>
      <vt:lpstr>71=</vt:lpstr>
      <vt:lpstr>72=</vt:lpstr>
      <vt:lpstr>73=</vt:lpstr>
      <vt:lpstr>74=</vt:lpstr>
      <vt:lpstr>75==</vt:lpstr>
      <vt:lpstr>76=</vt:lpstr>
      <vt:lpstr>77=</vt:lpstr>
      <vt:lpstr>78==</vt:lpstr>
      <vt:lpstr>79=</vt:lpstr>
      <vt:lpstr>80=</vt:lpstr>
      <vt:lpstr>81==</vt:lpstr>
      <vt:lpstr>82=</vt:lpstr>
      <vt:lpstr>83==</vt:lpstr>
      <vt:lpstr>84=</vt:lpstr>
      <vt:lpstr>85==</vt:lpstr>
      <vt:lpstr>86=</vt:lpstr>
      <vt:lpstr>87==</vt:lpstr>
      <vt:lpstr>88++</vt:lpstr>
      <vt:lpstr>89==</vt:lpstr>
      <vt:lpstr>90==</vt:lpstr>
      <vt:lpstr>91==</vt:lpstr>
      <vt:lpstr>92==</vt:lpstr>
      <vt:lpstr>93==</vt:lpstr>
      <vt:lpstr>94+</vt:lpstr>
      <vt:lpstr>95==</vt:lpstr>
      <vt:lpstr>96+</vt:lpstr>
      <vt:lpstr>97++</vt:lpstr>
      <vt:lpstr>98=</vt:lpstr>
      <vt:lpstr>99==</vt:lpstr>
      <vt:lpstr>100==</vt:lpstr>
      <vt:lpstr>101==</vt:lpstr>
      <vt:lpstr>102==</vt:lpstr>
      <vt:lpstr>103==</vt:lpstr>
      <vt:lpstr>104==</vt:lpstr>
      <vt:lpstr>105==</vt:lpstr>
      <vt:lpstr>106==</vt:lpstr>
      <vt:lpstr>107==</vt:lpstr>
      <vt:lpstr>108==</vt:lpstr>
      <vt:lpstr>109==</vt:lpstr>
      <vt:lpstr>109-2==</vt:lpstr>
      <vt:lpstr>110=</vt:lpstr>
      <vt:lpstr>111==</vt:lpstr>
      <vt:lpstr>112==</vt:lpstr>
      <vt:lpstr>113==</vt:lpstr>
      <vt:lpstr>114=</vt:lpstr>
      <vt:lpstr>115==</vt:lpstr>
      <vt:lpstr>116==</vt:lpstr>
      <vt:lpstr>117==</vt:lpstr>
      <vt:lpstr>118=</vt:lpstr>
      <vt:lpstr>119=</vt:lpstr>
      <vt:lpstr>120==</vt:lpstr>
      <vt:lpstr>121==</vt:lpstr>
      <vt:lpstr>122=</vt:lpstr>
      <vt:lpstr>123==</vt:lpstr>
      <vt:lpstr>124=</vt:lpstr>
      <vt:lpstr>125==</vt:lpstr>
      <vt:lpstr>126==</vt:lpstr>
      <vt:lpstr>127==</vt:lpstr>
      <vt:lpstr>128==</vt:lpstr>
      <vt:lpstr>129=-</vt:lpstr>
      <vt:lpstr>130=</vt:lpstr>
      <vt:lpstr>131==</vt:lpstr>
      <vt:lpstr>132--</vt:lpstr>
      <vt:lpstr>133==</vt:lpstr>
      <vt:lpstr>134==</vt:lpstr>
      <vt:lpstr>135==</vt:lpstr>
      <vt:lpstr>136==</vt:lpstr>
      <vt:lpstr>137</vt:lpstr>
      <vt:lpstr>138==</vt:lpstr>
      <vt:lpstr>139==</vt:lpstr>
      <vt:lpstr>140=</vt:lpstr>
      <vt:lpstr>141==</vt:lpstr>
      <vt:lpstr>142==</vt:lpstr>
      <vt:lpstr>143=</vt:lpstr>
      <vt:lpstr>144=</vt:lpstr>
      <vt:lpstr>145==</vt:lpstr>
      <vt:lpstr>146=</vt:lpstr>
      <vt:lpstr>147=</vt:lpstr>
      <vt:lpstr>148==</vt:lpstr>
      <vt:lpstr>149==</vt:lpstr>
      <vt:lpstr>150==</vt:lpstr>
      <vt:lpstr>151==</vt:lpstr>
      <vt:lpstr>152==</vt:lpstr>
      <vt:lpstr>153==</vt:lpstr>
      <vt:lpstr>154==</vt:lpstr>
      <vt:lpstr>155=</vt:lpstr>
      <vt:lpstr>156=</vt:lpstr>
      <vt:lpstr>157=</vt:lpstr>
      <vt:lpstr>158=</vt:lpstr>
      <vt:lpstr>159==</vt:lpstr>
      <vt:lpstr>160=</vt:lpstr>
      <vt:lpstr>161==</vt:lpstr>
      <vt:lpstr>162==</vt:lpstr>
      <vt:lpstr>163==</vt:lpstr>
      <vt:lpstr>164==</vt:lpstr>
      <vt:lpstr>165==</vt:lpstr>
      <vt:lpstr>166=</vt:lpstr>
      <vt:lpstr>167==</vt:lpstr>
      <vt:lpstr>168==</vt:lpstr>
      <vt:lpstr>169==</vt:lpstr>
      <vt:lpstr>170==</vt:lpstr>
      <vt:lpstr>171==</vt:lpstr>
      <vt:lpstr>172==</vt:lpstr>
      <vt:lpstr>173==</vt:lpstr>
      <vt:lpstr>174==</vt:lpstr>
      <vt:lpstr>175==</vt:lpstr>
      <vt:lpstr>176==</vt:lpstr>
      <vt:lpstr>177==</vt:lpstr>
      <vt:lpstr>178==</vt:lpstr>
      <vt:lpstr>179=</vt:lpstr>
      <vt:lpstr>180==</vt:lpstr>
      <vt:lpstr>181==</vt:lpstr>
      <vt:lpstr>182==</vt:lpstr>
      <vt:lpstr>183==</vt:lpstr>
      <vt:lpstr>184==</vt:lpstr>
      <vt:lpstr>185=</vt:lpstr>
      <vt:lpstr>186=</vt:lpstr>
      <vt:lpstr>187==</vt:lpstr>
      <vt:lpstr>188==</vt:lpstr>
      <vt:lpstr>189=</vt:lpstr>
      <vt:lpstr>190==</vt:lpstr>
      <vt:lpstr>191==</vt:lpstr>
      <vt:lpstr>192==</vt:lpstr>
      <vt:lpstr>193==</vt:lpstr>
      <vt:lpstr>194==</vt:lpstr>
      <vt:lpstr>195=</vt:lpstr>
      <vt:lpstr>196==</vt:lpstr>
      <vt:lpstr>197=</vt:lpstr>
      <vt:lpstr>198=</vt:lpstr>
      <vt:lpstr>199==</vt:lpstr>
      <vt:lpstr>200==</vt:lpstr>
      <vt:lpstr>201=</vt:lpstr>
      <vt:lpstr>202==</vt:lpstr>
      <vt:lpstr>203==</vt:lpstr>
      <vt:lpstr>204==</vt:lpstr>
      <vt:lpstr>205==</vt:lpstr>
      <vt:lpstr>206=</vt:lpstr>
      <vt:lpstr>207==</vt:lpstr>
      <vt:lpstr>Свод данных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Максим Александрович</dc:creator>
  <cp:lastModifiedBy>Яковишин Андрей Викторович</cp:lastModifiedBy>
  <cp:lastPrinted>2024-01-23T07:04:52Z</cp:lastPrinted>
  <dcterms:created xsi:type="dcterms:W3CDTF">2022-07-04T13:18:54Z</dcterms:created>
  <dcterms:modified xsi:type="dcterms:W3CDTF">2024-03-13T14:05:01Z</dcterms:modified>
</cp:coreProperties>
</file>