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2715" yWindow="-60" windowWidth="25170" windowHeight="12465" tabRatio="816" firstSheet="51" activeTab="62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2" sheetId="87" r:id="rId25"/>
    <sheet name="23" sheetId="88" r:id="rId26"/>
    <sheet name="24" sheetId="89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4_1" sheetId="99" r:id="rId38"/>
    <sheet name="35" sheetId="36" r:id="rId39"/>
    <sheet name="36" sheetId="37" r:id="rId40"/>
    <sheet name="37" sheetId="66" r:id="rId41"/>
    <sheet name="38" sheetId="65" r:id="rId42"/>
    <sheet name="39" sheetId="64" r:id="rId43"/>
    <sheet name="39_1" sheetId="116" r:id="rId44"/>
    <sheet name="40" sheetId="38" r:id="rId45"/>
    <sheet name="41" sheetId="39" r:id="rId46"/>
    <sheet name="41_1" sheetId="111" r:id="rId47"/>
    <sheet name="42" sheetId="40" r:id="rId48"/>
    <sheet name="43" sheetId="5" r:id="rId49"/>
    <sheet name="44" sheetId="4" r:id="rId50"/>
    <sheet name="45" sheetId="71" r:id="rId51"/>
    <sheet name="45_1" sheetId="117" r:id="rId52"/>
    <sheet name="свод.табл.г.Вологда" sheetId="41" r:id="rId53"/>
    <sheet name="46" sheetId="42" r:id="rId54"/>
    <sheet name="47" sheetId="43" r:id="rId55"/>
    <sheet name="48" sheetId="44" r:id="rId56"/>
    <sheet name="48_1" sheetId="112" r:id="rId57"/>
    <sheet name="48_2" sheetId="113" r:id="rId58"/>
    <sheet name="49" sheetId="45" r:id="rId59"/>
    <sheet name="50" sheetId="46" r:id="rId60"/>
    <sheet name="50-1" sheetId="92" r:id="rId61"/>
    <sheet name="50-2" sheetId="93" r:id="rId62"/>
    <sheet name="50-3" sheetId="100" r:id="rId63"/>
    <sheet name="51" sheetId="47" r:id="rId64"/>
    <sheet name="52" sheetId="48" r:id="rId65"/>
    <sheet name="54" sheetId="50" r:id="rId66"/>
    <sheet name="55" sheetId="94" r:id="rId67"/>
    <sheet name="56" sheetId="52" r:id="rId68"/>
    <sheet name="57" sheetId="53" r:id="rId69"/>
    <sheet name="58" sheetId="54" r:id="rId70"/>
    <sheet name="59" sheetId="55" r:id="rId71"/>
    <sheet name="60" sheetId="56" r:id="rId72"/>
    <sheet name="61" sheetId="57" r:id="rId73"/>
    <sheet name="62" sheetId="58" r:id="rId74"/>
    <sheet name="63" sheetId="59" r:id="rId75"/>
    <sheet name="64" sheetId="72" r:id="rId76"/>
    <sheet name="65" sheetId="74" r:id="rId77"/>
    <sheet name="66" sheetId="95" r:id="rId78"/>
    <sheet name="66_1" sheetId="118" r:id="rId79"/>
    <sheet name="67" sheetId="76" r:id="rId80"/>
    <sheet name="68" sheetId="77" r:id="rId81"/>
    <sheet name="69" sheetId="78" r:id="rId82"/>
    <sheet name="70" sheetId="79" r:id="rId83"/>
    <sheet name="70_1" sheetId="143" r:id="rId84"/>
    <sheet name="71" sheetId="80" r:id="rId85"/>
    <sheet name="72" sheetId="81" r:id="rId86"/>
    <sheet name="73" sheetId="82" r:id="rId87"/>
    <sheet name="74" sheetId="91" r:id="rId88"/>
    <sheet name="75" sheetId="83" r:id="rId89"/>
    <sheet name="76" sheetId="102" r:id="rId90"/>
    <sheet name="77" sheetId="103" r:id="rId91"/>
    <sheet name="78" sheetId="104" r:id="rId92"/>
    <sheet name="79" sheetId="105" r:id="rId93"/>
    <sheet name="80" sheetId="106" r:id="rId94"/>
    <sheet name="81" sheetId="107" r:id="rId95"/>
    <sheet name="81-1" sheetId="130" r:id="rId96"/>
    <sheet name="82" sheetId="114" r:id="rId97"/>
    <sheet name="83" sheetId="115" r:id="rId98"/>
    <sheet name="84" sheetId="126" r:id="rId99"/>
    <sheet name="85" sheetId="128" r:id="rId100"/>
    <sheet name="86" sheetId="127" r:id="rId101"/>
    <sheet name="87" sheetId="120" r:id="rId102"/>
    <sheet name="88" sheetId="121" r:id="rId103"/>
    <sheet name="89" sheetId="122" state="hidden" r:id="rId104"/>
    <sheet name="90" sheetId="123" r:id="rId105"/>
    <sheet name="91" sheetId="124" r:id="rId106"/>
    <sheet name="92" sheetId="132" r:id="rId107"/>
    <sheet name="93" sheetId="133" r:id="rId108"/>
    <sheet name="94" sheetId="134" r:id="rId109"/>
    <sheet name="95" sheetId="135" r:id="rId110"/>
    <sheet name="96" sheetId="136" r:id="rId111"/>
    <sheet name="97" sheetId="137" r:id="rId112"/>
    <sheet name="свод. ПО Вологодское" sheetId="60" r:id="rId113"/>
    <sheet name="г. Вожега" sheetId="129" r:id="rId114"/>
    <sheet name="г. Тотьма" sheetId="125" r:id="rId115"/>
    <sheet name="г. Вытегра" sheetId="97" r:id="rId116"/>
    <sheet name="г. Белозерск" sheetId="98" r:id="rId117"/>
    <sheet name="г. Харовск" sheetId="110" r:id="rId118"/>
    <sheet name="г. Сямжа" sheetId="139" r:id="rId119"/>
    <sheet name="г. Грязовец" sheetId="140" r:id="rId120"/>
    <sheet name="Лист1" sheetId="131" state="hidden" r:id="rId121"/>
  </sheets>
  <definedNames>
    <definedName name="_xlnm.Print_Area" localSheetId="12">'11'!$A$1:$Q$43</definedName>
    <definedName name="_xlnm.Print_Area" localSheetId="1">'1а'!$A$1:$Q$43</definedName>
    <definedName name="_xlnm.Print_Area" localSheetId="24">'22'!$A$1:$Q$43</definedName>
    <definedName name="_xlnm.Print_Area" localSheetId="25">'23'!$A$1:$Q$43</definedName>
    <definedName name="_xlnm.Print_Area" localSheetId="26">'24'!$A$1:$Q$43</definedName>
    <definedName name="_xlnm.Print_Area" localSheetId="65">'54'!$A$1:$Q$43</definedName>
    <definedName name="_xlnm.Print_Area" localSheetId="66">'55'!$A$1:$Q$43</definedName>
    <definedName name="_xlnm.Print_Area" localSheetId="67">'56'!$A$1:$Q$43</definedName>
    <definedName name="_xlnm.Print_Area" localSheetId="68">'57'!$A$1:$Q$43</definedName>
    <definedName name="_xlnm.Print_Area" localSheetId="69">'58'!$A$1:$Q$43</definedName>
    <definedName name="_xlnm.Print_Area" localSheetId="70">'59'!$A$1:$Q$43</definedName>
    <definedName name="_xlnm.Print_Area" localSheetId="72">'61'!$A$1:$Q$43</definedName>
    <definedName name="_xlnm.Print_Area" localSheetId="73">'62'!$A$1:$Q$43</definedName>
    <definedName name="_xlnm.Print_Area" localSheetId="74">'63'!$A$1:$Q$43</definedName>
    <definedName name="_xlnm.Print_Area" localSheetId="75">'64'!$A$1:$Q$43</definedName>
    <definedName name="_xlnm.Print_Area" localSheetId="76">'65'!$A$1:$Q$43</definedName>
    <definedName name="_xlnm.Print_Area" localSheetId="77">'66'!$A$1:$Q$43</definedName>
    <definedName name="_xlnm.Print_Area" localSheetId="78">'66_1'!$A$1:$Q$43</definedName>
    <definedName name="_xlnm.Print_Area" localSheetId="79">'67'!$A$1:$Q$43</definedName>
    <definedName name="_xlnm.Print_Area" localSheetId="80">'68'!$A$1:$Q$43</definedName>
    <definedName name="_xlnm.Print_Area" localSheetId="81">'69'!$A$1:$Q$43</definedName>
    <definedName name="_xlnm.Print_Area" localSheetId="82">'70'!$A$1:$Q$43</definedName>
    <definedName name="_xlnm.Print_Area" localSheetId="83">'70_1'!$A$1:$Q$43</definedName>
    <definedName name="_xlnm.Print_Area" localSheetId="84">'71'!$A$1:$Q$43</definedName>
    <definedName name="_xlnm.Print_Area" localSheetId="85">'72'!$A$1:$Q$43</definedName>
    <definedName name="_xlnm.Print_Area" localSheetId="86">'73'!$A$1:$Q$43</definedName>
    <definedName name="_xlnm.Print_Area" localSheetId="87">'74'!$A$1:$Q$43</definedName>
    <definedName name="_xlnm.Print_Area" localSheetId="88">'75'!$A$1:$Q$43</definedName>
    <definedName name="_xlnm.Print_Area" localSheetId="89">'76'!$A$1:$Q$43</definedName>
    <definedName name="_xlnm.Print_Area" localSheetId="90">'77'!$A$1:$Q$43</definedName>
    <definedName name="_xlnm.Print_Area" localSheetId="91">'78'!$A$1:$Q$43</definedName>
    <definedName name="_xlnm.Print_Area" localSheetId="92">'79'!$A$1:$Q$43</definedName>
    <definedName name="_xlnm.Print_Area" localSheetId="93">'80'!$A$1:$Q$43</definedName>
    <definedName name="_xlnm.Print_Area" localSheetId="94">'81'!$A$1:$Q$43</definedName>
    <definedName name="_xlnm.Print_Area" localSheetId="95">'81-1'!$A$1:$Q$43</definedName>
    <definedName name="_xlnm.Print_Area" localSheetId="96">'82'!$A$1:$Q$43</definedName>
    <definedName name="_xlnm.Print_Area" localSheetId="97">'83'!$A$1:$Q$43</definedName>
    <definedName name="_xlnm.Print_Area" localSheetId="98">'84'!$A$1:$Q$43</definedName>
    <definedName name="_xlnm.Print_Area" localSheetId="99">'85'!$A$1:$Q$43</definedName>
    <definedName name="_xlnm.Print_Area" localSheetId="100">'86'!$A$1:$Q$43</definedName>
    <definedName name="_xlnm.Print_Area" localSheetId="52">свод.табл.г.Вологда!$A$1:$G$47</definedName>
    <definedName name="_xlnm.Print_Area" localSheetId="0">'Содержание книги'!$A$1:$D$34</definedName>
  </definedNames>
  <calcPr calcId="144525"/>
</workbook>
</file>

<file path=xl/calcChain.xml><?xml version="1.0" encoding="utf-8"?>
<calcChain xmlns="http://schemas.openxmlformats.org/spreadsheetml/2006/main">
  <c r="R35" i="100" l="1"/>
  <c r="G37" i="41" l="1"/>
  <c r="G48" i="41" s="1"/>
  <c r="E37" i="41"/>
  <c r="E36" i="41"/>
  <c r="Q39" i="135" l="1"/>
  <c r="M39" i="135"/>
  <c r="M39" i="134"/>
  <c r="Q39" i="134"/>
  <c r="Q39" i="133"/>
  <c r="M39" i="133"/>
  <c r="J10" i="143" l="1"/>
  <c r="E14" i="41"/>
  <c r="G14" i="41" s="1"/>
  <c r="E15" i="41"/>
  <c r="G15" i="41" s="1"/>
  <c r="E16" i="41"/>
  <c r="G16" i="41" s="1"/>
  <c r="E17" i="41"/>
  <c r="G17" i="41" s="1"/>
  <c r="E18" i="41"/>
  <c r="G18" i="41" s="1"/>
  <c r="E19" i="41"/>
  <c r="G19" i="41" s="1"/>
  <c r="E20" i="41"/>
  <c r="G20" i="41" s="1"/>
  <c r="E21" i="41"/>
  <c r="G21" i="41" s="1"/>
  <c r="E22" i="41"/>
  <c r="G22" i="41" s="1"/>
  <c r="E23" i="41"/>
  <c r="G23" i="41" s="1"/>
  <c r="E24" i="41"/>
  <c r="G24" i="41" s="1"/>
  <c r="E25" i="41"/>
  <c r="G25" i="41" s="1"/>
  <c r="E26" i="41"/>
  <c r="G26" i="41" s="1"/>
  <c r="E27" i="41"/>
  <c r="G27" i="41" s="1"/>
  <c r="E28" i="41"/>
  <c r="G28" i="41" s="1"/>
  <c r="E29" i="41"/>
  <c r="G29" i="41" s="1"/>
  <c r="E30" i="41"/>
  <c r="G30" i="41" s="1"/>
  <c r="E31" i="41"/>
  <c r="G31" i="41" s="1"/>
  <c r="E32" i="41"/>
  <c r="G32" i="41" s="1"/>
  <c r="E33" i="41"/>
  <c r="G33" i="41" s="1"/>
  <c r="E34" i="41"/>
  <c r="G34" i="41" s="1"/>
  <c r="E35" i="41"/>
  <c r="G35" i="41" s="1"/>
  <c r="G36" i="41"/>
  <c r="E15" i="140" l="1"/>
  <c r="G15" i="140" s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60"/>
  <c r="G16" i="60" s="1"/>
  <c r="E17" i="60"/>
  <c r="G17" i="60" s="1"/>
  <c r="E18" i="60"/>
  <c r="G18" i="60" s="1"/>
  <c r="E19" i="60"/>
  <c r="G19" i="60" s="1"/>
  <c r="E20" i="60"/>
  <c r="G20" i="60" s="1"/>
  <c r="E21" i="60"/>
  <c r="G21" i="60" s="1"/>
  <c r="E22" i="60"/>
  <c r="G22" i="60" s="1"/>
  <c r="E23" i="60"/>
  <c r="G23" i="60" s="1"/>
  <c r="E24" i="60"/>
  <c r="G24" i="60" s="1"/>
  <c r="E25" i="60"/>
  <c r="G25" i="60" s="1"/>
  <c r="E26" i="60"/>
  <c r="G26" i="60" s="1"/>
  <c r="E27" i="60"/>
  <c r="G27" i="60" s="1"/>
  <c r="E28" i="60"/>
  <c r="G28" i="60" s="1"/>
  <c r="E29" i="60"/>
  <c r="G29" i="60" s="1"/>
  <c r="E30" i="60"/>
  <c r="G30" i="60" s="1"/>
  <c r="E31" i="60"/>
  <c r="G31" i="60" s="1"/>
  <c r="E32" i="60"/>
  <c r="G32" i="60" s="1"/>
  <c r="E33" i="60"/>
  <c r="G33" i="60" s="1"/>
  <c r="E34" i="60"/>
  <c r="G34" i="60" s="1"/>
  <c r="E35" i="60"/>
  <c r="G35" i="60" s="1"/>
  <c r="E36" i="60"/>
  <c r="G36" i="60" s="1"/>
  <c r="E37" i="60"/>
  <c r="G37" i="60" s="1"/>
  <c r="B13" i="97" l="1"/>
  <c r="Q39" i="143"/>
  <c r="M39" i="143"/>
  <c r="I39" i="143"/>
  <c r="E39" i="143"/>
  <c r="M11" i="143"/>
  <c r="N10" i="143"/>
  <c r="Q39" i="127" l="1"/>
  <c r="M39" i="127"/>
  <c r="E39" i="127"/>
  <c r="M39" i="30" l="1"/>
  <c r="E39" i="30"/>
  <c r="M39" i="120" l="1"/>
  <c r="E39" i="120"/>
  <c r="Q39" i="102"/>
  <c r="I39" i="102"/>
  <c r="Q39" i="59" l="1"/>
  <c r="I39" i="59"/>
  <c r="Q39" i="69" l="1"/>
  <c r="I39" i="69"/>
  <c r="B14" i="41" l="1"/>
  <c r="D14" i="41" s="1"/>
  <c r="E15" i="60"/>
  <c r="G15" i="60" s="1"/>
  <c r="B15" i="41"/>
  <c r="D15" i="41" s="1"/>
  <c r="B16" i="41"/>
  <c r="D16" i="41" s="1"/>
  <c r="B17" i="41"/>
  <c r="D17" i="41" s="1"/>
  <c r="B18" i="41"/>
  <c r="D18" i="41" s="1"/>
  <c r="B19" i="41"/>
  <c r="D19" i="41" s="1"/>
  <c r="B20" i="41"/>
  <c r="D20" i="41" s="1"/>
  <c r="B21" i="41"/>
  <c r="D21" i="41" s="1"/>
  <c r="B22" i="41"/>
  <c r="D22" i="41" s="1"/>
  <c r="B23" i="41"/>
  <c r="D23" i="41" s="1"/>
  <c r="B24" i="41"/>
  <c r="D24" i="41" s="1"/>
  <c r="B25" i="41"/>
  <c r="D25" i="41" s="1"/>
  <c r="B26" i="41"/>
  <c r="D26" i="41" s="1"/>
  <c r="B27" i="41"/>
  <c r="D27" i="41" s="1"/>
  <c r="B28" i="41"/>
  <c r="D28" i="41" s="1"/>
  <c r="B29" i="41"/>
  <c r="D29" i="41" s="1"/>
  <c r="B30" i="41"/>
  <c r="D30" i="41" s="1"/>
  <c r="B31" i="41"/>
  <c r="D31" i="41" s="1"/>
  <c r="B32" i="41"/>
  <c r="D32" i="41" s="1"/>
  <c r="B33" i="41"/>
  <c r="D33" i="41" s="1"/>
  <c r="B34" i="41"/>
  <c r="D34" i="41" s="1"/>
  <c r="B35" i="41"/>
  <c r="D35" i="41" s="1"/>
  <c r="B36" i="41"/>
  <c r="D36" i="41" s="1"/>
  <c r="E14" i="110" l="1"/>
  <c r="E13" i="110"/>
  <c r="B14" i="110"/>
  <c r="B15" i="110"/>
  <c r="B16" i="110"/>
  <c r="B17" i="110"/>
  <c r="B18" i="110"/>
  <c r="B19" i="110"/>
  <c r="B20" i="110"/>
  <c r="B21" i="110"/>
  <c r="B22" i="110"/>
  <c r="B23" i="110"/>
  <c r="B24" i="110"/>
  <c r="B25" i="110"/>
  <c r="B26" i="110"/>
  <c r="B27" i="110"/>
  <c r="B28" i="110"/>
  <c r="B29" i="110"/>
  <c r="B30" i="110"/>
  <c r="B31" i="110"/>
  <c r="B32" i="110"/>
  <c r="B33" i="110"/>
  <c r="B34" i="110"/>
  <c r="B35" i="110"/>
  <c r="B36" i="110"/>
  <c r="B13" i="110"/>
  <c r="B14" i="140"/>
  <c r="D14" i="140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B13" i="140"/>
  <c r="E14" i="140"/>
  <c r="G14" i="140" s="1"/>
  <c r="E13" i="140"/>
  <c r="N10" i="137"/>
  <c r="J10" i="137"/>
  <c r="N10" i="136"/>
  <c r="J10" i="136"/>
  <c r="E37" i="140" l="1"/>
  <c r="G37" i="140" s="1"/>
  <c r="E37" i="110"/>
  <c r="G37" i="110" s="1"/>
  <c r="B37" i="140"/>
  <c r="D37" i="140" s="1"/>
  <c r="D13" i="140"/>
  <c r="D51" i="140" s="1"/>
  <c r="G13" i="140"/>
  <c r="E14" i="139"/>
  <c r="E13" i="139"/>
  <c r="B14" i="139"/>
  <c r="D14" i="139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3" i="139"/>
  <c r="D13" i="139" s="1"/>
  <c r="G14" i="139"/>
  <c r="Q39" i="137"/>
  <c r="M39" i="137"/>
  <c r="I39" i="137"/>
  <c r="E39" i="137"/>
  <c r="Q39" i="136"/>
  <c r="M39" i="136"/>
  <c r="I39" i="136"/>
  <c r="E39" i="136"/>
  <c r="I39" i="135"/>
  <c r="E39" i="135"/>
  <c r="I39" i="134"/>
  <c r="E39" i="134"/>
  <c r="I39" i="133"/>
  <c r="E39" i="133"/>
  <c r="Q39" i="132"/>
  <c r="M39" i="132"/>
  <c r="I39" i="132"/>
  <c r="E39" i="132"/>
  <c r="E37" i="139" l="1"/>
  <c r="G37" i="139" s="1"/>
  <c r="G13" i="139"/>
  <c r="D51" i="139"/>
  <c r="B37" i="139"/>
  <c r="D37" i="139" s="1"/>
  <c r="Q39" i="130" l="1"/>
  <c r="M39" i="130"/>
  <c r="I39" i="130"/>
  <c r="E39" i="130"/>
  <c r="M11" i="130"/>
  <c r="E13" i="41" l="1"/>
  <c r="B17" i="60"/>
  <c r="B18" i="60"/>
  <c r="B19" i="60"/>
  <c r="B20" i="60"/>
  <c r="B21" i="60"/>
  <c r="B22" i="60"/>
  <c r="B23" i="60"/>
  <c r="B24" i="60"/>
  <c r="B25" i="60"/>
  <c r="B26" i="60"/>
  <c r="B27" i="60"/>
  <c r="B28" i="60"/>
  <c r="B29" i="60"/>
  <c r="B30" i="60"/>
  <c r="B31" i="60"/>
  <c r="B32" i="60"/>
  <c r="B33" i="60"/>
  <c r="B34" i="60"/>
  <c r="B35" i="60"/>
  <c r="B36" i="60"/>
  <c r="B37" i="60"/>
  <c r="B15" i="60"/>
  <c r="B16" i="60"/>
  <c r="B13" i="41"/>
  <c r="E14" i="60" l="1"/>
  <c r="E38" i="60" s="1"/>
  <c r="G38" i="60" s="1"/>
  <c r="B14" i="60"/>
  <c r="B37" i="41"/>
  <c r="D37" i="41" s="1"/>
  <c r="E14" i="129"/>
  <c r="E38" i="129" s="1"/>
  <c r="G38" i="129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25" i="129"/>
  <c r="D25" i="129" s="1"/>
  <c r="B26" i="129"/>
  <c r="D26" i="129" s="1"/>
  <c r="B27" i="129"/>
  <c r="D27" i="129" s="1"/>
  <c r="B28" i="129"/>
  <c r="D28" i="129" s="1"/>
  <c r="B29" i="129"/>
  <c r="D29" i="129" s="1"/>
  <c r="B30" i="129"/>
  <c r="D30" i="129" s="1"/>
  <c r="B31" i="129"/>
  <c r="D31" i="129" s="1"/>
  <c r="B32" i="129"/>
  <c r="D32" i="129" s="1"/>
  <c r="B33" i="129"/>
  <c r="D33" i="129" s="1"/>
  <c r="B34" i="129"/>
  <c r="D34" i="129" s="1"/>
  <c r="B35" i="129"/>
  <c r="D35" i="129" s="1"/>
  <c r="B36" i="129"/>
  <c r="D36" i="129" s="1"/>
  <c r="B37" i="129"/>
  <c r="D37" i="129" s="1"/>
  <c r="B14" i="129"/>
  <c r="D14" i="129" s="1"/>
  <c r="Q39" i="128"/>
  <c r="M39" i="128"/>
  <c r="I39" i="128"/>
  <c r="E39" i="128"/>
  <c r="I39" i="127"/>
  <c r="M11" i="127"/>
  <c r="M39" i="126"/>
  <c r="E39" i="126"/>
  <c r="G14" i="129" l="1"/>
  <c r="B38" i="129"/>
  <c r="D38" i="129" s="1"/>
  <c r="E14" i="125"/>
  <c r="E38" i="125" s="1"/>
  <c r="G38" i="125" s="1"/>
  <c r="B15" i="125"/>
  <c r="B16" i="125"/>
  <c r="D16" i="125" s="1"/>
  <c r="B17" i="125"/>
  <c r="D17" i="125" s="1"/>
  <c r="B18" i="125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B26" i="125"/>
  <c r="B27" i="125"/>
  <c r="D27" i="125" s="1"/>
  <c r="B28" i="125"/>
  <c r="D28" i="125" s="1"/>
  <c r="B29" i="125"/>
  <c r="D29" i="125" s="1"/>
  <c r="B30" i="125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4" i="125"/>
  <c r="D30" i="125"/>
  <c r="D26" i="125"/>
  <c r="D25" i="125"/>
  <c r="D18" i="125"/>
  <c r="D15" i="125"/>
  <c r="M39" i="124"/>
  <c r="E39" i="124"/>
  <c r="M39" i="123"/>
  <c r="E39" i="123"/>
  <c r="Q39" i="122"/>
  <c r="M39" i="122"/>
  <c r="I39" i="122"/>
  <c r="E39" i="122"/>
  <c r="Q39" i="121"/>
  <c r="M39" i="121"/>
  <c r="I39" i="121"/>
  <c r="E39" i="121"/>
  <c r="Q39" i="120"/>
  <c r="I39" i="120"/>
  <c r="Q11" i="120"/>
  <c r="G14" i="125" l="1"/>
  <c r="D14" i="125"/>
  <c r="B38" i="125"/>
  <c r="D38" i="125" s="1"/>
  <c r="H39" i="119"/>
  <c r="I39" i="119"/>
  <c r="L39" i="119"/>
  <c r="M39" i="119"/>
  <c r="P39" i="119"/>
  <c r="Q39" i="119"/>
  <c r="E39" i="119"/>
  <c r="E14" i="98"/>
  <c r="E13" i="98"/>
  <c r="E37" i="98" s="1"/>
  <c r="G37" i="98" s="1"/>
  <c r="B14" i="98"/>
  <c r="B15" i="98"/>
  <c r="B16" i="98"/>
  <c r="B17" i="98"/>
  <c r="B18" i="98"/>
  <c r="B19" i="98"/>
  <c r="B20" i="98"/>
  <c r="B21" i="98"/>
  <c r="B22" i="98"/>
  <c r="B23" i="98"/>
  <c r="B24" i="98"/>
  <c r="B25" i="98"/>
  <c r="B26" i="98"/>
  <c r="B27" i="98"/>
  <c r="B28" i="98"/>
  <c r="B29" i="98"/>
  <c r="B30" i="98"/>
  <c r="B31" i="98"/>
  <c r="B32" i="98"/>
  <c r="B33" i="98"/>
  <c r="B34" i="98"/>
  <c r="B35" i="98"/>
  <c r="B36" i="98"/>
  <c r="B13" i="98"/>
  <c r="Q39" i="118"/>
  <c r="M39" i="118"/>
  <c r="I39" i="118"/>
  <c r="E39" i="118"/>
  <c r="Q11" i="118"/>
  <c r="M11" i="118"/>
  <c r="N10" i="118"/>
  <c r="J10" i="118"/>
  <c r="M39" i="117" l="1"/>
  <c r="E39" i="117"/>
  <c r="Q39" i="116"/>
  <c r="M39" i="116"/>
  <c r="I39" i="116"/>
  <c r="E39" i="116"/>
  <c r="Q39" i="115"/>
  <c r="M39" i="115"/>
  <c r="I39" i="115"/>
  <c r="E39" i="115"/>
  <c r="M11" i="115"/>
  <c r="Q39" i="114"/>
  <c r="M39" i="114"/>
  <c r="I39" i="114"/>
  <c r="E39" i="114"/>
  <c r="M11" i="114"/>
  <c r="M39" i="113"/>
  <c r="E39" i="113"/>
  <c r="Q39" i="112"/>
  <c r="M39" i="112"/>
  <c r="I39" i="112"/>
  <c r="E39" i="112"/>
  <c r="Q39" i="111"/>
  <c r="M39" i="111"/>
  <c r="E39" i="111"/>
  <c r="N10" i="54"/>
  <c r="J10" i="54"/>
  <c r="G13" i="41"/>
  <c r="D16" i="60"/>
  <c r="D17" i="60"/>
  <c r="D20" i="60"/>
  <c r="D24" i="60"/>
  <c r="D26" i="60"/>
  <c r="D28" i="60"/>
  <c r="D32" i="60"/>
  <c r="D36" i="60"/>
  <c r="D37" i="60"/>
  <c r="N10" i="79"/>
  <c r="M11" i="77"/>
  <c r="M39" i="77"/>
  <c r="E39" i="77"/>
  <c r="G14" i="110"/>
  <c r="G13" i="110"/>
  <c r="D14" i="110"/>
  <c r="D15" i="110"/>
  <c r="D16" i="110"/>
  <c r="D17" i="110"/>
  <c r="D18" i="110"/>
  <c r="D19" i="110"/>
  <c r="D20" i="110"/>
  <c r="D21" i="110"/>
  <c r="D22" i="110"/>
  <c r="D23" i="110"/>
  <c r="D24" i="110"/>
  <c r="D25" i="110"/>
  <c r="D26" i="110"/>
  <c r="D27" i="110"/>
  <c r="D28" i="110"/>
  <c r="D29" i="110"/>
  <c r="D30" i="110"/>
  <c r="D31" i="110"/>
  <c r="D32" i="110"/>
  <c r="D33" i="110"/>
  <c r="D34" i="110"/>
  <c r="D35" i="110"/>
  <c r="D36" i="110"/>
  <c r="D13" i="110"/>
  <c r="Q11" i="104"/>
  <c r="Q11" i="103"/>
  <c r="Q39" i="104"/>
  <c r="Q39" i="107"/>
  <c r="Q39" i="103"/>
  <c r="I39" i="104"/>
  <c r="I39" i="107"/>
  <c r="I39" i="103"/>
  <c r="N10" i="103"/>
  <c r="N10" i="104"/>
  <c r="N10" i="105"/>
  <c r="N10" i="102"/>
  <c r="J10" i="103"/>
  <c r="J10" i="104"/>
  <c r="J10" i="105"/>
  <c r="J10" i="106"/>
  <c r="J10" i="102"/>
  <c r="M11" i="106"/>
  <c r="E39" i="106"/>
  <c r="M39" i="106"/>
  <c r="M11" i="107"/>
  <c r="E39" i="107"/>
  <c r="M39" i="107"/>
  <c r="M11" i="104"/>
  <c r="E39" i="104"/>
  <c r="M39" i="104"/>
  <c r="M11" i="105"/>
  <c r="E39" i="105"/>
  <c r="M39" i="105"/>
  <c r="M11" i="103"/>
  <c r="E39" i="103"/>
  <c r="M39" i="103"/>
  <c r="M11" i="102"/>
  <c r="E39" i="102"/>
  <c r="M39" i="102"/>
  <c r="I39" i="61"/>
  <c r="I39" i="6"/>
  <c r="I39" i="63"/>
  <c r="I39" i="7"/>
  <c r="I39" i="8"/>
  <c r="I39" i="9"/>
  <c r="I39" i="10"/>
  <c r="I39" i="11"/>
  <c r="I39" i="12"/>
  <c r="I39" i="13"/>
  <c r="I39" i="86"/>
  <c r="I39" i="15"/>
  <c r="I39" i="16"/>
  <c r="I39" i="70"/>
  <c r="I39" i="17"/>
  <c r="I39" i="18"/>
  <c r="I39" i="19"/>
  <c r="I39" i="20"/>
  <c r="I39" i="21"/>
  <c r="I39" i="22"/>
  <c r="I39" i="87"/>
  <c r="I39" i="88"/>
  <c r="I39" i="89"/>
  <c r="I39" i="26"/>
  <c r="I39" i="27"/>
  <c r="I39" i="29"/>
  <c r="I39" i="30"/>
  <c r="I39" i="31"/>
  <c r="I39" i="32"/>
  <c r="I39" i="33"/>
  <c r="I39" i="34"/>
  <c r="I39" i="35"/>
  <c r="I39" i="99"/>
  <c r="I39" i="36"/>
  <c r="I39" i="37"/>
  <c r="I39" i="66"/>
  <c r="I39" i="65"/>
  <c r="I39" i="64"/>
  <c r="I39" i="38"/>
  <c r="I39" i="39"/>
  <c r="I39" i="40"/>
  <c r="I39" i="5"/>
  <c r="I39" i="4"/>
  <c r="I39" i="71"/>
  <c r="I39" i="90"/>
  <c r="E39" i="90"/>
  <c r="E39" i="61"/>
  <c r="E39" i="6"/>
  <c r="E39" i="63"/>
  <c r="E39" i="7"/>
  <c r="E39" i="8"/>
  <c r="E39" i="9"/>
  <c r="E39" i="10"/>
  <c r="E39" i="11"/>
  <c r="E39" i="12"/>
  <c r="E39" i="13"/>
  <c r="E39" i="86"/>
  <c r="E39" i="15"/>
  <c r="E39" i="16"/>
  <c r="E39" i="70"/>
  <c r="E39" i="17"/>
  <c r="E39" i="18"/>
  <c r="E39" i="19"/>
  <c r="E39" i="20"/>
  <c r="E39" i="21"/>
  <c r="E39" i="22"/>
  <c r="E39" i="69"/>
  <c r="E39" i="87"/>
  <c r="E39" i="88"/>
  <c r="E39" i="89"/>
  <c r="E39" i="26"/>
  <c r="E39" i="27"/>
  <c r="E39" i="28"/>
  <c r="E39" i="29"/>
  <c r="E39" i="31"/>
  <c r="E39" i="32"/>
  <c r="E39" i="33"/>
  <c r="E39" i="34"/>
  <c r="E39" i="35"/>
  <c r="E39" i="99"/>
  <c r="E39" i="36"/>
  <c r="E39" i="37"/>
  <c r="E39" i="66"/>
  <c r="E39" i="65"/>
  <c r="E39" i="64"/>
  <c r="E39" i="38"/>
  <c r="E39" i="39"/>
  <c r="E39" i="40"/>
  <c r="E39" i="5"/>
  <c r="E39" i="4"/>
  <c r="E39" i="71"/>
  <c r="N10" i="48"/>
  <c r="N10" i="18"/>
  <c r="J10" i="18"/>
  <c r="J10" i="17"/>
  <c r="N10" i="17"/>
  <c r="D13" i="98"/>
  <c r="G13" i="98"/>
  <c r="D14" i="98"/>
  <c r="G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13" i="97"/>
  <c r="B14" i="97"/>
  <c r="D14" i="97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J10" i="83"/>
  <c r="M11" i="83"/>
  <c r="J10" i="91"/>
  <c r="M11" i="91"/>
  <c r="E39" i="91"/>
  <c r="M39" i="91"/>
  <c r="J10" i="82"/>
  <c r="N10" i="82"/>
  <c r="M11" i="82"/>
  <c r="E39" i="82"/>
  <c r="I39" i="82"/>
  <c r="M39" i="82"/>
  <c r="Q39" i="82"/>
  <c r="J10" i="81"/>
  <c r="N10" i="81"/>
  <c r="M11" i="81"/>
  <c r="E39" i="81"/>
  <c r="I39" i="81"/>
  <c r="M39" i="81"/>
  <c r="Q39" i="81"/>
  <c r="J10" i="80"/>
  <c r="M11" i="80"/>
  <c r="E39" i="80"/>
  <c r="M39" i="80"/>
  <c r="J10" i="79"/>
  <c r="M11" i="79"/>
  <c r="E39" i="79"/>
  <c r="I39" i="79"/>
  <c r="M39" i="79"/>
  <c r="Q39" i="79"/>
  <c r="J10" i="78"/>
  <c r="N10" i="78"/>
  <c r="M11" i="78"/>
  <c r="Q11" i="78"/>
  <c r="E39" i="78"/>
  <c r="I39" i="78"/>
  <c r="M39" i="78"/>
  <c r="Q39" i="78"/>
  <c r="N10" i="77"/>
  <c r="Q11" i="77"/>
  <c r="I39" i="77"/>
  <c r="J10" i="76"/>
  <c r="N10" i="76"/>
  <c r="M11" i="76"/>
  <c r="Q11" i="76"/>
  <c r="E39" i="76"/>
  <c r="I39" i="76"/>
  <c r="M39" i="76"/>
  <c r="Q39" i="76"/>
  <c r="J10" i="95"/>
  <c r="N10" i="95"/>
  <c r="M11" i="95"/>
  <c r="Q11" i="95"/>
  <c r="E39" i="95"/>
  <c r="I39" i="95"/>
  <c r="M39" i="95"/>
  <c r="Q39" i="95"/>
  <c r="J10" i="74"/>
  <c r="M11" i="74"/>
  <c r="E39" i="74"/>
  <c r="I39" i="74"/>
  <c r="M39" i="74"/>
  <c r="Q39" i="74"/>
  <c r="J10" i="72"/>
  <c r="N10" i="72"/>
  <c r="M11" i="72"/>
  <c r="Q11" i="72"/>
  <c r="E39" i="72"/>
  <c r="I39" i="72"/>
  <c r="M39" i="72"/>
  <c r="Q39" i="72"/>
  <c r="E39" i="59"/>
  <c r="M39" i="59"/>
  <c r="E39" i="58"/>
  <c r="I39" i="58"/>
  <c r="M39" i="58"/>
  <c r="Q39" i="58"/>
  <c r="E39" i="57"/>
  <c r="I39" i="57"/>
  <c r="M39" i="57"/>
  <c r="Q39" i="57"/>
  <c r="E39" i="56"/>
  <c r="I39" i="56"/>
  <c r="M39" i="56"/>
  <c r="Q39" i="56"/>
  <c r="E39" i="55"/>
  <c r="M39" i="55"/>
  <c r="I11" i="54"/>
  <c r="M11" i="54"/>
  <c r="E39" i="54"/>
  <c r="I39" i="54"/>
  <c r="M39" i="54"/>
  <c r="Q39" i="54"/>
  <c r="I11" i="53"/>
  <c r="M11" i="53"/>
  <c r="E39" i="53"/>
  <c r="I39" i="53"/>
  <c r="M39" i="53"/>
  <c r="Q39" i="53"/>
  <c r="M11" i="52"/>
  <c r="Q11" i="52"/>
  <c r="E39" i="52"/>
  <c r="I39" i="52"/>
  <c r="M39" i="52"/>
  <c r="Q39" i="52"/>
  <c r="M11" i="94"/>
  <c r="E39" i="94"/>
  <c r="I39" i="94"/>
  <c r="M39" i="94"/>
  <c r="Q39" i="94"/>
  <c r="Q11" i="50"/>
  <c r="E39" i="50"/>
  <c r="I39" i="50"/>
  <c r="M39" i="50"/>
  <c r="Q39" i="50"/>
  <c r="M11" i="48"/>
  <c r="E39" i="48"/>
  <c r="I39" i="48"/>
  <c r="M39" i="48"/>
  <c r="Q39" i="48"/>
  <c r="M11" i="47"/>
  <c r="E39" i="47"/>
  <c r="M39" i="47"/>
  <c r="M11" i="100"/>
  <c r="E39" i="100"/>
  <c r="I39" i="100"/>
  <c r="M39" i="100"/>
  <c r="Q39" i="100"/>
  <c r="M11" i="93"/>
  <c r="E39" i="93"/>
  <c r="I39" i="93"/>
  <c r="M39" i="93"/>
  <c r="Q39" i="93"/>
  <c r="M11" i="92"/>
  <c r="E39" i="92"/>
  <c r="I39" i="92"/>
  <c r="M39" i="92"/>
  <c r="Q39" i="92"/>
  <c r="M11" i="46"/>
  <c r="E39" i="46"/>
  <c r="I39" i="46"/>
  <c r="M39" i="46"/>
  <c r="Q39" i="46"/>
  <c r="E39" i="45"/>
  <c r="M39" i="45"/>
  <c r="E39" i="44"/>
  <c r="I39" i="44"/>
  <c r="M39" i="44"/>
  <c r="Q39" i="44"/>
  <c r="E39" i="43"/>
  <c r="I39" i="43"/>
  <c r="M39" i="43"/>
  <c r="Q39" i="43"/>
  <c r="E39" i="42"/>
  <c r="I39" i="42"/>
  <c r="M39" i="42"/>
  <c r="Q39" i="42"/>
  <c r="M11" i="71"/>
  <c r="Q11" i="71"/>
  <c r="M39" i="71"/>
  <c r="Q39" i="71"/>
  <c r="M11" i="4"/>
  <c r="Q11" i="4"/>
  <c r="M39" i="4"/>
  <c r="Q39" i="4"/>
  <c r="M11" i="5"/>
  <c r="Q11" i="5"/>
  <c r="M39" i="5"/>
  <c r="Q39" i="5"/>
  <c r="M11" i="40"/>
  <c r="Q11" i="40"/>
  <c r="M39" i="40"/>
  <c r="Q39" i="40"/>
  <c r="M11" i="39"/>
  <c r="Q11" i="39"/>
  <c r="M39" i="39"/>
  <c r="Q39" i="39"/>
  <c r="M11" i="38"/>
  <c r="Q11" i="38"/>
  <c r="M39" i="38"/>
  <c r="Q39" i="38"/>
  <c r="M11" i="64"/>
  <c r="Q11" i="64"/>
  <c r="M39" i="64"/>
  <c r="Q39" i="64"/>
  <c r="M11" i="65"/>
  <c r="Q11" i="65"/>
  <c r="M39" i="65"/>
  <c r="Q39" i="65"/>
  <c r="M11" i="66"/>
  <c r="Q11" i="66"/>
  <c r="M39" i="66"/>
  <c r="Q39" i="66"/>
  <c r="M11" i="37"/>
  <c r="M39" i="37"/>
  <c r="Q39" i="37"/>
  <c r="M11" i="36"/>
  <c r="Q11" i="36"/>
  <c r="M39" i="36"/>
  <c r="Q39" i="36"/>
  <c r="M11" i="99"/>
  <c r="Q11" i="99"/>
  <c r="M39" i="99"/>
  <c r="Q39" i="99"/>
  <c r="M11" i="35"/>
  <c r="Q11" i="35"/>
  <c r="M39" i="35"/>
  <c r="Q39" i="35"/>
  <c r="M11" i="34"/>
  <c r="M39" i="34"/>
  <c r="Q39" i="34"/>
  <c r="M11" i="33"/>
  <c r="Q11" i="33"/>
  <c r="M39" i="33"/>
  <c r="Q39" i="33"/>
  <c r="M11" i="32"/>
  <c r="Q11" i="32"/>
  <c r="M39" i="32"/>
  <c r="Q39" i="32"/>
  <c r="M11" i="31"/>
  <c r="Q11" i="31"/>
  <c r="M39" i="31"/>
  <c r="Q39" i="31"/>
  <c r="M11" i="30"/>
  <c r="Q11" i="30"/>
  <c r="Q39" i="30"/>
  <c r="M11" i="29"/>
  <c r="Q11" i="29"/>
  <c r="M39" i="29"/>
  <c r="Q39" i="29"/>
  <c r="M11" i="28"/>
  <c r="Q11" i="28"/>
  <c r="M39" i="28"/>
  <c r="M11" i="27"/>
  <c r="Q11" i="27"/>
  <c r="M39" i="27"/>
  <c r="Q39" i="27"/>
  <c r="M11" i="26"/>
  <c r="Q11" i="26"/>
  <c r="M39" i="26"/>
  <c r="Q39" i="26"/>
  <c r="M11" i="89"/>
  <c r="Q11" i="89"/>
  <c r="M39" i="89"/>
  <c r="Q39" i="89"/>
  <c r="M11" i="88"/>
  <c r="Q11" i="88"/>
  <c r="M39" i="88"/>
  <c r="Q39" i="88"/>
  <c r="I11" i="87"/>
  <c r="M11" i="87"/>
  <c r="M39" i="87"/>
  <c r="M11" i="69"/>
  <c r="Q11" i="69"/>
  <c r="M39" i="69"/>
  <c r="M11" i="22"/>
  <c r="Q11" i="22"/>
  <c r="M39" i="22"/>
  <c r="Q39" i="22"/>
  <c r="M11" i="21"/>
  <c r="Q11" i="21"/>
  <c r="M39" i="21"/>
  <c r="Q39" i="21"/>
  <c r="M11" i="20"/>
  <c r="Q11" i="20"/>
  <c r="M39" i="20"/>
  <c r="Q39" i="20"/>
  <c r="M11" i="19"/>
  <c r="Q11" i="19"/>
  <c r="M39" i="19"/>
  <c r="Q39" i="19"/>
  <c r="M11" i="18"/>
  <c r="Q11" i="18"/>
  <c r="M39" i="18"/>
  <c r="Q39" i="18"/>
  <c r="M11" i="17"/>
  <c r="Q11" i="17"/>
  <c r="M39" i="17"/>
  <c r="Q39" i="17"/>
  <c r="M11" i="70"/>
  <c r="Q11" i="70"/>
  <c r="M39" i="70"/>
  <c r="Q39" i="70"/>
  <c r="M11" i="16"/>
  <c r="Q11" i="16"/>
  <c r="M39" i="16"/>
  <c r="Q39" i="16"/>
  <c r="M11" i="15"/>
  <c r="Q11" i="15"/>
  <c r="M39" i="15"/>
  <c r="Q39" i="15"/>
  <c r="M11" i="86"/>
  <c r="Q11" i="86"/>
  <c r="M39" i="86"/>
  <c r="Q39" i="86"/>
  <c r="M11" i="13"/>
  <c r="Q11" i="13"/>
  <c r="M39" i="13"/>
  <c r="Q39" i="13"/>
  <c r="M11" i="12"/>
  <c r="Q11" i="12"/>
  <c r="M39" i="12"/>
  <c r="Q39" i="12"/>
  <c r="M11" i="11"/>
  <c r="Q11" i="11"/>
  <c r="M39" i="11"/>
  <c r="Q39" i="11"/>
  <c r="M11" i="10"/>
  <c r="Q11" i="10"/>
  <c r="M39" i="10"/>
  <c r="Q39" i="10"/>
  <c r="M11" i="9"/>
  <c r="Q11" i="9"/>
  <c r="M39" i="9"/>
  <c r="Q39" i="9"/>
  <c r="M11" i="8"/>
  <c r="Q11" i="8"/>
  <c r="M39" i="8"/>
  <c r="Q39" i="8"/>
  <c r="M11" i="7"/>
  <c r="Q11" i="7"/>
  <c r="M39" i="7"/>
  <c r="Q39" i="7"/>
  <c r="M11" i="63"/>
  <c r="Q11" i="63"/>
  <c r="M39" i="63"/>
  <c r="Q39" i="63"/>
  <c r="M11" i="6"/>
  <c r="Q11" i="6"/>
  <c r="M39" i="6"/>
  <c r="Q39" i="6"/>
  <c r="M11" i="61"/>
  <c r="M39" i="61"/>
  <c r="Q39" i="61"/>
  <c r="M11" i="90"/>
  <c r="Q11" i="90"/>
  <c r="M39" i="90"/>
  <c r="Q39" i="90"/>
  <c r="E39" i="83"/>
  <c r="E14" i="97"/>
  <c r="G14" i="97" s="1"/>
  <c r="Q39" i="77"/>
  <c r="M39" i="83"/>
  <c r="E13" i="97"/>
  <c r="E37" i="97" l="1"/>
  <c r="G37" i="97" s="1"/>
  <c r="G13" i="97"/>
  <c r="B37" i="110"/>
  <c r="D37" i="110" s="1"/>
  <c r="D51" i="110"/>
  <c r="D30" i="60"/>
  <c r="D18" i="60"/>
  <c r="B37" i="98"/>
  <c r="D37" i="98" s="1"/>
  <c r="D15" i="60"/>
  <c r="D13" i="41"/>
  <c r="D34" i="60"/>
  <c r="D14" i="60"/>
  <c r="D22" i="60"/>
  <c r="B37" i="97"/>
  <c r="D37" i="97" s="1"/>
  <c r="G14" i="60"/>
  <c r="D35" i="60"/>
  <c r="D33" i="60"/>
  <c r="D25" i="60"/>
  <c r="D21" i="60"/>
  <c r="D19" i="60"/>
  <c r="D23" i="60"/>
  <c r="D27" i="60"/>
  <c r="D31" i="60"/>
  <c r="D29" i="60"/>
  <c r="D51" i="97"/>
  <c r="D51" i="98"/>
  <c r="D48" i="41" l="1"/>
  <c r="D52" i="60"/>
  <c r="B38" i="60"/>
  <c r="D38" i="60" s="1"/>
</calcChain>
</file>

<file path=xl/sharedStrings.xml><?xml version="1.0" encoding="utf-8"?>
<sst xmlns="http://schemas.openxmlformats.org/spreadsheetml/2006/main" count="4934" uniqueCount="677">
  <si>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</si>
  <si>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</si>
  <si>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</si>
  <si>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</si>
  <si>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</si>
  <si>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</si>
  <si>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</si>
  <si>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</si>
  <si>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</si>
  <si>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</si>
  <si>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</si>
  <si>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</si>
  <si>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</si>
  <si>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</si>
  <si>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</si>
  <si>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</si>
  <si>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</si>
  <si>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</si>
  <si>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</si>
  <si>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</si>
  <si>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</si>
  <si>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</si>
  <si>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</si>
  <si>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</si>
  <si>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</si>
  <si>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</si>
  <si>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</si>
  <si>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</si>
  <si>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</si>
  <si>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</si>
  <si>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</si>
  <si>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</si>
  <si>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</si>
  <si>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</si>
  <si>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</si>
  <si>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</si>
  <si>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</si>
  <si>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</si>
  <si>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</si>
  <si>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ЯЧ. №11 - "ГОРОД-2"</t>
  </si>
  <si>
    <t>ЯЧ. №18 - "ОЧИСТНЫЕ-2"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</si>
  <si>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</si>
  <si>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</si>
  <si>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</si>
  <si>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</si>
  <si>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</si>
  <si>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</si>
  <si>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</si>
  <si>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</si>
  <si>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</si>
  <si>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</si>
  <si>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</si>
  <si>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</si>
  <si>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</si>
  <si>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</si>
  <si>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</si>
  <si>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</si>
  <si>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</si>
  <si>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</si>
  <si>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</si>
  <si>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</si>
  <si>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</si>
  <si>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</si>
  <si>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</si>
  <si>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</si>
  <si>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</si>
  <si>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</si>
  <si>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</si>
  <si>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</si>
  <si>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</si>
  <si>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</si>
  <si>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</si>
  <si>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</si>
  <si>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</si>
  <si>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</si>
  <si>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</si>
  <si>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</si>
  <si>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</si>
  <si>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</si>
  <si>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</si>
  <si>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</si>
  <si>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ЯЧ. 7 - РП 20 ввод № 2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</si>
  <si>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</si>
  <si>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</si>
  <si>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</si>
  <si>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</si>
  <si>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</si>
  <si>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</si>
  <si>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</si>
  <si>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</si>
  <si>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</si>
  <si>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</si>
  <si>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</si>
  <si>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</si>
  <si>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</si>
  <si>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</si>
  <si>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</si>
  <si>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</si>
  <si>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</si>
  <si>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</si>
  <si>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</si>
  <si>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</si>
  <si>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</si>
  <si>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</si>
  <si>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</si>
  <si>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</si>
  <si>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</si>
  <si>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</si>
  <si>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</si>
  <si>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</si>
  <si>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</si>
  <si>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</si>
  <si>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</si>
  <si>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</si>
  <si>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</si>
  <si>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</si>
  <si>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</si>
  <si>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</si>
  <si>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</si>
  <si>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</si>
  <si>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</si>
  <si>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</si>
  <si>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</si>
  <si>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</si>
  <si>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</si>
  <si>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</si>
  <si>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</si>
  <si>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</si>
  <si>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</si>
  <si>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</si>
  <si>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</si>
  <si>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</si>
  <si>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</si>
  <si>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</si>
  <si>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</si>
  <si>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</si>
  <si>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</si>
  <si>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</si>
  <si>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</si>
  <si>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</si>
  <si>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</si>
  <si>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</si>
  <si>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</si>
  <si>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</si>
  <si>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</si>
  <si>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</si>
  <si>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</si>
  <si>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</si>
  <si>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</si>
  <si>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</si>
  <si>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</si>
  <si>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</si>
  <si>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</si>
  <si>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</si>
  <si>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</si>
  <si>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</si>
  <si>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</si>
  <si>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</si>
  <si>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</si>
  <si>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</si>
  <si>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</si>
  <si>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</si>
  <si>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</si>
  <si>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</si>
  <si>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</si>
  <si>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</si>
  <si>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</si>
  <si>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</si>
  <si>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</si>
  <si>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</si>
  <si>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</si>
  <si>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</si>
  <si>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</si>
  <si>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</si>
  <si>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</si>
  <si>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</si>
  <si>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</si>
  <si>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ТП 682</t>
  </si>
  <si>
    <t>Т1, Т2</t>
  </si>
  <si>
    <t>ЗРУ  яч. 2- КТП 34</t>
  </si>
  <si>
    <t>яч.4 - РП 5</t>
  </si>
  <si>
    <t>яч. 7 - ГДЗ-1 -РТП 6</t>
  </si>
  <si>
    <t>РТП 6</t>
  </si>
  <si>
    <t>яч. 17 - ГДЗ-2 - 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</si>
  <si>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</si>
  <si>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</si>
  <si>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</si>
  <si>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</si>
  <si>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</si>
  <si>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</si>
  <si>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</si>
  <si>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</si>
  <si>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</si>
  <si>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</si>
  <si>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</si>
  <si>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</si>
  <si>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</si>
  <si>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</si>
  <si>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</si>
  <si>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</si>
  <si>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</si>
  <si>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</si>
  <si>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</si>
  <si>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</si>
  <si>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</si>
  <si>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</si>
  <si>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</si>
  <si>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</si>
  <si>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30,31,32,33,34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</si>
  <si>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</si>
  <si>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</si>
  <si>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</si>
  <si>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</si>
  <si>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</si>
  <si>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</si>
  <si>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</si>
  <si>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</si>
  <si>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</si>
  <si>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</si>
  <si>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</si>
  <si>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</si>
  <si>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</si>
  <si>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</si>
  <si>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</si>
  <si>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</si>
  <si>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</si>
  <si>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</si>
  <si>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</si>
  <si>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</si>
  <si>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</si>
  <si>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</si>
  <si>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</si>
  <si>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</si>
  <si>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</si>
  <si>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</si>
  <si>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</si>
  <si>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</si>
  <si>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</si>
  <si>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</si>
  <si>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</si>
  <si>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</si>
  <si>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</si>
  <si>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</si>
  <si>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</si>
  <si>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</si>
  <si>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</si>
  <si>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</si>
  <si>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</si>
  <si>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</si>
  <si>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</si>
  <si>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</si>
  <si>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</si>
  <si>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</si>
  <si>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</si>
  <si>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</si>
  <si>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</si>
  <si>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</si>
  <si>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</si>
  <si>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</si>
  <si>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</si>
  <si>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</si>
  <si>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</si>
  <si>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</si>
  <si>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</si>
  <si>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</si>
  <si>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</si>
  <si>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</si>
  <si>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</si>
  <si>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</si>
  <si>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</si>
  <si>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</si>
  <si>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</si>
  <si>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</si>
  <si>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</si>
  <si>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</si>
  <si>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</si>
  <si>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</si>
  <si>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</si>
  <si>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</si>
  <si>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</si>
  <si>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</si>
  <si>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</si>
  <si>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</si>
  <si>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</si>
  <si>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</si>
  <si>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</si>
  <si>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</si>
  <si>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</si>
  <si>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</si>
  <si>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</si>
  <si>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</si>
  <si>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</si>
  <si>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</si>
  <si>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</si>
  <si>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</si>
  <si>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</si>
  <si>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</si>
  <si>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</si>
  <si>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</si>
  <si>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</si>
  <si>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</si>
  <si>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Горсеть1</t>
  </si>
  <si>
    <t>ВЛ-10кВ.фид. Горсеть2</t>
  </si>
  <si>
    <t>ВЛ-10кВ.фид.Оптика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</si>
  <si>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</si>
  <si>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</si>
  <si>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</si>
  <si>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</si>
  <si>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</si>
  <si>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</si>
  <si>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</si>
  <si>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</si>
  <si>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</si>
  <si>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</si>
  <si>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</si>
  <si>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</si>
  <si>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</si>
  <si>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</si>
  <si>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</si>
  <si>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</si>
  <si>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</si>
  <si>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</si>
  <si>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</si>
  <si>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</si>
  <si>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</si>
  <si>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</si>
  <si>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</si>
  <si>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</si>
  <si>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</si>
  <si>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</si>
  <si>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</si>
  <si>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</si>
  <si>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</si>
  <si>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</si>
  <si>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</si>
  <si>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</si>
  <si>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</si>
  <si>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</si>
  <si>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</si>
  <si>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</si>
  <si>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</si>
  <si>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</si>
  <si>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</si>
  <si>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</si>
  <si>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</si>
  <si>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</si>
  <si>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</si>
  <si>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</si>
  <si>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</si>
  <si>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Питание потребителей ф."Коммунальный" переведено на ф."Устье"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</si>
  <si>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</si>
  <si>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</si>
  <si>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</si>
  <si>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</si>
  <si>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</si>
  <si>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</si>
  <si>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</si>
  <si>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ЯЧ. 2 - РП 8 ф.11  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</si>
  <si>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</si>
  <si>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</si>
  <si>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</si>
  <si>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</si>
  <si>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</si>
  <si>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</si>
  <si>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</si>
  <si>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</si>
  <si>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Главный инженер _____________________________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</si>
  <si>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</si>
  <si>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</si>
  <si>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</si>
  <si>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</si>
  <si>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</si>
  <si>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</si>
  <si>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</si>
  <si>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</si>
  <si>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</si>
  <si>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</si>
  <si>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</si>
  <si>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</si>
  <si>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</si>
  <si>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</si>
  <si>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</si>
  <si>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</si>
  <si>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</si>
  <si>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</si>
  <si>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</si>
  <si>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</si>
  <si>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</si>
  <si>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</si>
  <si>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</si>
  <si>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</si>
  <si>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ТП-65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</si>
  <si>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</si>
  <si>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</si>
  <si>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</si>
  <si>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</si>
  <si>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</si>
  <si>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</si>
  <si>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</si>
  <si>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</si>
  <si>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</si>
  <si>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</si>
  <si>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</si>
  <si>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</si>
  <si>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</si>
  <si>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</si>
  <si>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</si>
  <si>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</si>
  <si>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</si>
  <si>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</si>
  <si>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</si>
  <si>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</si>
  <si>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</si>
  <si>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</si>
  <si>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</si>
  <si>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</si>
  <si>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</si>
  <si>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</si>
  <si>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</si>
  <si>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</si>
  <si>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</si>
  <si>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</si>
  <si>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</si>
  <si>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</si>
  <si>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</si>
  <si>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</si>
  <si>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</si>
  <si>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</si>
  <si>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</si>
  <si>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</si>
  <si>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</si>
  <si>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</si>
  <si>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</si>
  <si>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</si>
  <si>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</si>
  <si>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</si>
  <si>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</si>
  <si>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</si>
  <si>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</si>
  <si>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</si>
  <si>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</si>
  <si>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</si>
  <si>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</si>
  <si>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</si>
  <si>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</si>
  <si>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</si>
  <si>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</si>
  <si>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</si>
  <si>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</si>
  <si>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</si>
  <si>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</si>
  <si>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</si>
  <si>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</si>
  <si>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</si>
  <si>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</si>
  <si>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</si>
  <si>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</si>
  <si>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</si>
  <si>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</si>
  <si>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</si>
  <si>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</si>
  <si>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</si>
  <si>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</si>
  <si>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</si>
  <si>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</si>
  <si>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</si>
  <si>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</si>
  <si>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</si>
  <si>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</si>
  <si>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</si>
  <si>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</si>
  <si>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</si>
  <si>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</si>
  <si>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</si>
  <si>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</si>
  <si>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</si>
  <si>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</si>
  <si>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</si>
  <si>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</si>
  <si>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</si>
  <si>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</si>
  <si>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</si>
  <si>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</si>
  <si>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</si>
  <si>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</si>
  <si>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</si>
  <si>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</si>
  <si>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</si>
  <si>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</si>
  <si>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</si>
  <si>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</si>
  <si>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</si>
  <si>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</si>
  <si>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</si>
  <si>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</si>
  <si>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</si>
  <si>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</si>
  <si>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</si>
  <si>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</si>
  <si>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</si>
  <si>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</si>
  <si>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</si>
  <si>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</si>
  <si>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</si>
  <si>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</si>
  <si>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</si>
  <si>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</si>
  <si>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</si>
  <si>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</si>
  <si>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</si>
  <si>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</si>
  <si>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</si>
  <si>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</si>
  <si>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</si>
  <si>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</si>
  <si>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</si>
  <si>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</si>
  <si>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</si>
  <si>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</si>
  <si>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</si>
  <si>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ПС Вожега</t>
  </si>
  <si>
    <t>10 кВ База</t>
  </si>
  <si>
    <t>10 кВ Восточный</t>
  </si>
  <si>
    <t>10 кВ Заводской</t>
  </si>
  <si>
    <t>10 кВ Западный</t>
  </si>
  <si>
    <t>ТП-561-1</t>
  </si>
  <si>
    <t>ЯЧ. № 5- "ГОРОД-3"</t>
  </si>
  <si>
    <t>КТП-297</t>
  </si>
  <si>
    <t>ф. Красная Звезда - КТП-297</t>
  </si>
  <si>
    <t>ЯЧ. 3 - РП-33</t>
  </si>
  <si>
    <t>уч -к г. Вожега</t>
  </si>
  <si>
    <t>ф. Горсеть-3</t>
  </si>
  <si>
    <t>ПС "Вашки" 110/10 кВ</t>
  </si>
  <si>
    <t>с. Липин Бор</t>
  </si>
  <si>
    <t>ВЛ-10кВ.фид. Липин Бор</t>
  </si>
  <si>
    <t>ВЛ-10кВ.фид. Коммунальный</t>
  </si>
  <si>
    <t>А.А. Михалин</t>
  </si>
  <si>
    <t>Главный инженер ___________________ А.А. Михалин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</si>
  <si>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</si>
  <si>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</si>
  <si>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</si>
  <si>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</si>
  <si>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</si>
  <si>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яч. 406 ф "РОДИОНЦЕВО", КТП-906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</si>
  <si>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</si>
  <si>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</si>
  <si>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</si>
  <si>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</si>
  <si>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</si>
  <si>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</si>
  <si>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</si>
  <si>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</si>
  <si>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</si>
  <si>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</si>
  <si>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</si>
  <si>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ввод № 3 ТП-43 "Скребихово"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</si>
  <si>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</si>
  <si>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</si>
  <si>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</si>
  <si>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</si>
  <si>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</si>
  <si>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</si>
  <si>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</si>
  <si>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</si>
  <si>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</si>
  <si>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ВЛ10 кВ «Сямба», отпайка в сторону КТП-25кВА «Сямба»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</si>
  <si>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</si>
  <si>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</si>
  <si>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</si>
  <si>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</si>
  <si>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</si>
  <si>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</si>
  <si>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</si>
  <si>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</si>
  <si>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</si>
  <si>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</si>
  <si>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</si>
  <si>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</si>
  <si>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</si>
  <si>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</si>
  <si>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</si>
  <si>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</si>
  <si>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</si>
  <si>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</si>
  <si>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</si>
  <si>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</si>
  <si>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</si>
  <si>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</si>
  <si>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</si>
  <si>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</si>
  <si>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</si>
  <si>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</si>
  <si>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</si>
  <si>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</si>
  <si>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</si>
  <si>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</si>
  <si>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</si>
  <si>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</si>
  <si>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</si>
  <si>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</si>
  <si>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</si>
  <si>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</si>
  <si>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</si>
  <si>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</si>
  <si>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</si>
  <si>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</si>
  <si>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</si>
  <si>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</si>
  <si>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</si>
  <si>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</si>
  <si>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</si>
  <si>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</si>
  <si>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</si>
  <si>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</si>
  <si>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</si>
  <si>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</si>
  <si>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</si>
  <si>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</si>
  <si>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</si>
  <si>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</si>
  <si>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</si>
  <si>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</si>
  <si>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</si>
  <si>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</si>
  <si>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</si>
  <si>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</si>
  <si>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</si>
  <si>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</si>
  <si>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</si>
  <si>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</si>
  <si>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</si>
  <si>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</si>
  <si>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</si>
  <si>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</si>
  <si>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</si>
  <si>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</si>
  <si>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</si>
  <si>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</si>
  <si>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</si>
  <si>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</si>
  <si>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</si>
  <si>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</si>
  <si>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</si>
  <si>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</si>
  <si>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</si>
  <si>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</si>
  <si>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</si>
  <si>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</si>
  <si>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</si>
  <si>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</si>
  <si>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</si>
  <si>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</si>
  <si>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</si>
  <si>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</si>
  <si>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</si>
  <si>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ф. Горсеть-3   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</si>
  <si>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</si>
  <si>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</si>
  <si>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</si>
  <si>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</si>
  <si>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r>
      <t xml:space="preserve">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</si>
  <si>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ЯЧ. 4- РП 20 ввод № 1</t>
  </si>
  <si>
    <r>
      <t xml:space="preserve">ЗРУ  яч. 59 - КТП 35       </t>
    </r>
    <r>
      <rPr>
        <b/>
        <sz val="10"/>
        <rFont val="Times New Roman"/>
        <family val="1"/>
        <charset val="204"/>
      </rPr>
      <t xml:space="preserve"> </t>
    </r>
  </si>
  <si>
    <t xml:space="preserve">ЗРУ  яч. 59 - КТП 35   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</si>
  <si>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</si>
  <si>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</si>
  <si>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</si>
  <si>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</si>
  <si>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</si>
  <si>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</si>
  <si>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день18 ДЕКАБРЯ 2019 г..</t>
  </si>
  <si>
    <t>в режимный день 18 ДЕКАБРЯ 2019 г..</t>
  </si>
  <si>
    <t>сводных данных режимного дня18 ДЕКАБРЯ 2019 г..</t>
  </si>
  <si>
    <t>РП 8; РП 33</t>
  </si>
  <si>
    <t>КТП-663</t>
  </si>
  <si>
    <t>ВЛ-10 кВ ф Стадион</t>
  </si>
  <si>
    <t>ВЛ 10кВ ф. МСЗ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</si>
</sst>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.000"/>
    <numFmt numFmtId="166" formatCode="0.0"/>
    <numFmt numFmtId="167" formatCode="0.00;[Red]0.00"/>
  </numFmts>
  <fonts count="5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33" fillId="0" borderId="0"/>
    <xf numFmtId="0" fontId="1" fillId="0" borderId="0"/>
    <xf numFmtId="0" fontId="50" fillId="0" borderId="0">
      <alignment horizontal="right" vertical="center"/>
    </xf>
  </cellStyleXfs>
  <cellXfs count="3023">
    <xf numFmtId="0" fontId="0" fillId="0" borderId="0" xfId="0"/>
    <xf numFmtId="0" fontId="5" fillId="0" borderId="0" xfId="52" applyFont="1"/>
    <xf numFmtId="0" fontId="5" fillId="0" borderId="0" xfId="52" applyFont="1" applyAlignment="1">
      <alignment horizontal="center"/>
    </xf>
    <xf numFmtId="0" fontId="5" fillId="0" borderId="0" xfId="52" applyFont="1" applyBorder="1"/>
    <xf numFmtId="0" fontId="11" fillId="0" borderId="0" xfId="52" applyFont="1"/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9" fillId="0" borderId="3" xfId="52" applyFont="1" applyBorder="1" applyAlignment="1">
      <alignment horizontal="center" vertical="center" wrapText="1"/>
    </xf>
    <xf numFmtId="0" fontId="5" fillId="0" borderId="0" xfId="52" applyFont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0" fontId="8" fillId="0" borderId="0" xfId="52" applyFont="1" applyAlignment="1">
      <alignment horizontal="center" vertical="center"/>
    </xf>
    <xf numFmtId="0" fontId="5" fillId="0" borderId="3" xfId="52" applyFont="1" applyBorder="1" applyAlignment="1">
      <alignment horizontal="center" vertical="center"/>
    </xf>
    <xf numFmtId="0" fontId="3" fillId="0" borderId="0" xfId="52" applyAlignment="1">
      <alignment horizontal="center" vertical="center"/>
    </xf>
    <xf numFmtId="0" fontId="3" fillId="0" borderId="0" xfId="52"/>
    <xf numFmtId="0" fontId="5" fillId="0" borderId="0" xfId="51" applyFont="1"/>
    <xf numFmtId="0" fontId="5" fillId="0" borderId="0" xfId="51" applyFont="1" applyAlignment="1">
      <alignment horizontal="center"/>
    </xf>
    <xf numFmtId="0" fontId="5" fillId="0" borderId="0" xfId="51" applyFont="1" applyBorder="1"/>
    <xf numFmtId="0" fontId="11" fillId="0" borderId="0" xfId="51" applyFont="1"/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9" fillId="0" borderId="3" xfId="51" applyFont="1" applyBorder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8" fillId="0" borderId="3" xfId="51" applyFont="1" applyBorder="1" applyAlignment="1">
      <alignment horizontal="center" vertical="center"/>
    </xf>
    <xf numFmtId="0" fontId="8" fillId="0" borderId="0" xfId="51" applyFont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3" fillId="0" borderId="0" xfId="51" applyAlignment="1">
      <alignment horizontal="center" vertical="center"/>
    </xf>
    <xf numFmtId="0" fontId="5" fillId="0" borderId="0" xfId="59" applyFont="1" applyAlignment="1">
      <alignment horizontal="center"/>
    </xf>
    <xf numFmtId="0" fontId="3" fillId="0" borderId="0" xfId="51"/>
    <xf numFmtId="0" fontId="5" fillId="0" borderId="0" xfId="44" applyFont="1"/>
    <xf numFmtId="0" fontId="5" fillId="0" borderId="0" xfId="44" applyFont="1" applyAlignment="1">
      <alignment horizontal="center"/>
    </xf>
    <xf numFmtId="0" fontId="5" fillId="0" borderId="0" xfId="44" applyFont="1" applyBorder="1"/>
    <xf numFmtId="0" fontId="11" fillId="0" borderId="0" xfId="44" applyFont="1"/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9" fillId="0" borderId="3" xfId="44" applyFont="1" applyBorder="1" applyAlignment="1">
      <alignment horizontal="center" vertical="center" wrapText="1"/>
    </xf>
    <xf numFmtId="0" fontId="5" fillId="0" borderId="0" xfId="44" applyFont="1" applyAlignment="1">
      <alignment horizontal="center" vertical="center"/>
    </xf>
    <xf numFmtId="0" fontId="8" fillId="0" borderId="3" xfId="44" applyFont="1" applyBorder="1" applyAlignment="1">
      <alignment horizontal="center" vertical="center"/>
    </xf>
    <xf numFmtId="0" fontId="8" fillId="0" borderId="0" xfId="44" applyFont="1" applyAlignment="1">
      <alignment horizontal="center" vertical="center"/>
    </xf>
    <xf numFmtId="0" fontId="5" fillId="0" borderId="3" xfId="44" applyFont="1" applyBorder="1" applyAlignment="1">
      <alignment horizontal="center" vertical="center"/>
    </xf>
    <xf numFmtId="0" fontId="3" fillId="0" borderId="0" xfId="44" applyAlignment="1">
      <alignment horizontal="center" vertical="center"/>
    </xf>
    <xf numFmtId="0" fontId="5" fillId="0" borderId="2" xfId="59" applyFont="1" applyBorder="1" applyAlignment="1">
      <alignment horizontal="center"/>
    </xf>
    <xf numFmtId="0" fontId="3" fillId="0" borderId="0" xfId="44"/>
    <xf numFmtId="0" fontId="5" fillId="0" borderId="0" xfId="69" applyFont="1"/>
    <xf numFmtId="0" fontId="5" fillId="0" borderId="0" xfId="69" applyFont="1" applyAlignment="1">
      <alignment horizontal="center"/>
    </xf>
    <xf numFmtId="0" fontId="5" fillId="0" borderId="0" xfId="69" applyFont="1" applyBorder="1"/>
    <xf numFmtId="0" fontId="11" fillId="0" borderId="0" xfId="69" applyFont="1"/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3" xfId="69" applyFont="1" applyBorder="1" applyAlignment="1">
      <alignment horizontal="center" vertical="center" wrapText="1"/>
    </xf>
    <xf numFmtId="0" fontId="5" fillId="0" borderId="0" xfId="69" applyFont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0" fontId="8" fillId="0" borderId="0" xfId="69" applyFont="1" applyAlignment="1">
      <alignment horizontal="center" vertical="center"/>
    </xf>
    <xf numFmtId="0" fontId="5" fillId="0" borderId="3" xfId="69" applyFont="1" applyBorder="1" applyAlignment="1">
      <alignment horizontal="center" vertical="center"/>
    </xf>
    <xf numFmtId="0" fontId="5" fillId="0" borderId="1" xfId="59" applyFont="1" applyBorder="1" applyAlignment="1">
      <alignment horizontal="center"/>
    </xf>
    <xf numFmtId="0" fontId="3" fillId="0" borderId="0" xfId="69" applyAlignment="1">
      <alignment horizontal="center" vertical="center"/>
    </xf>
    <xf numFmtId="0" fontId="3" fillId="0" borderId="0" xfId="69"/>
    <xf numFmtId="0" fontId="5" fillId="0" borderId="0" xfId="43" applyFont="1"/>
    <xf numFmtId="0" fontId="5" fillId="0" borderId="0" xfId="43" applyFont="1" applyAlignment="1">
      <alignment horizontal="center"/>
    </xf>
    <xf numFmtId="0" fontId="5" fillId="0" borderId="0" xfId="43" applyFont="1" applyBorder="1"/>
    <xf numFmtId="0" fontId="11" fillId="0" borderId="0" xfId="43" applyFont="1"/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9" fillId="0" borderId="3" xfId="43" applyFont="1" applyBorder="1" applyAlignment="1">
      <alignment horizontal="center" vertical="center" wrapText="1"/>
    </xf>
    <xf numFmtId="0" fontId="5" fillId="0" borderId="0" xfId="43" applyFont="1" applyAlignment="1">
      <alignment horizontal="center" vertical="center"/>
    </xf>
    <xf numFmtId="0" fontId="8" fillId="0" borderId="3" xfId="43" applyFont="1" applyBorder="1" applyAlignment="1">
      <alignment horizontal="center" vertical="center"/>
    </xf>
    <xf numFmtId="0" fontId="8" fillId="0" borderId="0" xfId="43" applyFont="1" applyAlignment="1">
      <alignment horizontal="center" vertical="center"/>
    </xf>
    <xf numFmtId="0" fontId="5" fillId="0" borderId="3" xfId="43" applyFont="1" applyBorder="1" applyAlignment="1">
      <alignment horizontal="center" vertical="center"/>
    </xf>
    <xf numFmtId="0" fontId="3" fillId="0" borderId="0" xfId="43" applyAlignment="1">
      <alignment horizontal="center" vertical="center"/>
    </xf>
    <xf numFmtId="0" fontId="3" fillId="0" borderId="0" xfId="43"/>
    <xf numFmtId="0" fontId="5" fillId="0" borderId="0" xfId="59" applyFont="1"/>
    <xf numFmtId="0" fontId="5" fillId="0" borderId="0" xfId="59" applyFont="1" applyBorder="1"/>
    <xf numFmtId="0" fontId="11" fillId="0" borderId="0" xfId="59" applyFont="1"/>
    <xf numFmtId="0" fontId="9" fillId="0" borderId="3" xfId="59" applyFont="1" applyBorder="1" applyAlignment="1">
      <alignment horizontal="center" vertical="center" wrapText="1"/>
    </xf>
    <xf numFmtId="0" fontId="5" fillId="0" borderId="0" xfId="59" applyFont="1" applyAlignment="1">
      <alignment horizontal="center" vertical="center"/>
    </xf>
    <xf numFmtId="0" fontId="8" fillId="0" borderId="3" xfId="59" applyFont="1" applyBorder="1" applyAlignment="1">
      <alignment horizontal="center" vertical="center"/>
    </xf>
    <xf numFmtId="0" fontId="8" fillId="0" borderId="0" xfId="59" applyFont="1" applyAlignment="1">
      <alignment horizontal="center" vertical="center"/>
    </xf>
    <xf numFmtId="0" fontId="5" fillId="0" borderId="3" xfId="59" applyFont="1" applyBorder="1" applyAlignment="1">
      <alignment horizontal="center" vertical="center"/>
    </xf>
    <xf numFmtId="0" fontId="3" fillId="0" borderId="0" xfId="59" applyAlignment="1">
      <alignment horizontal="center" vertical="center"/>
    </xf>
    <xf numFmtId="0" fontId="3" fillId="0" borderId="0" xfId="59"/>
    <xf numFmtId="0" fontId="5" fillId="0" borderId="0" xfId="46" applyFont="1"/>
    <xf numFmtId="0" fontId="5" fillId="0" borderId="0" xfId="46" applyFont="1" applyAlignment="1">
      <alignment horizontal="center"/>
    </xf>
    <xf numFmtId="0" fontId="5" fillId="0" borderId="0" xfId="46" applyFont="1" applyBorder="1"/>
    <xf numFmtId="0" fontId="11" fillId="0" borderId="0" xfId="46" applyFont="1"/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9" fillId="0" borderId="3" xfId="46" applyFont="1" applyBorder="1" applyAlignment="1">
      <alignment horizontal="center" vertical="center" wrapText="1"/>
    </xf>
    <xf numFmtId="0" fontId="5" fillId="0" borderId="0" xfId="46" applyFont="1" applyAlignment="1">
      <alignment horizontal="center" vertical="center"/>
    </xf>
    <xf numFmtId="0" fontId="8" fillId="0" borderId="3" xfId="46" applyFont="1" applyBorder="1" applyAlignment="1">
      <alignment horizontal="center" vertical="center"/>
    </xf>
    <xf numFmtId="0" fontId="5" fillId="0" borderId="2" xfId="66" applyFont="1" applyBorder="1" applyAlignment="1">
      <alignment horizontal="center"/>
    </xf>
    <xf numFmtId="0" fontId="5" fillId="0" borderId="0" xfId="66" applyFont="1" applyAlignment="1">
      <alignment horizontal="center"/>
    </xf>
    <xf numFmtId="0" fontId="8" fillId="0" borderId="0" xfId="46" applyFont="1" applyAlignment="1">
      <alignment horizontal="center" vertical="center"/>
    </xf>
    <xf numFmtId="0" fontId="5" fillId="0" borderId="3" xfId="46" applyFont="1" applyBorder="1" applyAlignment="1">
      <alignment horizontal="center" vertical="center"/>
    </xf>
    <xf numFmtId="0" fontId="3" fillId="0" borderId="0" xfId="46" applyAlignment="1">
      <alignment horizontal="center" vertical="center"/>
    </xf>
    <xf numFmtId="0" fontId="3" fillId="0" borderId="0" xfId="46"/>
    <xf numFmtId="0" fontId="5" fillId="0" borderId="0" xfId="66" applyFont="1"/>
    <xf numFmtId="0" fontId="5" fillId="0" borderId="0" xfId="66" applyFont="1" applyBorder="1"/>
    <xf numFmtId="0" fontId="11" fillId="0" borderId="0" xfId="66" applyFont="1"/>
    <xf numFmtId="0" fontId="5" fillId="0" borderId="1" xfId="66" applyFont="1" applyBorder="1" applyAlignment="1">
      <alignment horizontal="center"/>
    </xf>
    <xf numFmtId="0" fontId="9" fillId="0" borderId="3" xfId="66" applyFont="1" applyBorder="1" applyAlignment="1">
      <alignment horizontal="center" vertical="center" wrapText="1"/>
    </xf>
    <xf numFmtId="0" fontId="5" fillId="0" borderId="0" xfId="66" applyFont="1" applyAlignment="1">
      <alignment horizontal="center" vertical="center"/>
    </xf>
    <xf numFmtId="0" fontId="8" fillId="0" borderId="3" xfId="66" applyFont="1" applyBorder="1" applyAlignment="1">
      <alignment horizontal="center" vertical="center"/>
    </xf>
    <xf numFmtId="0" fontId="8" fillId="0" borderId="0" xfId="66" applyFont="1" applyAlignment="1">
      <alignment horizontal="center" vertical="center"/>
    </xf>
    <xf numFmtId="0" fontId="5" fillId="0" borderId="3" xfId="66" applyFont="1" applyBorder="1" applyAlignment="1">
      <alignment horizontal="center" vertical="center"/>
    </xf>
    <xf numFmtId="0" fontId="3" fillId="0" borderId="0" xfId="66" applyAlignment="1">
      <alignment horizontal="center" vertical="center"/>
    </xf>
    <xf numFmtId="0" fontId="3" fillId="0" borderId="0" xfId="66"/>
    <xf numFmtId="0" fontId="5" fillId="0" borderId="0" xfId="40" applyFont="1"/>
    <xf numFmtId="0" fontId="5" fillId="0" borderId="0" xfId="40" applyFont="1" applyAlignment="1">
      <alignment horizontal="center"/>
    </xf>
    <xf numFmtId="0" fontId="5" fillId="0" borderId="0" xfId="40" applyFont="1" applyBorder="1"/>
    <xf numFmtId="0" fontId="11" fillId="0" borderId="0" xfId="40" applyFont="1"/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9" fillId="0" borderId="3" xfId="40" applyFont="1" applyBorder="1" applyAlignment="1">
      <alignment horizontal="center" vertical="center" wrapText="1"/>
    </xf>
    <xf numFmtId="0" fontId="5" fillId="0" borderId="0" xfId="40" applyFont="1" applyAlignment="1">
      <alignment horizontal="center" vertical="center"/>
    </xf>
    <xf numFmtId="0" fontId="8" fillId="0" borderId="3" xfId="40" applyFont="1" applyBorder="1" applyAlignment="1">
      <alignment horizontal="center" vertical="center"/>
    </xf>
    <xf numFmtId="0" fontId="8" fillId="0" borderId="0" xfId="40" applyFont="1" applyAlignment="1">
      <alignment horizontal="center" vertical="center"/>
    </xf>
    <xf numFmtId="0" fontId="5" fillId="0" borderId="3" xfId="40" applyFont="1" applyBorder="1" applyAlignment="1">
      <alignment horizontal="center" vertical="center"/>
    </xf>
    <xf numFmtId="0" fontId="3" fillId="0" borderId="0" xfId="40" applyAlignment="1">
      <alignment horizontal="center" vertical="center"/>
    </xf>
    <xf numFmtId="0" fontId="3" fillId="0" borderId="0" xfId="40"/>
    <xf numFmtId="0" fontId="5" fillId="0" borderId="0" xfId="22" applyFont="1"/>
    <xf numFmtId="0" fontId="5" fillId="0" borderId="0" xfId="22" applyFont="1" applyAlignment="1">
      <alignment horizontal="center"/>
    </xf>
    <xf numFmtId="0" fontId="5" fillId="0" borderId="0" xfId="22" applyFont="1" applyBorder="1"/>
    <xf numFmtId="0" fontId="11" fillId="0" borderId="0" xfId="22" applyFont="1"/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0" fontId="9" fillId="0" borderId="3" xfId="22" applyFont="1" applyBorder="1" applyAlignment="1">
      <alignment horizontal="center" vertical="center" wrapText="1"/>
    </xf>
    <xf numFmtId="0" fontId="5" fillId="0" borderId="0" xfId="22" applyFont="1" applyAlignment="1">
      <alignment horizontal="center" vertical="center"/>
    </xf>
    <xf numFmtId="0" fontId="8" fillId="0" borderId="3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5" fillId="0" borderId="3" xfId="22" applyFont="1" applyBorder="1" applyAlignment="1">
      <alignment horizontal="center" vertical="center"/>
    </xf>
    <xf numFmtId="0" fontId="3" fillId="0" borderId="0" xfId="22" applyAlignment="1">
      <alignment horizontal="center" vertical="center"/>
    </xf>
    <xf numFmtId="0" fontId="3" fillId="0" borderId="0" xfId="22"/>
    <xf numFmtId="0" fontId="5" fillId="0" borderId="0" xfId="49" applyFont="1"/>
    <xf numFmtId="0" fontId="5" fillId="0" borderId="0" xfId="49" applyFont="1" applyAlignment="1">
      <alignment horizontal="center"/>
    </xf>
    <xf numFmtId="0" fontId="5" fillId="0" borderId="0" xfId="49" applyFont="1" applyBorder="1"/>
    <xf numFmtId="0" fontId="11" fillId="0" borderId="0" xfId="49" applyFont="1"/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9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3" fillId="0" borderId="0" xfId="49" applyAlignment="1">
      <alignment horizontal="center" vertical="center"/>
    </xf>
    <xf numFmtId="0" fontId="3" fillId="0" borderId="0" xfId="49"/>
    <xf numFmtId="0" fontId="5" fillId="0" borderId="0" xfId="36" applyFont="1"/>
    <xf numFmtId="0" fontId="5" fillId="0" borderId="0" xfId="36" applyFont="1" applyAlignment="1">
      <alignment horizontal="center"/>
    </xf>
    <xf numFmtId="0" fontId="5" fillId="0" borderId="0" xfId="36" applyFont="1" applyBorder="1"/>
    <xf numFmtId="0" fontId="11" fillId="0" borderId="0" xfId="36" applyFont="1"/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9" fillId="0" borderId="3" xfId="36" applyFont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8" fillId="0" borderId="3" xfId="36" applyFont="1" applyBorder="1" applyAlignment="1">
      <alignment horizontal="center" vertical="center"/>
    </xf>
    <xf numFmtId="0" fontId="8" fillId="0" borderId="0" xfId="36" applyFont="1" applyAlignment="1">
      <alignment horizontal="center" vertical="center"/>
    </xf>
    <xf numFmtId="0" fontId="5" fillId="0" borderId="3" xfId="36" applyFont="1" applyBorder="1" applyAlignment="1">
      <alignment horizontal="center" vertical="center"/>
    </xf>
    <xf numFmtId="0" fontId="3" fillId="0" borderId="0" xfId="36" applyAlignment="1">
      <alignment horizontal="center" vertical="center"/>
    </xf>
    <xf numFmtId="0" fontId="3" fillId="0" borderId="0" xfId="36"/>
    <xf numFmtId="0" fontId="5" fillId="0" borderId="0" xfId="67" applyFont="1"/>
    <xf numFmtId="0" fontId="5" fillId="0" borderId="0" xfId="67" applyFont="1" applyAlignment="1">
      <alignment horizontal="center"/>
    </xf>
    <xf numFmtId="0" fontId="5" fillId="0" borderId="0" xfId="67" applyFont="1" applyBorder="1"/>
    <xf numFmtId="0" fontId="11" fillId="0" borderId="0" xfId="67" applyFont="1"/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9" fillId="0" borderId="3" xfId="67" applyFont="1" applyBorder="1" applyAlignment="1">
      <alignment horizontal="center" vertical="center" wrapText="1"/>
    </xf>
    <xf numFmtId="0" fontId="5" fillId="0" borderId="0" xfId="67" applyFont="1" applyAlignment="1">
      <alignment horizontal="center" vertical="center"/>
    </xf>
    <xf numFmtId="0" fontId="8" fillId="0" borderId="3" xfId="67" applyFont="1" applyBorder="1" applyAlignment="1">
      <alignment horizontal="center" vertical="center"/>
    </xf>
    <xf numFmtId="0" fontId="8" fillId="0" borderId="0" xfId="67" applyFont="1" applyAlignment="1">
      <alignment horizontal="center" vertical="center"/>
    </xf>
    <xf numFmtId="0" fontId="5" fillId="0" borderId="3" xfId="67" applyFont="1" applyBorder="1" applyAlignment="1">
      <alignment horizontal="center" vertical="center"/>
    </xf>
    <xf numFmtId="0" fontId="3" fillId="0" borderId="0" xfId="67" applyAlignment="1">
      <alignment horizontal="center" vertical="center"/>
    </xf>
    <xf numFmtId="0" fontId="3" fillId="0" borderId="0" xfId="67"/>
    <xf numFmtId="0" fontId="5" fillId="0" borderId="0" xfId="42" applyFont="1"/>
    <xf numFmtId="0" fontId="5" fillId="0" borderId="0" xfId="42" applyFont="1" applyAlignment="1">
      <alignment horizontal="center"/>
    </xf>
    <xf numFmtId="0" fontId="5" fillId="0" borderId="0" xfId="42" applyFont="1" applyBorder="1"/>
    <xf numFmtId="0" fontId="11" fillId="0" borderId="0" xfId="42" applyFont="1"/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9" fillId="0" borderId="3" xfId="42" applyFont="1" applyBorder="1" applyAlignment="1">
      <alignment horizontal="center" vertical="center" wrapText="1"/>
    </xf>
    <xf numFmtId="0" fontId="5" fillId="0" borderId="0" xfId="42" applyFont="1" applyAlignment="1">
      <alignment horizontal="center" vertical="center"/>
    </xf>
    <xf numFmtId="0" fontId="8" fillId="0" borderId="3" xfId="42" applyFont="1" applyBorder="1" applyAlignment="1">
      <alignment horizontal="center" vertical="center"/>
    </xf>
    <xf numFmtId="0" fontId="8" fillId="0" borderId="0" xfId="42" applyFont="1" applyAlignment="1">
      <alignment horizontal="center" vertical="center"/>
    </xf>
    <xf numFmtId="0" fontId="5" fillId="0" borderId="3" xfId="42" applyFont="1" applyBorder="1" applyAlignment="1">
      <alignment horizontal="center" vertical="center"/>
    </xf>
    <xf numFmtId="0" fontId="3" fillId="0" borderId="0" xfId="42" applyAlignment="1">
      <alignment horizontal="center" vertical="center"/>
    </xf>
    <xf numFmtId="0" fontId="3" fillId="0" borderId="0" xfId="42"/>
    <xf numFmtId="0" fontId="5" fillId="0" borderId="0" xfId="57" applyFont="1"/>
    <xf numFmtId="0" fontId="5" fillId="0" borderId="0" xfId="57" applyFont="1" applyAlignment="1">
      <alignment horizontal="center"/>
    </xf>
    <xf numFmtId="0" fontId="5" fillId="0" borderId="0" xfId="57" applyFont="1" applyBorder="1"/>
    <xf numFmtId="0" fontId="11" fillId="0" borderId="0" xfId="57" applyFont="1"/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9" fillId="0" borderId="3" xfId="57" applyFont="1" applyBorder="1" applyAlignment="1">
      <alignment horizontal="center" vertical="center" wrapText="1"/>
    </xf>
    <xf numFmtId="0" fontId="5" fillId="0" borderId="0" xfId="57" applyFont="1" applyAlignment="1">
      <alignment horizontal="center" vertical="center"/>
    </xf>
    <xf numFmtId="0" fontId="8" fillId="0" borderId="3" xfId="57" applyFont="1" applyBorder="1" applyAlignment="1">
      <alignment horizontal="center" vertical="center"/>
    </xf>
    <xf numFmtId="0" fontId="8" fillId="0" borderId="0" xfId="57" applyFont="1" applyAlignment="1">
      <alignment horizontal="center" vertical="center"/>
    </xf>
    <xf numFmtId="0" fontId="5" fillId="0" borderId="3" xfId="57" applyFont="1" applyBorder="1" applyAlignment="1">
      <alignment horizontal="center" vertical="center"/>
    </xf>
    <xf numFmtId="0" fontId="3" fillId="0" borderId="0" xfId="57" applyAlignment="1">
      <alignment horizontal="center" vertical="center"/>
    </xf>
    <xf numFmtId="0" fontId="3" fillId="0" borderId="0" xfId="57"/>
    <xf numFmtId="0" fontId="5" fillId="0" borderId="0" xfId="45" applyFont="1"/>
    <xf numFmtId="0" fontId="5" fillId="0" borderId="0" xfId="45" applyFont="1" applyAlignment="1">
      <alignment horizontal="center"/>
    </xf>
    <xf numFmtId="0" fontId="5" fillId="0" borderId="0" xfId="45" applyFont="1" applyBorder="1"/>
    <xf numFmtId="0" fontId="11" fillId="0" borderId="0" xfId="45" applyFont="1"/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9" fillId="0" borderId="3" xfId="45" applyFont="1" applyBorder="1" applyAlignment="1">
      <alignment horizontal="center" vertical="center" wrapText="1"/>
    </xf>
    <xf numFmtId="0" fontId="5" fillId="0" borderId="0" xfId="45" applyFont="1" applyAlignment="1">
      <alignment horizontal="center" vertical="center"/>
    </xf>
    <xf numFmtId="0" fontId="8" fillId="0" borderId="3" xfId="45" applyFont="1" applyBorder="1" applyAlignment="1">
      <alignment horizontal="center" vertical="center"/>
    </xf>
    <xf numFmtId="0" fontId="8" fillId="0" borderId="0" xfId="45" applyFont="1" applyAlignment="1">
      <alignment horizontal="center" vertical="center"/>
    </xf>
    <xf numFmtId="0" fontId="5" fillId="0" borderId="3" xfId="45" applyFont="1" applyBorder="1" applyAlignment="1">
      <alignment horizontal="center" vertical="center"/>
    </xf>
    <xf numFmtId="0" fontId="3" fillId="0" borderId="0" xfId="45" applyAlignment="1">
      <alignment horizontal="center" vertical="center"/>
    </xf>
    <xf numFmtId="0" fontId="3" fillId="0" borderId="0" xfId="45"/>
    <xf numFmtId="0" fontId="5" fillId="0" borderId="0" xfId="61" applyFont="1"/>
    <xf numFmtId="0" fontId="5" fillId="0" borderId="0" xfId="61" applyFont="1" applyAlignment="1">
      <alignment horizontal="center"/>
    </xf>
    <xf numFmtId="0" fontId="5" fillId="0" borderId="0" xfId="61" applyFont="1" applyBorder="1"/>
    <xf numFmtId="0" fontId="11" fillId="0" borderId="0" xfId="61" applyFont="1"/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9" fillId="0" borderId="3" xfId="61" applyFont="1" applyBorder="1" applyAlignment="1">
      <alignment horizontal="center" vertical="center" wrapText="1"/>
    </xf>
    <xf numFmtId="0" fontId="5" fillId="0" borderId="0" xfId="61" applyFont="1" applyAlignment="1">
      <alignment horizontal="center" vertical="center"/>
    </xf>
    <xf numFmtId="0" fontId="8" fillId="0" borderId="3" xfId="61" applyFont="1" applyBorder="1" applyAlignment="1">
      <alignment horizontal="center" vertical="center"/>
    </xf>
    <xf numFmtId="0" fontId="8" fillId="0" borderId="0" xfId="61" applyFont="1" applyAlignment="1">
      <alignment horizontal="center" vertical="center"/>
    </xf>
    <xf numFmtId="0" fontId="5" fillId="0" borderId="3" xfId="61" applyFont="1" applyBorder="1" applyAlignment="1">
      <alignment horizontal="center" vertical="center"/>
    </xf>
    <xf numFmtId="0" fontId="3" fillId="0" borderId="0" xfId="61" applyAlignment="1">
      <alignment horizontal="center" vertical="center"/>
    </xf>
    <xf numFmtId="0" fontId="3" fillId="0" borderId="0" xfId="61"/>
    <xf numFmtId="0" fontId="5" fillId="0" borderId="0" xfId="47" applyFont="1"/>
    <xf numFmtId="0" fontId="5" fillId="0" borderId="0" xfId="47" applyFont="1" applyAlignment="1">
      <alignment horizontal="center"/>
    </xf>
    <xf numFmtId="0" fontId="5" fillId="0" borderId="0" xfId="47" applyFont="1" applyBorder="1"/>
    <xf numFmtId="0" fontId="11" fillId="0" borderId="0" xfId="47" applyFont="1"/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9" fillId="0" borderId="3" xfId="47" applyFont="1" applyBorder="1" applyAlignment="1">
      <alignment horizontal="center" vertical="center" wrapText="1"/>
    </xf>
    <xf numFmtId="0" fontId="5" fillId="0" borderId="0" xfId="47" applyFont="1" applyAlignment="1">
      <alignment horizontal="center" vertical="center"/>
    </xf>
    <xf numFmtId="0" fontId="8" fillId="0" borderId="3" xfId="47" applyFont="1" applyBorder="1" applyAlignment="1">
      <alignment horizontal="center" vertical="center"/>
    </xf>
    <xf numFmtId="0" fontId="8" fillId="0" borderId="0" xfId="47" applyFont="1" applyAlignment="1">
      <alignment horizontal="center" vertical="center"/>
    </xf>
    <xf numFmtId="0" fontId="5" fillId="0" borderId="3" xfId="47" applyFont="1" applyBorder="1" applyAlignment="1">
      <alignment horizontal="center" vertical="center"/>
    </xf>
    <xf numFmtId="0" fontId="3" fillId="0" borderId="0" xfId="47" applyAlignment="1">
      <alignment horizontal="center" vertical="center"/>
    </xf>
    <xf numFmtId="0" fontId="3" fillId="0" borderId="0" xfId="47"/>
    <xf numFmtId="0" fontId="5" fillId="0" borderId="0" xfId="38" applyFont="1"/>
    <xf numFmtId="0" fontId="5" fillId="0" borderId="0" xfId="38" applyFont="1" applyAlignment="1">
      <alignment horizontal="center"/>
    </xf>
    <xf numFmtId="0" fontId="5" fillId="0" borderId="0" xfId="38" applyFont="1" applyBorder="1"/>
    <xf numFmtId="0" fontId="11" fillId="0" borderId="0" xfId="38" applyFont="1"/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9" fillId="0" borderId="3" xfId="38" applyFont="1" applyBorder="1" applyAlignment="1">
      <alignment horizontal="center" vertical="center" wrapText="1"/>
    </xf>
    <xf numFmtId="0" fontId="5" fillId="0" borderId="0" xfId="38" applyFont="1" applyAlignment="1">
      <alignment horizontal="center" vertical="center"/>
    </xf>
    <xf numFmtId="0" fontId="8" fillId="0" borderId="3" xfId="38" applyFont="1" applyBorder="1" applyAlignment="1">
      <alignment horizontal="center" vertical="center"/>
    </xf>
    <xf numFmtId="0" fontId="8" fillId="0" borderId="0" xfId="38" applyFont="1" applyAlignment="1">
      <alignment horizontal="center" vertical="center"/>
    </xf>
    <xf numFmtId="0" fontId="5" fillId="0" borderId="3" xfId="38" applyFont="1" applyBorder="1" applyAlignment="1">
      <alignment horizontal="center" vertical="center"/>
    </xf>
    <xf numFmtId="0" fontId="3" fillId="0" borderId="0" xfId="38" applyAlignment="1">
      <alignment horizontal="center" vertical="center"/>
    </xf>
    <xf numFmtId="0" fontId="3" fillId="0" borderId="0" xfId="38"/>
    <xf numFmtId="0" fontId="5" fillId="0" borderId="0" xfId="37" applyFont="1"/>
    <xf numFmtId="0" fontId="5" fillId="0" borderId="0" xfId="37" applyFont="1" applyAlignment="1">
      <alignment horizontal="center"/>
    </xf>
    <xf numFmtId="0" fontId="5" fillId="0" borderId="0" xfId="37" applyFont="1" applyBorder="1"/>
    <xf numFmtId="0" fontId="11" fillId="0" borderId="0" xfId="37" applyFont="1"/>
    <xf numFmtId="0" fontId="5" fillId="0" borderId="1" xfId="37" applyFont="1" applyBorder="1" applyAlignment="1">
      <alignment horizontal="center"/>
    </xf>
    <xf numFmtId="0" fontId="5" fillId="0" borderId="2" xfId="37" applyFont="1" applyBorder="1" applyAlignment="1">
      <alignment horizontal="center"/>
    </xf>
    <xf numFmtId="0" fontId="9" fillId="0" borderId="3" xfId="37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5" fillId="0" borderId="3" xfId="37" applyFont="1" applyBorder="1" applyAlignment="1">
      <alignment horizontal="center" vertical="center"/>
    </xf>
    <xf numFmtId="0" fontId="3" fillId="0" borderId="0" xfId="37" applyAlignment="1">
      <alignment horizontal="center" vertical="center"/>
    </xf>
    <xf numFmtId="0" fontId="3" fillId="0" borderId="0" xfId="37"/>
    <xf numFmtId="0" fontId="5" fillId="0" borderId="0" xfId="28" applyFont="1"/>
    <xf numFmtId="0" fontId="5" fillId="0" borderId="0" xfId="28" applyFont="1" applyAlignment="1">
      <alignment horizontal="center"/>
    </xf>
    <xf numFmtId="0" fontId="5" fillId="0" borderId="0" xfId="28" applyFont="1" applyBorder="1"/>
    <xf numFmtId="0" fontId="5" fillId="0" borderId="1" xfId="28" applyFont="1" applyBorder="1" applyAlignment="1">
      <alignment horizontal="center"/>
    </xf>
    <xf numFmtId="0" fontId="5" fillId="0" borderId="2" xfId="28" applyFont="1" applyBorder="1" applyAlignment="1">
      <alignment horizontal="center"/>
    </xf>
    <xf numFmtId="0" fontId="9" fillId="0" borderId="3" xfId="28" applyFont="1" applyBorder="1" applyAlignment="1">
      <alignment horizontal="center" vertical="center" wrapText="1"/>
    </xf>
    <xf numFmtId="0" fontId="5" fillId="0" borderId="0" xfId="28" applyFont="1" applyAlignment="1">
      <alignment horizontal="center" vertical="center"/>
    </xf>
    <xf numFmtId="0" fontId="8" fillId="0" borderId="3" xfId="28" applyFont="1" applyBorder="1" applyAlignment="1">
      <alignment horizontal="center" vertical="center"/>
    </xf>
    <xf numFmtId="0" fontId="8" fillId="0" borderId="0" xfId="28" applyFont="1" applyAlignment="1">
      <alignment horizontal="center" vertical="center"/>
    </xf>
    <xf numFmtId="0" fontId="5" fillId="0" borderId="3" xfId="28" applyFont="1" applyBorder="1" applyAlignment="1">
      <alignment horizontal="center" vertical="center"/>
    </xf>
    <xf numFmtId="0" fontId="3" fillId="0" borderId="0" xfId="28" applyAlignment="1">
      <alignment horizontal="center" vertical="center"/>
    </xf>
    <xf numFmtId="0" fontId="3" fillId="0" borderId="0" xfId="28"/>
    <xf numFmtId="0" fontId="5" fillId="0" borderId="0" xfId="29" applyFont="1"/>
    <xf numFmtId="0" fontId="7" fillId="0" borderId="0" xfId="29" applyFont="1" applyAlignment="1">
      <alignment horizontal="left"/>
    </xf>
    <xf numFmtId="0" fontId="5" fillId="0" borderId="0" xfId="29" applyFont="1" applyAlignment="1">
      <alignment horizontal="center"/>
    </xf>
    <xf numFmtId="0" fontId="5" fillId="0" borderId="0" xfId="29" applyFont="1" applyBorder="1"/>
    <xf numFmtId="0" fontId="11" fillId="0" borderId="0" xfId="29" applyFont="1"/>
    <xf numFmtId="0" fontId="5" fillId="0" borderId="1" xfId="29" applyFont="1" applyBorder="1" applyAlignment="1">
      <alignment horizontal="center"/>
    </xf>
    <xf numFmtId="0" fontId="5" fillId="0" borderId="2" xfId="29" applyFont="1" applyBorder="1" applyAlignment="1">
      <alignment horizontal="center"/>
    </xf>
    <xf numFmtId="0" fontId="9" fillId="0" borderId="3" xfId="29" applyFont="1" applyBorder="1" applyAlignment="1">
      <alignment horizontal="center" vertical="center" wrapText="1"/>
    </xf>
    <xf numFmtId="0" fontId="5" fillId="0" borderId="0" xfId="29" applyFont="1" applyAlignment="1">
      <alignment horizontal="center" vertical="center"/>
    </xf>
    <xf numFmtId="0" fontId="8" fillId="0" borderId="3" xfId="29" applyFont="1" applyBorder="1" applyAlignment="1">
      <alignment horizontal="center" vertical="center"/>
    </xf>
    <xf numFmtId="0" fontId="8" fillId="0" borderId="0" xfId="29" applyFont="1" applyAlignment="1">
      <alignment horizontal="center" vertical="center"/>
    </xf>
    <xf numFmtId="0" fontId="5" fillId="0" borderId="3" xfId="29" applyFont="1" applyBorder="1" applyAlignment="1">
      <alignment horizontal="center" vertical="center"/>
    </xf>
    <xf numFmtId="0" fontId="3" fillId="0" borderId="0" xfId="29" applyAlignment="1">
      <alignment horizontal="center" vertical="center"/>
    </xf>
    <xf numFmtId="0" fontId="3" fillId="0" borderId="0" xfId="29"/>
    <xf numFmtId="0" fontId="5" fillId="0" borderId="0" xfId="34" applyFont="1"/>
    <xf numFmtId="0" fontId="5" fillId="0" borderId="0" xfId="34" applyFont="1" applyAlignment="1">
      <alignment horizontal="center"/>
    </xf>
    <xf numFmtId="0" fontId="5" fillId="0" borderId="0" xfId="34" applyFont="1" applyBorder="1"/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9" fillId="0" borderId="3" xfId="34" applyFont="1" applyBorder="1" applyAlignment="1">
      <alignment horizontal="center" vertical="center" wrapText="1"/>
    </xf>
    <xf numFmtId="0" fontId="5" fillId="0" borderId="0" xfId="34" applyFont="1" applyAlignment="1">
      <alignment horizontal="center" vertical="center"/>
    </xf>
    <xf numFmtId="0" fontId="8" fillId="0" borderId="3" xfId="34" applyFont="1" applyBorder="1" applyAlignment="1">
      <alignment horizontal="center" vertical="center"/>
    </xf>
    <xf numFmtId="0" fontId="8" fillId="0" borderId="0" xfId="34" applyFont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3" fillId="0" borderId="0" xfId="34" applyAlignment="1">
      <alignment horizontal="center" vertical="center"/>
    </xf>
    <xf numFmtId="0" fontId="3" fillId="0" borderId="0" xfId="34"/>
    <xf numFmtId="0" fontId="5" fillId="0" borderId="0" xfId="39" applyFont="1"/>
    <xf numFmtId="0" fontId="5" fillId="0" borderId="0" xfId="39" applyFont="1" applyAlignment="1">
      <alignment horizontal="center"/>
    </xf>
    <xf numFmtId="0" fontId="5" fillId="0" borderId="0" xfId="39" applyFont="1" applyBorder="1"/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9" fillId="0" borderId="3" xfId="39" applyFont="1" applyBorder="1" applyAlignment="1">
      <alignment horizontal="center" vertical="center" wrapText="1"/>
    </xf>
    <xf numFmtId="0" fontId="5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8" fillId="0" borderId="0" xfId="39" applyFont="1" applyAlignment="1">
      <alignment horizontal="center" vertical="center"/>
    </xf>
    <xf numFmtId="0" fontId="5" fillId="0" borderId="3" xfId="39" applyFont="1" applyBorder="1" applyAlignment="1">
      <alignment horizontal="center" vertical="center"/>
    </xf>
    <xf numFmtId="0" fontId="3" fillId="0" borderId="0" xfId="39" applyAlignment="1">
      <alignment horizontal="center" vertical="center"/>
    </xf>
    <xf numFmtId="0" fontId="3" fillId="0" borderId="0" xfId="39"/>
    <xf numFmtId="0" fontId="5" fillId="0" borderId="0" xfId="48" applyFont="1"/>
    <xf numFmtId="0" fontId="5" fillId="0" borderId="0" xfId="48" applyFont="1" applyAlignment="1">
      <alignment horizontal="center"/>
    </xf>
    <xf numFmtId="0" fontId="5" fillId="0" borderId="0" xfId="48" applyFont="1" applyBorder="1"/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0" fontId="9" fillId="0" borderId="3" xfId="48" applyFont="1" applyBorder="1" applyAlignment="1">
      <alignment horizontal="center" vertical="center" wrapText="1"/>
    </xf>
    <xf numFmtId="0" fontId="5" fillId="0" borderId="0" xfId="48" applyFont="1" applyAlignment="1">
      <alignment horizontal="center" vertical="center"/>
    </xf>
    <xf numFmtId="0" fontId="8" fillId="0" borderId="3" xfId="48" applyFont="1" applyBorder="1" applyAlignment="1">
      <alignment horizontal="center" vertical="center"/>
    </xf>
    <xf numFmtId="0" fontId="8" fillId="0" borderId="0" xfId="48" applyFont="1" applyAlignment="1">
      <alignment horizontal="center" vertical="center"/>
    </xf>
    <xf numFmtId="0" fontId="5" fillId="0" borderId="3" xfId="48" applyFont="1" applyBorder="1" applyAlignment="1">
      <alignment horizontal="center" vertical="center"/>
    </xf>
    <xf numFmtId="0" fontId="3" fillId="0" borderId="0" xfId="48" applyAlignment="1">
      <alignment horizontal="center" vertical="center"/>
    </xf>
    <xf numFmtId="0" fontId="3" fillId="0" borderId="0" xfId="48"/>
    <xf numFmtId="0" fontId="5" fillId="0" borderId="0" xfId="50" applyFont="1"/>
    <xf numFmtId="0" fontId="5" fillId="0" borderId="0" xfId="50" applyFont="1" applyAlignment="1">
      <alignment horizontal="center"/>
    </xf>
    <xf numFmtId="0" fontId="5" fillId="0" borderId="0" xfId="50" applyFont="1" applyBorder="1"/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0" fontId="9" fillId="0" borderId="3" xfId="50" applyFont="1" applyBorder="1" applyAlignment="1">
      <alignment horizontal="center" vertical="center" wrapText="1"/>
    </xf>
    <xf numFmtId="0" fontId="5" fillId="0" borderId="0" xfId="50" applyFont="1" applyAlignment="1">
      <alignment horizontal="center" vertical="center"/>
    </xf>
    <xf numFmtId="0" fontId="8" fillId="0" borderId="3" xfId="50" applyFont="1" applyBorder="1" applyAlignment="1">
      <alignment horizontal="center" vertical="center"/>
    </xf>
    <xf numFmtId="0" fontId="8" fillId="0" borderId="0" xfId="50" applyFont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3" fillId="0" borderId="0" xfId="50" applyAlignment="1">
      <alignment horizontal="center" vertical="center"/>
    </xf>
    <xf numFmtId="0" fontId="3" fillId="0" borderId="0" xfId="50"/>
    <xf numFmtId="0" fontId="5" fillId="0" borderId="0" xfId="54" applyFont="1"/>
    <xf numFmtId="0" fontId="5" fillId="0" borderId="0" xfId="54" applyFont="1" applyAlignment="1">
      <alignment horizontal="center"/>
    </xf>
    <xf numFmtId="0" fontId="5" fillId="0" borderId="0" xfId="54" applyFont="1" applyBorder="1"/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0" fontId="9" fillId="0" borderId="3" xfId="54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/>
    </xf>
    <xf numFmtId="0" fontId="8" fillId="0" borderId="3" xfId="54" applyFont="1" applyBorder="1" applyAlignment="1">
      <alignment horizontal="center" vertical="center"/>
    </xf>
    <xf numFmtId="0" fontId="8" fillId="0" borderId="0" xfId="54" applyFont="1" applyAlignment="1">
      <alignment horizontal="center" vertical="center"/>
    </xf>
    <xf numFmtId="0" fontId="5" fillId="0" borderId="3" xfId="54" applyFont="1" applyBorder="1" applyAlignment="1">
      <alignment horizontal="center" vertical="center"/>
    </xf>
    <xf numFmtId="0" fontId="3" fillId="0" borderId="0" xfId="54" applyAlignment="1">
      <alignment horizontal="center" vertical="center"/>
    </xf>
    <xf numFmtId="0" fontId="3" fillId="0" borderId="0" xfId="54"/>
    <xf numFmtId="0" fontId="5" fillId="0" borderId="0" xfId="35" applyFont="1"/>
    <xf numFmtId="0" fontId="5" fillId="0" borderId="0" xfId="35" applyFont="1" applyAlignment="1">
      <alignment horizontal="center"/>
    </xf>
    <xf numFmtId="0" fontId="5" fillId="0" borderId="0" xfId="35" applyFont="1" applyBorder="1"/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0" fontId="9" fillId="0" borderId="3" xfId="35" applyFont="1" applyBorder="1" applyAlignment="1">
      <alignment horizontal="center" vertical="center" wrapText="1"/>
    </xf>
    <xf numFmtId="0" fontId="5" fillId="0" borderId="0" xfId="35" applyFont="1" applyAlignment="1">
      <alignment horizontal="center" vertical="center"/>
    </xf>
    <xf numFmtId="0" fontId="8" fillId="0" borderId="3" xfId="35" applyFont="1" applyBorder="1" applyAlignment="1">
      <alignment horizontal="center" vertical="center"/>
    </xf>
    <xf numFmtId="0" fontId="8" fillId="0" borderId="0" xfId="35" applyFont="1" applyAlignment="1">
      <alignment horizontal="center" vertical="center"/>
    </xf>
    <xf numFmtId="0" fontId="5" fillId="0" borderId="3" xfId="35" applyFont="1" applyBorder="1" applyAlignment="1">
      <alignment horizontal="center" vertical="center"/>
    </xf>
    <xf numFmtId="0" fontId="3" fillId="0" borderId="0" xfId="35" applyAlignment="1">
      <alignment horizontal="center" vertical="center"/>
    </xf>
    <xf numFmtId="0" fontId="3" fillId="0" borderId="0" xfId="35"/>
    <xf numFmtId="0" fontId="5" fillId="0" borderId="0" xfId="58" applyFont="1"/>
    <xf numFmtId="0" fontId="5" fillId="0" borderId="0" xfId="58" applyFont="1" applyAlignment="1">
      <alignment horizontal="center"/>
    </xf>
    <xf numFmtId="0" fontId="5" fillId="0" borderId="0" xfId="58" applyFont="1" applyBorder="1"/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0" fontId="9" fillId="0" borderId="3" xfId="58" applyFont="1" applyBorder="1" applyAlignment="1">
      <alignment horizontal="center" vertical="center" wrapText="1"/>
    </xf>
    <xf numFmtId="0" fontId="5" fillId="0" borderId="0" xfId="58" applyFont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0" fontId="8" fillId="0" borderId="0" xfId="58" applyFont="1" applyAlignment="1">
      <alignment horizontal="center" vertical="center"/>
    </xf>
    <xf numFmtId="0" fontId="5" fillId="0" borderId="3" xfId="58" applyFont="1" applyBorder="1" applyAlignment="1">
      <alignment horizontal="center" vertical="center"/>
    </xf>
    <xf numFmtId="0" fontId="3" fillId="0" borderId="0" xfId="58" applyAlignment="1">
      <alignment horizontal="center" vertical="center"/>
    </xf>
    <xf numFmtId="0" fontId="3" fillId="0" borderId="0" xfId="58"/>
    <xf numFmtId="0" fontId="5" fillId="0" borderId="0" xfId="41" applyFont="1"/>
    <xf numFmtId="0" fontId="5" fillId="0" borderId="0" xfId="41" applyFont="1" applyAlignment="1">
      <alignment horizontal="center"/>
    </xf>
    <xf numFmtId="0" fontId="5" fillId="0" borderId="0" xfId="41" applyFont="1" applyBorder="1"/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0" fontId="9" fillId="0" borderId="3" xfId="41" applyFont="1" applyBorder="1" applyAlignment="1">
      <alignment horizontal="center" vertical="center" wrapText="1"/>
    </xf>
    <xf numFmtId="0" fontId="5" fillId="0" borderId="0" xfId="41" applyFont="1" applyAlignment="1">
      <alignment horizontal="center" vertical="center"/>
    </xf>
    <xf numFmtId="0" fontId="8" fillId="0" borderId="3" xfId="41" applyFont="1" applyBorder="1" applyAlignment="1">
      <alignment horizontal="center" vertical="center"/>
    </xf>
    <xf numFmtId="0" fontId="8" fillId="0" borderId="0" xfId="41" applyFont="1" applyAlignment="1">
      <alignment horizontal="center" vertical="center"/>
    </xf>
    <xf numFmtId="0" fontId="5" fillId="0" borderId="3" xfId="41" applyFont="1" applyBorder="1" applyAlignment="1">
      <alignment horizontal="center" vertical="center"/>
    </xf>
    <xf numFmtId="0" fontId="3" fillId="0" borderId="0" xfId="41" applyAlignment="1">
      <alignment horizontal="center" vertical="center"/>
    </xf>
    <xf numFmtId="0" fontId="3" fillId="0" borderId="0" xfId="41"/>
    <xf numFmtId="0" fontId="5" fillId="0" borderId="0" xfId="63" applyFont="1"/>
    <xf numFmtId="0" fontId="5" fillId="0" borderId="0" xfId="63" applyFont="1" applyAlignment="1">
      <alignment horizontal="center"/>
    </xf>
    <xf numFmtId="0" fontId="5" fillId="0" borderId="0" xfId="63" applyFont="1" applyBorder="1"/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0" fontId="9" fillId="0" borderId="3" xfId="63" applyFont="1" applyBorder="1" applyAlignment="1">
      <alignment horizontal="center" vertical="center" wrapText="1"/>
    </xf>
    <xf numFmtId="0" fontId="5" fillId="0" borderId="0" xfId="63" applyFont="1" applyAlignment="1">
      <alignment horizontal="center" vertical="center"/>
    </xf>
    <xf numFmtId="0" fontId="8" fillId="0" borderId="3" xfId="63" applyFont="1" applyBorder="1" applyAlignment="1">
      <alignment horizontal="center" vertical="center"/>
    </xf>
    <xf numFmtId="0" fontId="8" fillId="0" borderId="0" xfId="63" applyFont="1" applyAlignment="1">
      <alignment horizontal="center" vertical="center"/>
    </xf>
    <xf numFmtId="0" fontId="5" fillId="0" borderId="3" xfId="63" applyFont="1" applyBorder="1" applyAlignment="1">
      <alignment horizontal="center" vertical="center"/>
    </xf>
    <xf numFmtId="0" fontId="3" fillId="0" borderId="0" xfId="63" applyAlignment="1">
      <alignment horizontal="center" vertical="center"/>
    </xf>
    <xf numFmtId="0" fontId="3" fillId="0" borderId="0" xfId="63"/>
    <xf numFmtId="0" fontId="5" fillId="0" borderId="0" xfId="65" applyFont="1"/>
    <xf numFmtId="0" fontId="5" fillId="0" borderId="0" xfId="65" applyFont="1" applyAlignment="1">
      <alignment horizontal="center"/>
    </xf>
    <xf numFmtId="0" fontId="5" fillId="0" borderId="0" xfId="65" applyFont="1" applyBorder="1"/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9" fillId="0" borderId="3" xfId="65" applyFont="1" applyBorder="1" applyAlignment="1">
      <alignment horizontal="center" vertical="center" wrapText="1"/>
    </xf>
    <xf numFmtId="0" fontId="5" fillId="0" borderId="0" xfId="65" applyFont="1" applyAlignment="1">
      <alignment horizontal="center" vertical="center"/>
    </xf>
    <xf numFmtId="0" fontId="8" fillId="0" borderId="3" xfId="65" applyFont="1" applyBorder="1" applyAlignment="1">
      <alignment horizontal="center" vertical="center"/>
    </xf>
    <xf numFmtId="0" fontId="8" fillId="0" borderId="0" xfId="65" applyFont="1" applyAlignment="1">
      <alignment horizontal="center" vertical="center"/>
    </xf>
    <xf numFmtId="0" fontId="5" fillId="0" borderId="3" xfId="65" applyFont="1" applyBorder="1" applyAlignment="1">
      <alignment horizontal="center" vertical="center"/>
    </xf>
    <xf numFmtId="0" fontId="3" fillId="0" borderId="0" xfId="65" applyAlignment="1">
      <alignment horizontal="center" vertical="center"/>
    </xf>
    <xf numFmtId="0" fontId="3" fillId="0" borderId="0" xfId="65"/>
    <xf numFmtId="0" fontId="5" fillId="0" borderId="0" xfId="21" applyFont="1"/>
    <xf numFmtId="0" fontId="5" fillId="0" borderId="0" xfId="21" applyFont="1" applyAlignment="1">
      <alignment horizontal="center"/>
    </xf>
    <xf numFmtId="0" fontId="5" fillId="0" borderId="0" xfId="21" applyFont="1" applyBorder="1"/>
    <xf numFmtId="0" fontId="11" fillId="0" borderId="0" xfId="21" applyFont="1"/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0" fontId="9" fillId="0" borderId="3" xfId="21" applyFont="1" applyBorder="1" applyAlignment="1">
      <alignment horizontal="center" vertical="center" wrapText="1"/>
    </xf>
    <xf numFmtId="0" fontId="5" fillId="0" borderId="0" xfId="21" applyFont="1" applyAlignment="1">
      <alignment horizontal="center" vertical="center"/>
    </xf>
    <xf numFmtId="0" fontId="8" fillId="0" borderId="3" xfId="21" applyFont="1" applyBorder="1" applyAlignment="1">
      <alignment horizontal="center" vertical="center"/>
    </xf>
    <xf numFmtId="0" fontId="8" fillId="0" borderId="0" xfId="21" applyFont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3" fillId="0" borderId="0" xfId="21" applyAlignment="1">
      <alignment horizontal="center" vertical="center"/>
    </xf>
    <xf numFmtId="0" fontId="3" fillId="0" borderId="0" xfId="21"/>
    <xf numFmtId="0" fontId="5" fillId="0" borderId="0" xfId="23" applyFont="1"/>
    <xf numFmtId="0" fontId="5" fillId="0" borderId="0" xfId="23" applyFont="1" applyAlignment="1">
      <alignment horizontal="center"/>
    </xf>
    <xf numFmtId="0" fontId="5" fillId="0" borderId="0" xfId="23" applyFont="1" applyBorder="1"/>
    <xf numFmtId="0" fontId="11" fillId="0" borderId="0" xfId="23" applyFont="1"/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9" fillId="0" borderId="3" xfId="23" applyFont="1" applyBorder="1" applyAlignment="1">
      <alignment horizontal="center" vertical="center" wrapText="1"/>
    </xf>
    <xf numFmtId="0" fontId="5" fillId="0" borderId="0" xfId="23" applyFont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0" xfId="23" applyFont="1" applyAlignment="1">
      <alignment horizontal="center" vertical="center"/>
    </xf>
    <xf numFmtId="0" fontId="5" fillId="0" borderId="3" xfId="23" applyFont="1" applyBorder="1" applyAlignment="1">
      <alignment horizontal="center" vertical="center"/>
    </xf>
    <xf numFmtId="0" fontId="3" fillId="0" borderId="0" xfId="23" applyAlignment="1">
      <alignment horizontal="center" vertical="center"/>
    </xf>
    <xf numFmtId="0" fontId="3" fillId="0" borderId="0" xfId="23"/>
    <xf numFmtId="0" fontId="5" fillId="0" borderId="0" xfId="62" applyFont="1"/>
    <xf numFmtId="0" fontId="5" fillId="0" borderId="0" xfId="62" applyFont="1" applyAlignment="1">
      <alignment horizontal="center"/>
    </xf>
    <xf numFmtId="0" fontId="5" fillId="0" borderId="0" xfId="62" applyFont="1" applyBorder="1"/>
    <xf numFmtId="0" fontId="11" fillId="0" borderId="0" xfId="62" applyFont="1"/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0" fontId="9" fillId="0" borderId="3" xfId="62" applyFont="1" applyBorder="1" applyAlignment="1">
      <alignment horizontal="center" vertical="center" wrapText="1"/>
    </xf>
    <xf numFmtId="0" fontId="5" fillId="0" borderId="0" xfId="62" applyFont="1" applyAlignment="1">
      <alignment horizontal="center" vertical="center"/>
    </xf>
    <xf numFmtId="0" fontId="8" fillId="0" borderId="3" xfId="62" applyFont="1" applyBorder="1" applyAlignment="1">
      <alignment horizontal="center" vertical="center"/>
    </xf>
    <xf numFmtId="0" fontId="8" fillId="0" borderId="0" xfId="62" applyFont="1" applyAlignment="1">
      <alignment horizontal="center" vertical="center"/>
    </xf>
    <xf numFmtId="0" fontId="5" fillId="0" borderId="3" xfId="62" applyFont="1" applyBorder="1" applyAlignment="1">
      <alignment horizontal="center" vertical="center"/>
    </xf>
    <xf numFmtId="0" fontId="3" fillId="0" borderId="0" xfId="62" applyAlignment="1">
      <alignment horizontal="center" vertical="center"/>
    </xf>
    <xf numFmtId="0" fontId="3" fillId="0" borderId="0" xfId="62"/>
    <xf numFmtId="0" fontId="5" fillId="0" borderId="0" xfId="55" applyFont="1"/>
    <xf numFmtId="0" fontId="5" fillId="0" borderId="0" xfId="55" applyFont="1" applyAlignment="1">
      <alignment horizontal="center"/>
    </xf>
    <xf numFmtId="0" fontId="5" fillId="0" borderId="0" xfId="55" applyFont="1" applyBorder="1"/>
    <xf numFmtId="0" fontId="11" fillId="0" borderId="0" xfId="55" applyFont="1"/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0" fontId="9" fillId="0" borderId="3" xfId="55" applyFont="1" applyBorder="1" applyAlignment="1">
      <alignment horizontal="center" vertical="center" wrapText="1"/>
    </xf>
    <xf numFmtId="0" fontId="5" fillId="0" borderId="0" xfId="55" applyFont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8" fillId="0" borderId="0" xfId="55" applyFont="1" applyAlignment="1">
      <alignment horizontal="center" vertical="center"/>
    </xf>
    <xf numFmtId="0" fontId="5" fillId="0" borderId="3" xfId="55" applyFont="1" applyBorder="1" applyAlignment="1">
      <alignment horizontal="center" vertical="center"/>
    </xf>
    <xf numFmtId="0" fontId="3" fillId="0" borderId="0" xfId="55" applyAlignment="1">
      <alignment horizontal="center" vertical="center"/>
    </xf>
    <xf numFmtId="0" fontId="3" fillId="0" borderId="0" xfId="55"/>
    <xf numFmtId="0" fontId="5" fillId="0" borderId="0" xfId="68" applyFont="1"/>
    <xf numFmtId="0" fontId="5" fillId="0" borderId="0" xfId="68" applyFont="1" applyAlignment="1">
      <alignment horizontal="center"/>
    </xf>
    <xf numFmtId="0" fontId="5" fillId="0" borderId="0" xfId="68" applyFont="1" applyBorder="1"/>
    <xf numFmtId="0" fontId="11" fillId="0" borderId="0" xfId="68" applyFont="1"/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9" fillId="0" borderId="3" xfId="68" applyFont="1" applyBorder="1" applyAlignment="1">
      <alignment horizontal="center" vertical="center" wrapText="1"/>
    </xf>
    <xf numFmtId="0" fontId="5" fillId="0" borderId="0" xfId="68" applyFont="1" applyAlignment="1">
      <alignment horizontal="center" vertical="center"/>
    </xf>
    <xf numFmtId="0" fontId="8" fillId="0" borderId="3" xfId="68" applyFont="1" applyBorder="1" applyAlignment="1">
      <alignment horizontal="center" vertical="center"/>
    </xf>
    <xf numFmtId="0" fontId="8" fillId="0" borderId="0" xfId="68" applyFont="1" applyAlignment="1">
      <alignment horizontal="center" vertical="center"/>
    </xf>
    <xf numFmtId="0" fontId="5" fillId="0" borderId="3" xfId="68" applyFont="1" applyBorder="1" applyAlignment="1">
      <alignment horizontal="center" vertical="center"/>
    </xf>
    <xf numFmtId="0" fontId="3" fillId="0" borderId="0" xfId="68" applyAlignment="1">
      <alignment horizontal="center" vertical="center"/>
    </xf>
    <xf numFmtId="0" fontId="3" fillId="0" borderId="0" xfId="68"/>
    <xf numFmtId="0" fontId="5" fillId="0" borderId="0" xfId="32" applyFont="1" applyAlignment="1">
      <alignment horizontal="center"/>
    </xf>
    <xf numFmtId="0" fontId="5" fillId="0" borderId="0" xfId="32" applyFont="1"/>
    <xf numFmtId="0" fontId="3" fillId="0" borderId="0" xfId="32"/>
    <xf numFmtId="0" fontId="6" fillId="0" borderId="0" xfId="32" applyFont="1"/>
    <xf numFmtId="0" fontId="5" fillId="0" borderId="0" xfId="32" applyFont="1" applyAlignment="1"/>
    <xf numFmtId="0" fontId="9" fillId="0" borderId="3" xfId="32" applyFont="1" applyBorder="1" applyAlignment="1">
      <alignment horizontal="center" vertical="center" wrapText="1"/>
    </xf>
    <xf numFmtId="0" fontId="3" fillId="0" borderId="0" xfId="32" applyAlignment="1">
      <alignment horizontal="center" vertical="center"/>
    </xf>
    <xf numFmtId="0" fontId="8" fillId="0" borderId="3" xfId="32" applyFont="1" applyBorder="1" applyAlignment="1">
      <alignment horizontal="center"/>
    </xf>
    <xf numFmtId="0" fontId="4" fillId="0" borderId="0" xfId="32" applyFont="1" applyAlignment="1">
      <alignment horizontal="center"/>
    </xf>
    <xf numFmtId="0" fontId="12" fillId="0" borderId="0" xfId="32" applyFont="1"/>
    <xf numFmtId="0" fontId="5" fillId="0" borderId="0" xfId="24" applyFont="1"/>
    <xf numFmtId="0" fontId="5" fillId="0" borderId="0" xfId="24" applyFont="1" applyAlignment="1">
      <alignment horizontal="center"/>
    </xf>
    <xf numFmtId="0" fontId="5" fillId="0" borderId="0" xfId="24" applyFont="1" applyBorder="1"/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9" fillId="0" borderId="3" xfId="24" applyFont="1" applyBorder="1" applyAlignment="1">
      <alignment horizontal="center" vertical="center" wrapText="1"/>
    </xf>
    <xf numFmtId="0" fontId="5" fillId="0" borderId="0" xfId="24" applyFont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8" fillId="0" borderId="0" xfId="24" applyFont="1" applyAlignment="1">
      <alignment horizontal="center" vertical="center"/>
    </xf>
    <xf numFmtId="0" fontId="5" fillId="0" borderId="3" xfId="24" applyFont="1" applyBorder="1" applyAlignment="1">
      <alignment horizontal="center" vertical="center"/>
    </xf>
    <xf numFmtId="0" fontId="3" fillId="0" borderId="0" xfId="24" applyAlignment="1">
      <alignment horizontal="center" vertical="center"/>
    </xf>
    <xf numFmtId="0" fontId="3" fillId="0" borderId="0" xfId="24"/>
    <xf numFmtId="0" fontId="5" fillId="0" borderId="0" xfId="9" applyFont="1"/>
    <xf numFmtId="0" fontId="5" fillId="0" borderId="0" xfId="9" applyFont="1" applyAlignment="1">
      <alignment horizontal="center"/>
    </xf>
    <xf numFmtId="0" fontId="5" fillId="0" borderId="0" xfId="9" applyFont="1" applyBorder="1"/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9" fillId="0" borderId="3" xfId="9" applyFont="1" applyBorder="1" applyAlignment="1">
      <alignment horizontal="center" vertical="center" wrapText="1"/>
    </xf>
    <xf numFmtId="0" fontId="5" fillId="0" borderId="0" xfId="9" applyFont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8" fillId="0" borderId="0" xfId="9" applyFont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3" fillId="0" borderId="0" xfId="9" applyAlignment="1">
      <alignment horizontal="center" vertical="center"/>
    </xf>
    <xf numFmtId="0" fontId="3" fillId="0" borderId="0" xfId="9"/>
    <xf numFmtId="0" fontId="5" fillId="0" borderId="0" xfId="10" applyFont="1"/>
    <xf numFmtId="0" fontId="5" fillId="0" borderId="0" xfId="10" applyFont="1" applyAlignment="1">
      <alignment horizontal="center"/>
    </xf>
    <xf numFmtId="0" fontId="5" fillId="0" borderId="0" xfId="10" applyFont="1" applyBorder="1"/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9" fillId="0" borderId="3" xfId="10" applyFont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3" fillId="0" borderId="0" xfId="10" applyAlignment="1">
      <alignment horizontal="center" vertical="center"/>
    </xf>
    <xf numFmtId="0" fontId="3" fillId="0" borderId="0" xfId="10"/>
    <xf numFmtId="0" fontId="5" fillId="0" borderId="0" xfId="31" applyFont="1"/>
    <xf numFmtId="0" fontId="5" fillId="0" borderId="0" xfId="31" applyFont="1" applyAlignment="1">
      <alignment horizontal="center"/>
    </xf>
    <xf numFmtId="0" fontId="5" fillId="0" borderId="0" xfId="31" applyFont="1" applyBorder="1"/>
    <xf numFmtId="0" fontId="6" fillId="0" borderId="0" xfId="31" applyFont="1"/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0" fontId="9" fillId="0" borderId="3" xfId="31" applyFont="1" applyBorder="1" applyAlignment="1">
      <alignment horizontal="center" vertical="center" wrapText="1"/>
    </xf>
    <xf numFmtId="0" fontId="5" fillId="0" borderId="0" xfId="31" applyFont="1" applyAlignment="1">
      <alignment horizontal="center" vertical="center"/>
    </xf>
    <xf numFmtId="0" fontId="8" fillId="0" borderId="3" xfId="31" applyFont="1" applyBorder="1" applyAlignment="1">
      <alignment horizontal="center" vertical="center"/>
    </xf>
    <xf numFmtId="0" fontId="8" fillId="0" borderId="0" xfId="31" applyFont="1" applyAlignment="1">
      <alignment horizontal="center" vertical="center"/>
    </xf>
    <xf numFmtId="0" fontId="5" fillId="0" borderId="3" xfId="31" applyFont="1" applyBorder="1" applyAlignment="1">
      <alignment horizontal="center" vertical="center"/>
    </xf>
    <xf numFmtId="0" fontId="3" fillId="0" borderId="0" xfId="31" applyAlignment="1">
      <alignment horizontal="center" vertical="center"/>
    </xf>
    <xf numFmtId="0" fontId="3" fillId="0" borderId="0" xfId="31"/>
    <xf numFmtId="0" fontId="5" fillId="0" borderId="0" xfId="33" applyFont="1"/>
    <xf numFmtId="0" fontId="13" fillId="0" borderId="0" xfId="33" applyFont="1"/>
    <xf numFmtId="0" fontId="5" fillId="0" borderId="0" xfId="33" applyFont="1" applyAlignment="1">
      <alignment horizontal="center"/>
    </xf>
    <xf numFmtId="0" fontId="5" fillId="0" borderId="0" xfId="33" applyFont="1" applyBorder="1"/>
    <xf numFmtId="0" fontId="6" fillId="0" borderId="0" xfId="33" applyFont="1"/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0" fontId="9" fillId="0" borderId="3" xfId="33" applyFont="1" applyBorder="1" applyAlignment="1">
      <alignment horizontal="center" vertical="center" wrapText="1"/>
    </xf>
    <xf numFmtId="0" fontId="5" fillId="0" borderId="0" xfId="33" applyFont="1" applyAlignment="1">
      <alignment horizontal="center" vertical="center"/>
    </xf>
    <xf numFmtId="0" fontId="8" fillId="0" borderId="3" xfId="33" applyFont="1" applyBorder="1" applyAlignment="1">
      <alignment horizontal="center" vertical="center"/>
    </xf>
    <xf numFmtId="0" fontId="8" fillId="0" borderId="0" xfId="33" applyFont="1" applyAlignment="1">
      <alignment horizontal="center" vertical="center"/>
    </xf>
    <xf numFmtId="0" fontId="5" fillId="0" borderId="3" xfId="33" applyFont="1" applyBorder="1" applyAlignment="1">
      <alignment horizontal="center" vertical="center"/>
    </xf>
    <xf numFmtId="0" fontId="3" fillId="0" borderId="0" xfId="33" applyAlignment="1">
      <alignment horizontal="center" vertical="center"/>
    </xf>
    <xf numFmtId="0" fontId="3" fillId="0" borderId="0" xfId="33"/>
    <xf numFmtId="0" fontId="5" fillId="0" borderId="0" xfId="25" applyFont="1"/>
    <xf numFmtId="0" fontId="5" fillId="0" borderId="0" xfId="25" applyFont="1" applyAlignment="1">
      <alignment horizontal="center"/>
    </xf>
    <xf numFmtId="0" fontId="5" fillId="0" borderId="0" xfId="25" applyFont="1" applyBorder="1"/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0" fontId="9" fillId="0" borderId="3" xfId="25" applyFont="1" applyBorder="1" applyAlignment="1">
      <alignment horizontal="center" vertical="center" wrapText="1"/>
    </xf>
    <xf numFmtId="0" fontId="5" fillId="0" borderId="0" xfId="25" applyFont="1" applyAlignment="1">
      <alignment horizontal="center" vertical="center"/>
    </xf>
    <xf numFmtId="0" fontId="8" fillId="0" borderId="3" xfId="25" applyFont="1" applyBorder="1" applyAlignment="1">
      <alignment horizontal="center" vertical="center"/>
    </xf>
    <xf numFmtId="0" fontId="8" fillId="0" borderId="0" xfId="25" applyFont="1" applyAlignment="1">
      <alignment horizontal="center" vertical="center"/>
    </xf>
    <xf numFmtId="0" fontId="5" fillId="0" borderId="3" xfId="25" applyFont="1" applyBorder="1" applyAlignment="1">
      <alignment horizontal="center" vertical="center"/>
    </xf>
    <xf numFmtId="0" fontId="3" fillId="0" borderId="0" xfId="25" applyAlignment="1">
      <alignment horizontal="center" vertical="center"/>
    </xf>
    <xf numFmtId="0" fontId="3" fillId="0" borderId="0" xfId="25"/>
    <xf numFmtId="0" fontId="5" fillId="0" borderId="0" xfId="26" applyFont="1"/>
    <xf numFmtId="0" fontId="5" fillId="0" borderId="0" xfId="26" applyFont="1" applyAlignment="1">
      <alignment horizontal="center"/>
    </xf>
    <xf numFmtId="0" fontId="5" fillId="0" borderId="0" xfId="26" applyFont="1" applyBorder="1"/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0" fontId="9" fillId="0" borderId="3" xfId="26" applyFont="1" applyBorder="1" applyAlignment="1">
      <alignment horizontal="center" vertical="center" wrapText="1"/>
    </xf>
    <xf numFmtId="0" fontId="5" fillId="0" borderId="0" xfId="26" applyFont="1" applyAlignment="1">
      <alignment horizontal="center" vertical="center"/>
    </xf>
    <xf numFmtId="0" fontId="8" fillId="0" borderId="3" xfId="26" applyFont="1" applyBorder="1" applyAlignment="1">
      <alignment horizontal="center" vertical="center"/>
    </xf>
    <xf numFmtId="0" fontId="8" fillId="0" borderId="0" xfId="26" applyFont="1" applyAlignment="1">
      <alignment horizontal="center" vertical="center"/>
    </xf>
    <xf numFmtId="0" fontId="5" fillId="0" borderId="3" xfId="26" applyFont="1" applyBorder="1" applyAlignment="1">
      <alignment horizontal="center" vertical="center"/>
    </xf>
    <xf numFmtId="0" fontId="3" fillId="0" borderId="0" xfId="26" applyAlignment="1">
      <alignment horizontal="center" vertical="center"/>
    </xf>
    <xf numFmtId="0" fontId="3" fillId="0" borderId="0" xfId="26"/>
    <xf numFmtId="0" fontId="5" fillId="0" borderId="0" xfId="27" applyFont="1"/>
    <xf numFmtId="0" fontId="5" fillId="0" borderId="0" xfId="8" applyFont="1"/>
    <xf numFmtId="0" fontId="5" fillId="0" borderId="0" xfId="8" applyFont="1" applyAlignment="1">
      <alignment horizontal="center"/>
    </xf>
    <xf numFmtId="0" fontId="11" fillId="0" borderId="0" xfId="8" applyFont="1"/>
    <xf numFmtId="0" fontId="5" fillId="0" borderId="0" xfId="8" applyFont="1" applyBorder="1"/>
    <xf numFmtId="0" fontId="5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/>
    </xf>
    <xf numFmtId="0" fontId="9" fillId="0" borderId="3" xfId="8" applyFont="1" applyBorder="1" applyAlignment="1">
      <alignment horizontal="center" vertical="center" wrapText="1"/>
    </xf>
    <xf numFmtId="0" fontId="5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3" fillId="0" borderId="0" xfId="8" applyAlignment="1">
      <alignment horizontal="center" vertical="center"/>
    </xf>
    <xf numFmtId="0" fontId="3" fillId="0" borderId="0" xfId="8"/>
    <xf numFmtId="0" fontId="5" fillId="0" borderId="0" xfId="13" applyFont="1"/>
    <xf numFmtId="0" fontId="5" fillId="0" borderId="0" xfId="13" applyFont="1" applyAlignment="1">
      <alignment horizontal="center"/>
    </xf>
    <xf numFmtId="0" fontId="11" fillId="0" borderId="0" xfId="13" applyFont="1"/>
    <xf numFmtId="0" fontId="5" fillId="0" borderId="0" xfId="13" applyFont="1" applyBorder="1"/>
    <xf numFmtId="0" fontId="5" fillId="0" borderId="1" xfId="13" applyFont="1" applyBorder="1" applyAlignment="1">
      <alignment horizontal="center"/>
    </xf>
    <xf numFmtId="0" fontId="5" fillId="0" borderId="2" xfId="13" applyFont="1" applyBorder="1" applyAlignment="1">
      <alignment horizontal="center"/>
    </xf>
    <xf numFmtId="0" fontId="9" fillId="0" borderId="3" xfId="13" applyFont="1" applyBorder="1" applyAlignment="1">
      <alignment horizontal="center" vertical="center" wrapText="1"/>
    </xf>
    <xf numFmtId="0" fontId="5" fillId="0" borderId="0" xfId="13" applyFont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8" fillId="0" borderId="0" xfId="13" applyFont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3" fillId="0" borderId="0" xfId="13" applyAlignment="1">
      <alignment horizontal="center" vertical="center"/>
    </xf>
    <xf numFmtId="0" fontId="3" fillId="0" borderId="0" xfId="13"/>
    <xf numFmtId="0" fontId="5" fillId="0" borderId="0" xfId="15" applyFont="1"/>
    <xf numFmtId="0" fontId="5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Border="1"/>
    <xf numFmtId="0" fontId="5" fillId="0" borderId="1" xfId="15" applyFont="1" applyBorder="1" applyAlignment="1">
      <alignment horizontal="center"/>
    </xf>
    <xf numFmtId="0" fontId="5" fillId="0" borderId="2" xfId="15" applyFont="1" applyBorder="1" applyAlignment="1">
      <alignment horizontal="center"/>
    </xf>
    <xf numFmtId="0" fontId="9" fillId="0" borderId="3" xfId="15" applyFont="1" applyBorder="1" applyAlignment="1">
      <alignment horizontal="center" vertical="center" wrapText="1"/>
    </xf>
    <xf numFmtId="0" fontId="5" fillId="0" borderId="0" xfId="15" applyFont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5" fillId="0" borderId="3" xfId="15" applyFont="1" applyBorder="1" applyAlignment="1">
      <alignment horizontal="center" vertical="center"/>
    </xf>
    <xf numFmtId="0" fontId="3" fillId="0" borderId="0" xfId="15" applyAlignment="1">
      <alignment horizontal="center" vertical="center"/>
    </xf>
    <xf numFmtId="0" fontId="3" fillId="0" borderId="0" xfId="15"/>
    <xf numFmtId="0" fontId="5" fillId="0" borderId="0" xfId="16" applyFont="1"/>
    <xf numFmtId="0" fontId="5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Border="1"/>
    <xf numFmtId="0" fontId="5" fillId="0" borderId="1" xfId="16" applyFont="1" applyBorder="1" applyAlignment="1">
      <alignment horizontal="center"/>
    </xf>
    <xf numFmtId="0" fontId="5" fillId="0" borderId="2" xfId="16" applyFont="1" applyBorder="1" applyAlignment="1">
      <alignment horizontal="center"/>
    </xf>
    <xf numFmtId="0" fontId="9" fillId="0" borderId="3" xfId="16" applyFont="1" applyBorder="1" applyAlignment="1">
      <alignment horizontal="center" vertical="center" wrapText="1"/>
    </xf>
    <xf numFmtId="0" fontId="5" fillId="0" borderId="0" xfId="16" applyFont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0" fontId="8" fillId="0" borderId="0" xfId="16" applyFont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3" fillId="0" borderId="0" xfId="16" applyAlignment="1">
      <alignment horizontal="center" vertical="center"/>
    </xf>
    <xf numFmtId="0" fontId="3" fillId="0" borderId="0" xfId="16"/>
    <xf numFmtId="0" fontId="5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/>
    <xf numFmtId="0" fontId="5" fillId="0" borderId="0" xfId="14" applyFont="1" applyBorder="1"/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9" fillId="0" borderId="3" xfId="14" applyFont="1" applyBorder="1" applyAlignment="1">
      <alignment horizontal="center" vertical="center" wrapText="1"/>
    </xf>
    <xf numFmtId="0" fontId="5" fillId="0" borderId="0" xfId="14" applyFont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8" fillId="0" borderId="0" xfId="14" applyFont="1" applyAlignment="1">
      <alignment horizontal="center" vertical="center"/>
    </xf>
    <xf numFmtId="0" fontId="5" fillId="0" borderId="3" xfId="14" applyFont="1" applyBorder="1" applyAlignment="1">
      <alignment horizontal="center" vertical="center"/>
    </xf>
    <xf numFmtId="0" fontId="3" fillId="0" borderId="0" xfId="14" applyAlignment="1">
      <alignment horizontal="center" vertical="center"/>
    </xf>
    <xf numFmtId="0" fontId="3" fillId="0" borderId="0" xfId="14"/>
    <xf numFmtId="0" fontId="5" fillId="0" borderId="0" xfId="17" applyFont="1"/>
    <xf numFmtId="0" fontId="5" fillId="0" borderId="0" xfId="17" applyFont="1" applyAlignment="1">
      <alignment horizontal="center"/>
    </xf>
    <xf numFmtId="0" fontId="11" fillId="0" borderId="0" xfId="17" applyFont="1"/>
    <xf numFmtId="0" fontId="5" fillId="0" borderId="0" xfId="17" applyFont="1" applyBorder="1"/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9" fillId="0" borderId="3" xfId="17" applyFont="1" applyBorder="1" applyAlignment="1">
      <alignment horizontal="center" vertical="center" wrapText="1"/>
    </xf>
    <xf numFmtId="0" fontId="5" fillId="0" borderId="0" xfId="17" applyFont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8" fillId="0" borderId="0" xfId="17" applyFont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3" fillId="0" borderId="0" xfId="17" applyAlignment="1">
      <alignment horizontal="center" vertical="center"/>
    </xf>
    <xf numFmtId="0" fontId="3" fillId="0" borderId="0" xfId="17"/>
    <xf numFmtId="0" fontId="5" fillId="0" borderId="0" xfId="18" applyFont="1"/>
    <xf numFmtId="0" fontId="5" fillId="0" borderId="0" xfId="18" applyFont="1" applyAlignment="1">
      <alignment horizontal="center"/>
    </xf>
    <xf numFmtId="0" fontId="11" fillId="0" borderId="0" xfId="18" applyFont="1"/>
    <xf numFmtId="0" fontId="5" fillId="0" borderId="0" xfId="18" applyFont="1" applyBorder="1"/>
    <xf numFmtId="0" fontId="5" fillId="0" borderId="1" xfId="18" applyFont="1" applyBorder="1" applyAlignment="1">
      <alignment horizontal="center"/>
    </xf>
    <xf numFmtId="0" fontId="5" fillId="0" borderId="2" xfId="18" applyFont="1" applyBorder="1" applyAlignment="1">
      <alignment horizontal="center"/>
    </xf>
    <xf numFmtId="0" fontId="9" fillId="0" borderId="3" xfId="18" applyFont="1" applyBorder="1" applyAlignment="1">
      <alignment horizontal="center" vertical="center" wrapText="1"/>
    </xf>
    <xf numFmtId="0" fontId="5" fillId="0" borderId="0" xfId="18" applyFont="1" applyAlignment="1">
      <alignment horizontal="center" vertical="center"/>
    </xf>
    <xf numFmtId="0" fontId="8" fillId="0" borderId="3" xfId="18" applyFont="1" applyBorder="1" applyAlignment="1">
      <alignment horizontal="center" vertical="center"/>
    </xf>
    <xf numFmtId="0" fontId="8" fillId="0" borderId="0" xfId="18" applyFont="1" applyAlignment="1">
      <alignment horizontal="center" vertical="center"/>
    </xf>
    <xf numFmtId="0" fontId="5" fillId="0" borderId="3" xfId="18" applyFont="1" applyBorder="1" applyAlignment="1">
      <alignment horizontal="center" vertical="center"/>
    </xf>
    <xf numFmtId="0" fontId="3" fillId="0" borderId="0" xfId="18" applyAlignment="1">
      <alignment horizontal="center" vertical="center"/>
    </xf>
    <xf numFmtId="0" fontId="3" fillId="0" borderId="0" xfId="18"/>
    <xf numFmtId="0" fontId="5" fillId="0" borderId="0" xfId="19" applyFont="1"/>
    <xf numFmtId="0" fontId="5" fillId="0" borderId="0" xfId="19" applyFont="1" applyAlignment="1">
      <alignment horizontal="center"/>
    </xf>
    <xf numFmtId="0" fontId="11" fillId="0" borderId="0" xfId="19" applyFont="1"/>
    <xf numFmtId="0" fontId="5" fillId="0" borderId="0" xfId="19" applyFont="1" applyBorder="1"/>
    <xf numFmtId="0" fontId="5" fillId="0" borderId="1" xfId="19" applyFont="1" applyBorder="1" applyAlignment="1">
      <alignment horizontal="center"/>
    </xf>
    <xf numFmtId="0" fontId="5" fillId="0" borderId="2" xfId="19" applyFont="1" applyBorder="1" applyAlignment="1">
      <alignment horizontal="center"/>
    </xf>
    <xf numFmtId="0" fontId="9" fillId="0" borderId="3" xfId="19" applyFont="1" applyBorder="1" applyAlignment="1">
      <alignment horizontal="center" vertical="center" wrapText="1"/>
    </xf>
    <xf numFmtId="0" fontId="5" fillId="0" borderId="0" xfId="19" applyFont="1" applyAlignment="1">
      <alignment horizontal="center" vertical="center"/>
    </xf>
    <xf numFmtId="0" fontId="8" fillId="0" borderId="3" xfId="19" applyFont="1" applyBorder="1" applyAlignment="1">
      <alignment horizontal="center" vertical="center"/>
    </xf>
    <xf numFmtId="0" fontId="8" fillId="0" borderId="0" xfId="19" applyFont="1" applyAlignment="1">
      <alignment horizontal="center" vertical="center"/>
    </xf>
    <xf numFmtId="0" fontId="5" fillId="0" borderId="3" xfId="19" applyFont="1" applyBorder="1" applyAlignment="1">
      <alignment horizontal="center" vertical="center"/>
    </xf>
    <xf numFmtId="0" fontId="3" fillId="0" borderId="0" xfId="19" applyAlignment="1">
      <alignment horizontal="center" vertical="center"/>
    </xf>
    <xf numFmtId="0" fontId="3" fillId="0" borderId="0" xfId="19"/>
    <xf numFmtId="0" fontId="5" fillId="0" borderId="0" xfId="20" applyFont="1"/>
    <xf numFmtId="0" fontId="5" fillId="0" borderId="0" xfId="20" applyFont="1" applyAlignment="1">
      <alignment horizontal="center"/>
    </xf>
    <xf numFmtId="0" fontId="11" fillId="0" borderId="0" xfId="20" applyFont="1"/>
    <xf numFmtId="0" fontId="5" fillId="0" borderId="0" xfId="20" applyFont="1" applyBorder="1"/>
    <xf numFmtId="0" fontId="5" fillId="0" borderId="1" xfId="20" applyFont="1" applyBorder="1" applyAlignment="1">
      <alignment horizontal="center"/>
    </xf>
    <xf numFmtId="0" fontId="5" fillId="0" borderId="2" xfId="20" applyFont="1" applyBorder="1" applyAlignment="1">
      <alignment horizontal="center"/>
    </xf>
    <xf numFmtId="0" fontId="9" fillId="0" borderId="3" xfId="20" applyFont="1" applyBorder="1" applyAlignment="1">
      <alignment horizontal="center" vertical="center" wrapText="1"/>
    </xf>
    <xf numFmtId="0" fontId="5" fillId="0" borderId="0" xfId="20" applyFont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8" fillId="0" borderId="0" xfId="20" applyFont="1" applyAlignment="1">
      <alignment horizontal="center" vertical="center"/>
    </xf>
    <xf numFmtId="0" fontId="5" fillId="0" borderId="3" xfId="20" applyFont="1" applyBorder="1" applyAlignment="1">
      <alignment horizontal="center" vertical="center"/>
    </xf>
    <xf numFmtId="0" fontId="3" fillId="0" borderId="0" xfId="20" applyAlignment="1">
      <alignment horizontal="center" vertical="center"/>
    </xf>
    <xf numFmtId="0" fontId="3" fillId="0" borderId="0" xfId="20"/>
    <xf numFmtId="0" fontId="5" fillId="0" borderId="0" xfId="53" applyFont="1"/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0" fontId="5" fillId="0" borderId="0" xfId="53" applyFont="1" applyAlignment="1">
      <alignment horizontal="center"/>
    </xf>
    <xf numFmtId="0" fontId="5" fillId="0" borderId="0" xfId="53" applyFont="1" applyBorder="1"/>
    <xf numFmtId="0" fontId="11" fillId="0" borderId="0" xfId="53" applyFont="1"/>
    <xf numFmtId="0" fontId="9" fillId="0" borderId="3" xfId="53" applyFont="1" applyBorder="1" applyAlignment="1">
      <alignment horizontal="center" vertical="center" wrapText="1"/>
    </xf>
    <xf numFmtId="0" fontId="5" fillId="0" borderId="0" xfId="53" applyFont="1" applyAlignment="1">
      <alignment horizontal="center" vertical="center"/>
    </xf>
    <xf numFmtId="0" fontId="8" fillId="0" borderId="3" xfId="53" applyFont="1" applyBorder="1" applyAlignment="1">
      <alignment horizontal="center" vertical="center"/>
    </xf>
    <xf numFmtId="0" fontId="8" fillId="0" borderId="0" xfId="53" applyFont="1" applyAlignment="1">
      <alignment horizontal="center" vertical="center"/>
    </xf>
    <xf numFmtId="0" fontId="5" fillId="0" borderId="3" xfId="53" applyFont="1" applyBorder="1" applyAlignment="1">
      <alignment horizontal="center" vertical="center"/>
    </xf>
    <xf numFmtId="0" fontId="3" fillId="0" borderId="0" xfId="53" applyAlignment="1">
      <alignment horizontal="center" vertical="center"/>
    </xf>
    <xf numFmtId="0" fontId="3" fillId="0" borderId="0" xfId="53"/>
    <xf numFmtId="0" fontId="5" fillId="0" borderId="3" xfId="0" applyFont="1" applyBorder="1" applyAlignment="1">
      <alignment horizontal="center" vertical="center"/>
    </xf>
    <xf numFmtId="0" fontId="5" fillId="0" borderId="0" xfId="30" applyFont="1"/>
    <xf numFmtId="0" fontId="5" fillId="0" borderId="0" xfId="30" applyFont="1" applyAlignment="1">
      <alignment horizontal="center"/>
    </xf>
    <xf numFmtId="0" fontId="5" fillId="0" borderId="0" xfId="30" applyFont="1" applyBorder="1"/>
    <xf numFmtId="0" fontId="11" fillId="0" borderId="0" xfId="30" applyFont="1"/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9" fillId="0" borderId="3" xfId="30" applyFont="1" applyBorder="1" applyAlignment="1">
      <alignment horizontal="center" vertical="center" wrapText="1"/>
    </xf>
    <xf numFmtId="0" fontId="5" fillId="0" borderId="0" xfId="30" applyFont="1" applyAlignment="1">
      <alignment horizontal="center" vertical="center"/>
    </xf>
    <xf numFmtId="0" fontId="8" fillId="0" borderId="3" xfId="30" applyFont="1" applyBorder="1" applyAlignment="1">
      <alignment horizontal="center" vertical="center"/>
    </xf>
    <xf numFmtId="0" fontId="8" fillId="0" borderId="0" xfId="30" applyFont="1" applyAlignment="1">
      <alignment horizontal="center" vertical="center"/>
    </xf>
    <xf numFmtId="0" fontId="5" fillId="0" borderId="3" xfId="30" applyFont="1" applyBorder="1" applyAlignment="1">
      <alignment horizontal="center" vertical="center"/>
    </xf>
    <xf numFmtId="0" fontId="3" fillId="0" borderId="0" xfId="30" applyAlignment="1">
      <alignment horizontal="center" vertical="center"/>
    </xf>
    <xf numFmtId="0" fontId="3" fillId="0" borderId="0" xfId="30"/>
    <xf numFmtId="0" fontId="5" fillId="0" borderId="0" xfId="56" applyFont="1"/>
    <xf numFmtId="0" fontId="5" fillId="0" borderId="0" xfId="56" applyFont="1" applyAlignment="1">
      <alignment horizontal="center"/>
    </xf>
    <xf numFmtId="0" fontId="5" fillId="0" borderId="0" xfId="56" applyFont="1" applyBorder="1"/>
    <xf numFmtId="0" fontId="11" fillId="0" borderId="0" xfId="56" applyFont="1"/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0" fontId="9" fillId="0" borderId="3" xfId="56" applyFont="1" applyBorder="1" applyAlignment="1">
      <alignment horizontal="center" vertical="center" wrapText="1"/>
    </xf>
    <xf numFmtId="0" fontId="5" fillId="0" borderId="0" xfId="56" applyFont="1" applyAlignment="1">
      <alignment horizontal="center" vertical="center"/>
    </xf>
    <xf numFmtId="0" fontId="8" fillId="0" borderId="3" xfId="56" applyFont="1" applyBorder="1" applyAlignment="1">
      <alignment horizontal="center" vertical="center"/>
    </xf>
    <xf numFmtId="0" fontId="8" fillId="0" borderId="0" xfId="56" applyFont="1" applyAlignment="1">
      <alignment horizontal="center" vertical="center"/>
    </xf>
    <xf numFmtId="0" fontId="5" fillId="0" borderId="3" xfId="56" applyFont="1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/>
    <xf numFmtId="0" fontId="5" fillId="0" borderId="0" xfId="60" applyFont="1"/>
    <xf numFmtId="0" fontId="5" fillId="0" borderId="0" xfId="60" applyFont="1" applyAlignment="1">
      <alignment horizontal="center"/>
    </xf>
    <xf numFmtId="0" fontId="5" fillId="0" borderId="0" xfId="60" applyFont="1" applyBorder="1"/>
    <xf numFmtId="0" fontId="11" fillId="0" borderId="0" xfId="60" applyFont="1"/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0" fontId="9" fillId="0" borderId="3" xfId="60" applyFont="1" applyBorder="1" applyAlignment="1">
      <alignment horizontal="center" vertical="center" wrapText="1"/>
    </xf>
    <xf numFmtId="0" fontId="5" fillId="0" borderId="0" xfId="60" applyFont="1" applyAlignment="1">
      <alignment horizontal="center" vertical="center"/>
    </xf>
    <xf numFmtId="0" fontId="8" fillId="0" borderId="3" xfId="60" applyFont="1" applyBorder="1" applyAlignment="1">
      <alignment horizontal="center" vertical="center"/>
    </xf>
    <xf numFmtId="0" fontId="8" fillId="0" borderId="0" xfId="60" applyFont="1" applyAlignment="1">
      <alignment horizontal="center" vertical="center"/>
    </xf>
    <xf numFmtId="0" fontId="5" fillId="0" borderId="3" xfId="60" applyFont="1" applyBorder="1" applyAlignment="1">
      <alignment horizontal="center" vertical="center"/>
    </xf>
    <xf numFmtId="0" fontId="3" fillId="0" borderId="0" xfId="60" applyAlignment="1">
      <alignment horizontal="center" vertical="center"/>
    </xf>
    <xf numFmtId="0" fontId="3" fillId="0" borderId="0" xfId="60"/>
    <xf numFmtId="0" fontId="5" fillId="0" borderId="0" xfId="64" applyFont="1"/>
    <xf numFmtId="0" fontId="5" fillId="0" borderId="0" xfId="64" applyFont="1" applyAlignment="1">
      <alignment horizontal="center"/>
    </xf>
    <xf numFmtId="0" fontId="5" fillId="0" borderId="0" xfId="64" applyFont="1" applyBorder="1"/>
    <xf numFmtId="0" fontId="11" fillId="0" borderId="0" xfId="64" applyFont="1"/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0" fontId="9" fillId="0" borderId="3" xfId="64" applyFont="1" applyBorder="1" applyAlignment="1">
      <alignment horizontal="center" vertical="center" wrapText="1"/>
    </xf>
    <xf numFmtId="0" fontId="5" fillId="0" borderId="0" xfId="64" applyFont="1" applyAlignment="1">
      <alignment horizontal="center" vertical="center"/>
    </xf>
    <xf numFmtId="0" fontId="8" fillId="0" borderId="3" xfId="64" applyFont="1" applyBorder="1" applyAlignment="1">
      <alignment horizontal="center" vertical="center"/>
    </xf>
    <xf numFmtId="0" fontId="8" fillId="0" borderId="0" xfId="64" applyFont="1" applyAlignment="1">
      <alignment horizontal="center" vertical="center"/>
    </xf>
    <xf numFmtId="0" fontId="5" fillId="0" borderId="3" xfId="64" applyFont="1" applyBorder="1" applyAlignment="1">
      <alignment horizontal="center" vertical="center"/>
    </xf>
    <xf numFmtId="0" fontId="3" fillId="0" borderId="0" xfId="64" applyAlignment="1">
      <alignment horizontal="center" vertical="center"/>
    </xf>
    <xf numFmtId="0" fontId="3" fillId="0" borderId="0" xfId="64"/>
    <xf numFmtId="0" fontId="7" fillId="0" borderId="0" xfId="53" applyFont="1" applyAlignment="1"/>
    <xf numFmtId="0" fontId="7" fillId="0" borderId="0" xfId="51" applyFont="1" applyAlignment="1"/>
    <xf numFmtId="0" fontId="11" fillId="0" borderId="0" xfId="69" applyFont="1" applyAlignment="1"/>
    <xf numFmtId="0" fontId="11" fillId="0" borderId="0" xfId="22" applyFont="1" applyAlignment="1"/>
    <xf numFmtId="0" fontId="11" fillId="0" borderId="0" xfId="67" applyFont="1" applyAlignment="1"/>
    <xf numFmtId="0" fontId="11" fillId="0" borderId="0" xfId="42" applyFont="1" applyAlignment="1"/>
    <xf numFmtId="0" fontId="11" fillId="0" borderId="0" xfId="37" applyFont="1" applyAlignment="1">
      <alignment horizontal="left"/>
    </xf>
    <xf numFmtId="0" fontId="7" fillId="0" borderId="0" xfId="34" applyFont="1" applyAlignment="1"/>
    <xf numFmtId="0" fontId="7" fillId="0" borderId="0" xfId="58" applyFont="1" applyAlignment="1"/>
    <xf numFmtId="0" fontId="11" fillId="0" borderId="0" xfId="21" applyFont="1" applyAlignment="1"/>
    <xf numFmtId="0" fontId="11" fillId="0" borderId="0" xfId="56" applyFont="1" applyAlignment="1"/>
    <xf numFmtId="0" fontId="7" fillId="0" borderId="0" xfId="62" applyFont="1" applyAlignment="1"/>
    <xf numFmtId="0" fontId="11" fillId="0" borderId="0" xfId="68" applyFont="1" applyAlignment="1"/>
    <xf numFmtId="0" fontId="11" fillId="0" borderId="0" xfId="30" applyFont="1" applyAlignment="1"/>
    <xf numFmtId="0" fontId="6" fillId="0" borderId="0" xfId="24" applyFont="1" applyBorder="1" applyAlignment="1"/>
    <xf numFmtId="0" fontId="6" fillId="0" borderId="0" xfId="9" applyFont="1" applyAlignment="1">
      <alignment horizontal="left"/>
    </xf>
    <xf numFmtId="0" fontId="6" fillId="0" borderId="0" xfId="31" applyFont="1" applyAlignment="1"/>
    <xf numFmtId="0" fontId="11" fillId="0" borderId="0" xfId="25" applyFont="1" applyAlignment="1"/>
    <xf numFmtId="0" fontId="6" fillId="0" borderId="0" xfId="8" applyFont="1" applyAlignment="1"/>
    <xf numFmtId="0" fontId="6" fillId="0" borderId="0" xfId="12" applyFont="1" applyAlignment="1"/>
    <xf numFmtId="0" fontId="6" fillId="0" borderId="0" xfId="13" applyFont="1" applyAlignment="1"/>
    <xf numFmtId="0" fontId="6" fillId="0" borderId="0" xfId="14" applyFont="1" applyAlignment="1"/>
    <xf numFmtId="0" fontId="6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3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21" fillId="0" borderId="3" xfId="25" applyFont="1" applyBorder="1" applyAlignment="1">
      <alignment horizontal="center" vertical="center"/>
    </xf>
    <xf numFmtId="0" fontId="21" fillId="0" borderId="3" xfId="26" applyFont="1" applyBorder="1" applyAlignment="1">
      <alignment horizontal="center" vertical="center"/>
    </xf>
    <xf numFmtId="0" fontId="21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3" fillId="0" borderId="3" xfId="32" applyFont="1" applyBorder="1" applyAlignment="1">
      <alignment horizontal="center"/>
    </xf>
    <xf numFmtId="1" fontId="20" fillId="0" borderId="3" xfId="32" applyNumberFormat="1" applyFont="1" applyBorder="1" applyAlignment="1">
      <alignment horizontal="center"/>
    </xf>
    <xf numFmtId="0" fontId="20" fillId="0" borderId="3" xfId="32" applyFont="1" applyBorder="1" applyAlignment="1">
      <alignment horizontal="center"/>
    </xf>
    <xf numFmtId="0" fontId="11" fillId="0" borderId="0" xfId="22" applyFont="1" applyAlignment="1">
      <alignment horizontal="right"/>
    </xf>
    <xf numFmtId="0" fontId="21" fillId="0" borderId="3" xfId="20" applyFont="1" applyBorder="1" applyAlignment="1">
      <alignment horizontal="center" vertical="center"/>
    </xf>
    <xf numFmtId="0" fontId="21" fillId="0" borderId="3" xfId="19" applyFont="1" applyBorder="1" applyAlignment="1">
      <alignment horizontal="center" vertical="center"/>
    </xf>
    <xf numFmtId="0" fontId="21" fillId="0" borderId="3" xfId="15" applyFont="1" applyBorder="1" applyAlignment="1">
      <alignment horizontal="center" vertical="center"/>
    </xf>
    <xf numFmtId="0" fontId="21" fillId="0" borderId="3" xfId="13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0" fontId="21" fillId="0" borderId="3" xfId="33" applyFont="1" applyBorder="1" applyAlignment="1">
      <alignment horizontal="center" vertical="center"/>
    </xf>
    <xf numFmtId="0" fontId="21" fillId="0" borderId="3" xfId="31" applyFont="1" applyBorder="1" applyAlignment="1">
      <alignment horizontal="center" vertical="center"/>
    </xf>
    <xf numFmtId="0" fontId="21" fillId="0" borderId="3" xfId="10" applyFont="1" applyBorder="1" applyAlignment="1">
      <alignment horizontal="center" vertical="center"/>
    </xf>
    <xf numFmtId="0" fontId="21" fillId="0" borderId="3" xfId="9" applyFont="1" applyBorder="1" applyAlignment="1">
      <alignment horizontal="center" vertical="center"/>
    </xf>
    <xf numFmtId="0" fontId="24" fillId="0" borderId="3" xfId="32" applyFont="1" applyBorder="1" applyAlignment="1">
      <alignment horizontal="center"/>
    </xf>
    <xf numFmtId="0" fontId="24" fillId="2" borderId="3" xfId="32" applyFont="1" applyFill="1" applyBorder="1" applyAlignment="1">
      <alignment horizontal="center"/>
    </xf>
    <xf numFmtId="0" fontId="11" fillId="0" borderId="0" xfId="32" applyFont="1" applyAlignment="1">
      <alignment horizontal="center"/>
    </xf>
    <xf numFmtId="2" fontId="21" fillId="0" borderId="4" xfId="0" applyNumberFormat="1" applyFont="1" applyBorder="1" applyAlignment="1" applyProtection="1">
      <alignment horizontal="center"/>
    </xf>
    <xf numFmtId="0" fontId="25" fillId="0" borderId="3" xfId="32" applyFont="1" applyBorder="1" applyAlignment="1">
      <alignment horizontal="center"/>
    </xf>
    <xf numFmtId="1" fontId="25" fillId="0" borderId="3" xfId="32" applyNumberFormat="1" applyFont="1" applyBorder="1" applyAlignment="1">
      <alignment horizontal="center"/>
    </xf>
    <xf numFmtId="2" fontId="21" fillId="0" borderId="3" xfId="0" applyNumberFormat="1" applyFont="1" applyBorder="1" applyAlignment="1" applyProtection="1">
      <alignment horizontal="center"/>
    </xf>
    <xf numFmtId="0" fontId="6" fillId="0" borderId="0" xfId="32" applyFont="1" applyAlignment="1"/>
    <xf numFmtId="0" fontId="13" fillId="0" borderId="0" xfId="14" applyFont="1" applyAlignment="1"/>
    <xf numFmtId="0" fontId="13" fillId="0" borderId="0" xfId="17" applyFont="1" applyAlignment="1"/>
    <xf numFmtId="2" fontId="5" fillId="0" borderId="0" xfId="38" applyNumberFormat="1" applyFont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1" fontId="25" fillId="2" borderId="3" xfId="32" applyNumberFormat="1" applyFont="1" applyFill="1" applyBorder="1" applyAlignment="1">
      <alignment horizontal="center"/>
    </xf>
    <xf numFmtId="0" fontId="25" fillId="2" borderId="3" xfId="32" applyFont="1" applyFill="1" applyBorder="1" applyAlignment="1">
      <alignment horizontal="center"/>
    </xf>
    <xf numFmtId="2" fontId="21" fillId="0" borderId="0" xfId="0" applyNumberFormat="1" applyFont="1" applyBorder="1" applyAlignment="1">
      <alignment horizontal="center" vertical="center"/>
    </xf>
    <xf numFmtId="0" fontId="3" fillId="0" borderId="0" xfId="50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" fontId="5" fillId="0" borderId="0" xfId="32" applyNumberFormat="1" applyFont="1" applyBorder="1"/>
    <xf numFmtId="0" fontId="3" fillId="0" borderId="0" xfId="32" applyBorder="1"/>
    <xf numFmtId="0" fontId="15" fillId="0" borderId="0" xfId="0" applyFont="1" applyBorder="1" applyAlignment="1">
      <alignment horizontal="left"/>
    </xf>
    <xf numFmtId="0" fontId="29" fillId="0" borderId="0" xfId="0" applyFont="1" applyBorder="1"/>
    <xf numFmtId="0" fontId="30" fillId="0" borderId="0" xfId="0" applyFont="1" applyBorder="1" applyAlignment="1">
      <alignment horizontal="left"/>
    </xf>
    <xf numFmtId="2" fontId="3" fillId="0" borderId="3" xfId="24" applyNumberFormat="1" applyBorder="1" applyAlignment="1">
      <alignment horizontal="center" vertical="center"/>
    </xf>
    <xf numFmtId="0" fontId="6" fillId="0" borderId="0" xfId="42" applyFont="1" applyAlignment="1">
      <alignment horizontal="center"/>
    </xf>
    <xf numFmtId="0" fontId="6" fillId="0" borderId="0" xfId="67" applyFont="1" applyAlignment="1">
      <alignment horizontal="center"/>
    </xf>
    <xf numFmtId="0" fontId="6" fillId="0" borderId="0" xfId="36" applyFont="1" applyAlignment="1">
      <alignment horizontal="center"/>
    </xf>
    <xf numFmtId="0" fontId="8" fillId="0" borderId="6" xfId="52" applyFont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center" vertical="center"/>
    </xf>
    <xf numFmtId="11" fontId="3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1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5" fillId="0" borderId="10" xfId="0" applyFont="1" applyBorder="1" applyAlignment="1">
      <alignment horizontal="left"/>
    </xf>
    <xf numFmtId="0" fontId="0" fillId="0" borderId="11" xfId="0" applyBorder="1"/>
    <xf numFmtId="0" fontId="14" fillId="0" borderId="12" xfId="8" applyFont="1" applyFill="1" applyBorder="1" applyAlignment="1">
      <alignment horizontal="left"/>
    </xf>
    <xf numFmtId="0" fontId="14" fillId="0" borderId="12" xfId="0" applyFont="1" applyBorder="1"/>
    <xf numFmtId="0" fontId="15" fillId="0" borderId="9" xfId="0" applyFont="1" applyBorder="1" applyAlignment="1">
      <alignment horizontal="left"/>
    </xf>
    <xf numFmtId="0" fontId="0" fillId="0" borderId="13" xfId="0" applyBorder="1"/>
    <xf numFmtId="0" fontId="6" fillId="0" borderId="0" xfId="49" applyFont="1" applyAlignment="1">
      <alignment horizontal="center"/>
    </xf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4" fillId="0" borderId="12" xfId="24" applyFont="1" applyBorder="1" applyAlignment="1">
      <alignment horizontal="left"/>
    </xf>
    <xf numFmtId="0" fontId="14" fillId="0" borderId="12" xfId="9" applyFont="1" applyBorder="1" applyAlignment="1">
      <alignment horizontal="left"/>
    </xf>
    <xf numFmtId="0" fontId="14" fillId="0" borderId="12" xfId="31" applyFont="1" applyBorder="1" applyAlignment="1">
      <alignment horizontal="left"/>
    </xf>
    <xf numFmtId="0" fontId="14" fillId="0" borderId="12" xfId="25" applyFont="1" applyBorder="1" applyAlignment="1">
      <alignment horizontal="left"/>
    </xf>
    <xf numFmtId="0" fontId="14" fillId="0" borderId="12" xfId="8" applyFont="1" applyBorder="1" applyAlignment="1">
      <alignment horizontal="left"/>
    </xf>
    <xf numFmtId="0" fontId="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6" fillId="0" borderId="0" xfId="22" applyFont="1" applyAlignment="1">
      <alignment horizontal="center"/>
    </xf>
    <xf numFmtId="0" fontId="6" fillId="0" borderId="0" xfId="40" applyFont="1" applyAlignment="1">
      <alignment horizontal="center"/>
    </xf>
    <xf numFmtId="0" fontId="8" fillId="0" borderId="0" xfId="37" applyFont="1" applyAlignment="1">
      <alignment horizontal="center"/>
    </xf>
    <xf numFmtId="0" fontId="7" fillId="0" borderId="0" xfId="37" applyFont="1" applyAlignment="1">
      <alignment horizontal="left"/>
    </xf>
    <xf numFmtId="0" fontId="6" fillId="0" borderId="0" xfId="37" applyFont="1" applyAlignment="1">
      <alignment horizontal="center"/>
    </xf>
    <xf numFmtId="0" fontId="11" fillId="0" borderId="0" xfId="28" applyFont="1" applyAlignment="1">
      <alignment horizontal="left"/>
    </xf>
    <xf numFmtId="0" fontId="8" fillId="0" borderId="0" xfId="28" applyFont="1" applyAlignment="1">
      <alignment horizontal="center"/>
    </xf>
    <xf numFmtId="0" fontId="6" fillId="0" borderId="0" xfId="28" applyFont="1" applyAlignment="1">
      <alignment horizontal="center"/>
    </xf>
    <xf numFmtId="0" fontId="7" fillId="0" borderId="0" xfId="28" applyFont="1" applyAlignment="1">
      <alignment horizontal="left"/>
    </xf>
    <xf numFmtId="0" fontId="6" fillId="0" borderId="0" xfId="66" applyFont="1" applyAlignment="1">
      <alignment horizontal="center"/>
    </xf>
    <xf numFmtId="0" fontId="8" fillId="0" borderId="0" xfId="29" applyFont="1" applyAlignment="1">
      <alignment horizontal="center"/>
    </xf>
    <xf numFmtId="0" fontId="6" fillId="0" borderId="0" xfId="29" applyFont="1" applyAlignment="1">
      <alignment horizontal="center"/>
    </xf>
    <xf numFmtId="0" fontId="6" fillId="0" borderId="0" xfId="46" applyFont="1" applyAlignment="1">
      <alignment horizontal="center"/>
    </xf>
    <xf numFmtId="0" fontId="6" fillId="0" borderId="0" xfId="59" applyFont="1" applyAlignment="1">
      <alignment horizontal="center"/>
    </xf>
    <xf numFmtId="0" fontId="6" fillId="0" borderId="0" xfId="43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0" xfId="44" applyFont="1" applyAlignment="1">
      <alignment horizontal="center"/>
    </xf>
    <xf numFmtId="0" fontId="13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0" fontId="13" fillId="0" borderId="0" xfId="15" applyFont="1" applyAlignment="1">
      <alignment horizontal="left"/>
    </xf>
    <xf numFmtId="0" fontId="6" fillId="0" borderId="0" xfId="13" applyFont="1" applyAlignment="1">
      <alignment horizontal="center"/>
    </xf>
    <xf numFmtId="0" fontId="0" fillId="0" borderId="0" xfId="0" applyAlignment="1"/>
    <xf numFmtId="0" fontId="6" fillId="0" borderId="0" xfId="53" applyFont="1" applyAlignment="1">
      <alignment horizontal="center"/>
    </xf>
    <xf numFmtId="0" fontId="6" fillId="0" borderId="0" xfId="15" applyFont="1" applyAlignment="1">
      <alignment horizontal="center"/>
    </xf>
    <xf numFmtId="0" fontId="13" fillId="0" borderId="0" xfId="16" applyFont="1" applyAlignment="1">
      <alignment horizontal="left"/>
    </xf>
    <xf numFmtId="0" fontId="6" fillId="0" borderId="0" xfId="16" applyFont="1" applyAlignment="1">
      <alignment horizontal="center"/>
    </xf>
    <xf numFmtId="0" fontId="13" fillId="0" borderId="0" xfId="18" applyFont="1" applyAlignment="1">
      <alignment horizontal="left"/>
    </xf>
    <xf numFmtId="0" fontId="8" fillId="0" borderId="0" xfId="18" applyFont="1" applyAlignment="1">
      <alignment horizontal="center"/>
    </xf>
    <xf numFmtId="0" fontId="6" fillId="0" borderId="0" xfId="18" applyFont="1" applyAlignment="1">
      <alignment horizontal="center"/>
    </xf>
    <xf numFmtId="0" fontId="13" fillId="0" borderId="0" xfId="19" applyFont="1" applyAlignment="1">
      <alignment horizontal="left"/>
    </xf>
    <xf numFmtId="0" fontId="8" fillId="0" borderId="0" xfId="19" applyFont="1" applyAlignment="1">
      <alignment horizontal="center"/>
    </xf>
    <xf numFmtId="0" fontId="6" fillId="0" borderId="0" xfId="19" applyFont="1" applyAlignment="1">
      <alignment horizontal="center"/>
    </xf>
    <xf numFmtId="0" fontId="8" fillId="0" borderId="0" xfId="20" applyFont="1" applyAlignment="1">
      <alignment horizontal="center"/>
    </xf>
    <xf numFmtId="0" fontId="13" fillId="0" borderId="0" xfId="20" applyFont="1" applyAlignment="1">
      <alignment horizontal="left"/>
    </xf>
    <xf numFmtId="0" fontId="6" fillId="0" borderId="0" xfId="20" applyFont="1" applyAlignment="1">
      <alignment horizontal="center"/>
    </xf>
    <xf numFmtId="0" fontId="13" fillId="0" borderId="0" xfId="20" applyFont="1" applyAlignment="1">
      <alignment horizontal="center"/>
    </xf>
    <xf numFmtId="0" fontId="6" fillId="0" borderId="0" xfId="57" applyFont="1" applyAlignment="1">
      <alignment horizontal="center"/>
    </xf>
    <xf numFmtId="0" fontId="6" fillId="0" borderId="0" xfId="45" applyFont="1" applyAlignment="1">
      <alignment horizontal="center"/>
    </xf>
    <xf numFmtId="0" fontId="6" fillId="0" borderId="0" xfId="61" applyFont="1" applyAlignment="1">
      <alignment horizontal="center"/>
    </xf>
    <xf numFmtId="0" fontId="6" fillId="0" borderId="0" xfId="47" applyFont="1" applyAlignment="1">
      <alignment horizontal="center"/>
    </xf>
    <xf numFmtId="0" fontId="6" fillId="0" borderId="0" xfId="38" applyFont="1" applyAlignment="1">
      <alignment horizontal="center"/>
    </xf>
    <xf numFmtId="0" fontId="6" fillId="0" borderId="0" xfId="34" applyFont="1" applyAlignment="1">
      <alignment horizontal="center"/>
    </xf>
    <xf numFmtId="0" fontId="6" fillId="0" borderId="0" xfId="39" applyFont="1" applyAlignment="1">
      <alignment horizontal="center"/>
    </xf>
    <xf numFmtId="0" fontId="6" fillId="0" borderId="0" xfId="48" applyFont="1" applyAlignment="1">
      <alignment horizontal="center"/>
    </xf>
    <xf numFmtId="0" fontId="6" fillId="0" borderId="0" xfId="50" applyFont="1" applyAlignment="1">
      <alignment horizontal="center"/>
    </xf>
    <xf numFmtId="0" fontId="6" fillId="0" borderId="0" xfId="54" applyFont="1" applyAlignment="1">
      <alignment horizontal="center"/>
    </xf>
    <xf numFmtId="0" fontId="6" fillId="0" borderId="0" xfId="35" applyFont="1" applyAlignment="1">
      <alignment horizontal="center"/>
    </xf>
    <xf numFmtId="0" fontId="6" fillId="0" borderId="0" xfId="58" applyFont="1" applyAlignment="1">
      <alignment horizontal="center"/>
    </xf>
    <xf numFmtId="0" fontId="6" fillId="0" borderId="0" xfId="41" applyFont="1" applyAlignment="1">
      <alignment horizontal="center"/>
    </xf>
    <xf numFmtId="0" fontId="6" fillId="0" borderId="0" xfId="63" applyFont="1" applyAlignment="1">
      <alignment horizontal="center"/>
    </xf>
    <xf numFmtId="0" fontId="6" fillId="0" borderId="0" xfId="65" applyFont="1" applyAlignment="1">
      <alignment horizontal="center"/>
    </xf>
    <xf numFmtId="0" fontId="6" fillId="0" borderId="0" xfId="21" applyFont="1" applyAlignment="1">
      <alignment horizontal="center"/>
    </xf>
    <xf numFmtId="0" fontId="6" fillId="0" borderId="0" xfId="23" applyFont="1" applyAlignment="1">
      <alignment horizontal="center"/>
    </xf>
    <xf numFmtId="0" fontId="6" fillId="0" borderId="0" xfId="64" applyFont="1" applyAlignment="1">
      <alignment horizontal="center"/>
    </xf>
    <xf numFmtId="0" fontId="6" fillId="0" borderId="0" xfId="60" applyFont="1" applyAlignment="1">
      <alignment horizontal="center"/>
    </xf>
    <xf numFmtId="0" fontId="6" fillId="0" borderId="0" xfId="56" applyFont="1" applyAlignment="1">
      <alignment horizontal="center"/>
    </xf>
    <xf numFmtId="0" fontId="6" fillId="0" borderId="0" xfId="62" applyFont="1" applyAlignment="1">
      <alignment horizontal="center"/>
    </xf>
    <xf numFmtId="0" fontId="6" fillId="0" borderId="0" xfId="55" applyFont="1" applyAlignment="1">
      <alignment horizontal="center"/>
    </xf>
    <xf numFmtId="0" fontId="6" fillId="0" borderId="0" xfId="68" applyFont="1" applyAlignment="1">
      <alignment horizontal="center"/>
    </xf>
    <xf numFmtId="0" fontId="6" fillId="0" borderId="0" xfId="51" applyFont="1" applyAlignment="1">
      <alignment horizontal="center"/>
    </xf>
    <xf numFmtId="0" fontId="6" fillId="0" borderId="0" xfId="52" applyFont="1" applyAlignment="1">
      <alignment horizontal="center"/>
    </xf>
    <xf numFmtId="0" fontId="6" fillId="0" borderId="0" xfId="24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10" applyFont="1" applyAlignment="1">
      <alignment horizontal="center"/>
    </xf>
    <xf numFmtId="0" fontId="6" fillId="0" borderId="0" xfId="31" applyFont="1" applyAlignment="1">
      <alignment horizontal="center"/>
    </xf>
    <xf numFmtId="0" fontId="6" fillId="0" borderId="0" xfId="33" applyFont="1" applyAlignment="1">
      <alignment horizontal="center"/>
    </xf>
    <xf numFmtId="0" fontId="6" fillId="0" borderId="0" xfId="25" applyFont="1" applyAlignment="1">
      <alignment horizontal="center"/>
    </xf>
    <xf numFmtId="0" fontId="6" fillId="0" borderId="0" xfId="26" applyFont="1" applyAlignment="1">
      <alignment horizontal="center"/>
    </xf>
    <xf numFmtId="0" fontId="6" fillId="0" borderId="0" xfId="14" applyFont="1" applyAlignment="1">
      <alignment horizontal="center"/>
    </xf>
    <xf numFmtId="0" fontId="6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32" applyNumberFormat="1" applyBorder="1"/>
    <xf numFmtId="2" fontId="3" fillId="0" borderId="0" xfId="32" applyNumberFormat="1"/>
    <xf numFmtId="2" fontId="21" fillId="0" borderId="3" xfId="19" applyNumberFormat="1" applyFont="1" applyBorder="1" applyAlignment="1">
      <alignment horizontal="center" vertical="center"/>
    </xf>
    <xf numFmtId="2" fontId="5" fillId="0" borderId="3" xfId="14" applyNumberFormat="1" applyFont="1" applyBorder="1" applyAlignment="1">
      <alignment horizontal="center" vertical="center"/>
    </xf>
    <xf numFmtId="2" fontId="21" fillId="0" borderId="3" xfId="25" applyNumberFormat="1" applyFont="1" applyBorder="1" applyAlignment="1">
      <alignment horizontal="center" vertical="center"/>
    </xf>
    <xf numFmtId="2" fontId="21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1" fillId="0" borderId="5" xfId="0" applyNumberFormat="1" applyFont="1" applyBorder="1" applyAlignment="1">
      <alignment horizontal="center" vertical="center"/>
    </xf>
    <xf numFmtId="0" fontId="5" fillId="0" borderId="0" xfId="39" applyFont="1" applyAlignment="1"/>
    <xf numFmtId="0" fontId="3" fillId="0" borderId="0" xfId="39" applyAlignment="1"/>
    <xf numFmtId="0" fontId="5" fillId="0" borderId="0" xfId="20" applyFont="1" applyAlignment="1"/>
    <xf numFmtId="0" fontId="3" fillId="0" borderId="0" xfId="20" applyAlignment="1"/>
    <xf numFmtId="0" fontId="5" fillId="0" borderId="0" xfId="19" applyFont="1" applyAlignment="1"/>
    <xf numFmtId="0" fontId="3" fillId="0" borderId="0" xfId="19" applyAlignment="1"/>
    <xf numFmtId="0" fontId="5" fillId="0" borderId="0" xfId="18" applyFont="1" applyAlignment="1"/>
    <xf numFmtId="0" fontId="3" fillId="0" borderId="0" xfId="18" applyAlignment="1"/>
    <xf numFmtId="0" fontId="5" fillId="0" borderId="0" xfId="17" applyFont="1" applyAlignment="1"/>
    <xf numFmtId="0" fontId="3" fillId="0" borderId="0" xfId="17" applyAlignment="1"/>
    <xf numFmtId="0" fontId="5" fillId="0" borderId="0" xfId="14" applyFont="1" applyAlignment="1"/>
    <xf numFmtId="0" fontId="3" fillId="0" borderId="0" xfId="14" applyAlignment="1"/>
    <xf numFmtId="0" fontId="5" fillId="0" borderId="0" xfId="16" applyFont="1" applyAlignment="1"/>
    <xf numFmtId="0" fontId="3" fillId="0" borderId="0" xfId="16" applyAlignment="1"/>
    <xf numFmtId="0" fontId="5" fillId="0" borderId="0" xfId="15" applyFont="1" applyAlignment="1"/>
    <xf numFmtId="0" fontId="3" fillId="0" borderId="0" xfId="15" applyAlignment="1"/>
    <xf numFmtId="0" fontId="5" fillId="0" borderId="0" xfId="13" applyFont="1" applyAlignment="1"/>
    <xf numFmtId="0" fontId="3" fillId="0" borderId="0" xfId="13" applyAlignment="1"/>
    <xf numFmtId="0" fontId="5" fillId="0" borderId="0" xfId="8" applyFont="1" applyAlignment="1"/>
    <xf numFmtId="0" fontId="3" fillId="0" borderId="0" xfId="8" applyAlignment="1"/>
    <xf numFmtId="0" fontId="5" fillId="0" borderId="0" xfId="26" applyFont="1" applyAlignment="1"/>
    <xf numFmtId="0" fontId="3" fillId="0" borderId="0" xfId="26" applyAlignment="1"/>
    <xf numFmtId="0" fontId="5" fillId="0" borderId="0" xfId="25" applyFont="1" applyAlignment="1"/>
    <xf numFmtId="0" fontId="3" fillId="0" borderId="0" xfId="25" applyAlignment="1"/>
    <xf numFmtId="0" fontId="5" fillId="0" borderId="0" xfId="33" applyFont="1" applyAlignment="1"/>
    <xf numFmtId="0" fontId="3" fillId="0" borderId="0" xfId="33" applyAlignment="1"/>
    <xf numFmtId="0" fontId="5" fillId="0" borderId="0" xfId="31" applyFont="1" applyAlignment="1"/>
    <xf numFmtId="0" fontId="3" fillId="0" borderId="0" xfId="31" applyAlignment="1"/>
    <xf numFmtId="0" fontId="5" fillId="0" borderId="0" xfId="10" applyFont="1" applyAlignment="1"/>
    <xf numFmtId="0" fontId="3" fillId="0" borderId="0" xfId="10" applyAlignment="1"/>
    <xf numFmtId="0" fontId="5" fillId="0" borderId="0" xfId="9" applyFont="1" applyAlignment="1"/>
    <xf numFmtId="0" fontId="3" fillId="0" borderId="0" xfId="9" applyAlignment="1"/>
    <xf numFmtId="0" fontId="5" fillId="0" borderId="0" xfId="24" applyFont="1" applyAlignment="1"/>
    <xf numFmtId="0" fontId="3" fillId="0" borderId="0" xfId="24" applyAlignment="1"/>
    <xf numFmtId="0" fontId="3" fillId="0" borderId="0" xfId="32" applyAlignment="1"/>
    <xf numFmtId="0" fontId="5" fillId="0" borderId="0" xfId="52" applyFont="1" applyAlignment="1"/>
    <xf numFmtId="0" fontId="3" fillId="0" borderId="0" xfId="52" applyAlignment="1"/>
    <xf numFmtId="0" fontId="5" fillId="0" borderId="0" xfId="51" applyFont="1" applyAlignment="1"/>
    <xf numFmtId="0" fontId="3" fillId="0" borderId="0" xfId="51" applyAlignment="1"/>
    <xf numFmtId="0" fontId="5" fillId="0" borderId="0" xfId="68" applyFont="1" applyAlignment="1"/>
    <xf numFmtId="0" fontId="3" fillId="0" borderId="0" xfId="68" applyAlignment="1"/>
    <xf numFmtId="0" fontId="5" fillId="0" borderId="0" xfId="55" applyFont="1" applyAlignment="1"/>
    <xf numFmtId="0" fontId="3" fillId="0" borderId="0" xfId="55" applyAlignment="1"/>
    <xf numFmtId="0" fontId="5" fillId="0" borderId="0" xfId="62" applyFont="1" applyAlignment="1"/>
    <xf numFmtId="0" fontId="3" fillId="0" borderId="0" xfId="62" applyAlignment="1"/>
    <xf numFmtId="0" fontId="5" fillId="0" borderId="0" xfId="56" applyFont="1" applyAlignment="1"/>
    <xf numFmtId="0" fontId="3" fillId="0" borderId="0" xfId="56" applyAlignment="1"/>
    <xf numFmtId="0" fontId="5" fillId="0" borderId="0" xfId="60" applyFont="1" applyAlignment="1"/>
    <xf numFmtId="0" fontId="3" fillId="0" borderId="0" xfId="60" applyAlignment="1"/>
    <xf numFmtId="0" fontId="5" fillId="0" borderId="0" xfId="64" applyFont="1" applyAlignment="1"/>
    <xf numFmtId="0" fontId="3" fillId="0" borderId="0" xfId="64" applyAlignment="1"/>
    <xf numFmtId="0" fontId="5" fillId="0" borderId="0" xfId="23" applyFont="1" applyAlignment="1"/>
    <xf numFmtId="0" fontId="3" fillId="0" borderId="0" xfId="23" applyAlignment="1"/>
    <xf numFmtId="0" fontId="5" fillId="0" borderId="0" xfId="21" applyFont="1" applyAlignment="1"/>
    <xf numFmtId="0" fontId="3" fillId="0" borderId="0" xfId="21" applyAlignment="1"/>
    <xf numFmtId="0" fontId="5" fillId="0" borderId="0" xfId="65" applyFont="1" applyAlignment="1"/>
    <xf numFmtId="0" fontId="3" fillId="0" borderId="0" xfId="65" applyAlignment="1"/>
    <xf numFmtId="0" fontId="5" fillId="0" borderId="0" xfId="63" applyFont="1" applyAlignment="1"/>
    <xf numFmtId="0" fontId="3" fillId="0" borderId="0" xfId="63" applyAlignment="1"/>
    <xf numFmtId="0" fontId="5" fillId="0" borderId="0" xfId="41" applyFont="1" applyAlignment="1"/>
    <xf numFmtId="0" fontId="3" fillId="0" borderId="0" xfId="41" applyAlignment="1"/>
    <xf numFmtId="0" fontId="5" fillId="0" borderId="0" xfId="58" applyFont="1" applyAlignment="1"/>
    <xf numFmtId="0" fontId="3" fillId="0" borderId="0" xfId="58" applyAlignment="1"/>
    <xf numFmtId="0" fontId="5" fillId="0" borderId="0" xfId="35" applyFont="1" applyAlignment="1"/>
    <xf numFmtId="0" fontId="3" fillId="0" borderId="0" xfId="35" applyAlignment="1"/>
    <xf numFmtId="0" fontId="5" fillId="0" borderId="0" xfId="54" applyFont="1" applyAlignment="1"/>
    <xf numFmtId="0" fontId="3" fillId="0" borderId="0" xfId="54" applyAlignment="1"/>
    <xf numFmtId="0" fontId="5" fillId="0" borderId="0" xfId="50" applyFont="1" applyAlignment="1"/>
    <xf numFmtId="0" fontId="3" fillId="0" borderId="0" xfId="50" applyAlignment="1"/>
    <xf numFmtId="0" fontId="5" fillId="0" borderId="0" xfId="48" applyFont="1" applyAlignment="1"/>
    <xf numFmtId="0" fontId="3" fillId="0" borderId="0" xfId="48" applyAlignment="1"/>
    <xf numFmtId="0" fontId="5" fillId="0" borderId="0" xfId="34" applyFont="1" applyAlignment="1"/>
    <xf numFmtId="0" fontId="3" fillId="0" borderId="0" xfId="34" applyAlignment="1"/>
    <xf numFmtId="0" fontId="5" fillId="0" borderId="0" xfId="29" applyFont="1" applyAlignment="1"/>
    <xf numFmtId="0" fontId="3" fillId="0" borderId="0" xfId="29" applyAlignment="1"/>
    <xf numFmtId="0" fontId="5" fillId="0" borderId="0" xfId="28" applyFont="1" applyAlignment="1"/>
    <xf numFmtId="0" fontId="3" fillId="0" borderId="0" xfId="28" applyAlignment="1"/>
    <xf numFmtId="0" fontId="5" fillId="0" borderId="0" xfId="37" applyFont="1" applyAlignment="1"/>
    <xf numFmtId="0" fontId="3" fillId="0" borderId="0" xfId="37" applyAlignment="1"/>
    <xf numFmtId="0" fontId="5" fillId="0" borderId="0" xfId="30" applyFont="1" applyAlignment="1"/>
    <xf numFmtId="0" fontId="5" fillId="0" borderId="0" xfId="30" applyFont="1" applyBorder="1" applyAlignment="1"/>
    <xf numFmtId="0" fontId="3" fillId="0" borderId="0" xfId="30" applyAlignment="1"/>
    <xf numFmtId="0" fontId="5" fillId="0" borderId="0" xfId="38" applyFont="1" applyAlignment="1"/>
    <xf numFmtId="0" fontId="3" fillId="0" borderId="0" xfId="38" applyAlignment="1"/>
    <xf numFmtId="0" fontId="5" fillId="0" borderId="0" xfId="47" applyFont="1" applyAlignment="1"/>
    <xf numFmtId="0" fontId="3" fillId="0" borderId="0" xfId="47" applyAlignment="1"/>
    <xf numFmtId="0" fontId="5" fillId="0" borderId="0" xfId="61" applyFont="1" applyAlignment="1"/>
    <xf numFmtId="0" fontId="3" fillId="0" borderId="0" xfId="61" applyAlignment="1"/>
    <xf numFmtId="0" fontId="5" fillId="0" borderId="0" xfId="45" applyFont="1" applyAlignment="1"/>
    <xf numFmtId="0" fontId="3" fillId="0" borderId="0" xfId="45" applyAlignment="1"/>
    <xf numFmtId="0" fontId="5" fillId="0" borderId="0" xfId="57" applyFont="1" applyAlignment="1"/>
    <xf numFmtId="0" fontId="3" fillId="0" borderId="0" xfId="57" applyAlignment="1"/>
    <xf numFmtId="0" fontId="5" fillId="0" borderId="0" xfId="42" applyFont="1" applyAlignment="1"/>
    <xf numFmtId="0" fontId="3" fillId="0" borderId="0" xfId="42" applyAlignment="1"/>
    <xf numFmtId="0" fontId="5" fillId="0" borderId="0" xfId="67" applyFont="1" applyAlignment="1"/>
    <xf numFmtId="0" fontId="3" fillId="0" borderId="0" xfId="67" applyAlignment="1"/>
    <xf numFmtId="0" fontId="5" fillId="0" borderId="0" xfId="36" applyFont="1" applyAlignment="1"/>
    <xf numFmtId="0" fontId="3" fillId="0" borderId="0" xfId="36" applyAlignment="1"/>
    <xf numFmtId="0" fontId="5" fillId="0" borderId="0" xfId="22" applyFont="1" applyAlignment="1"/>
    <xf numFmtId="0" fontId="3" fillId="0" borderId="0" xfId="22" applyAlignment="1"/>
    <xf numFmtId="0" fontId="5" fillId="0" borderId="0" xfId="40" applyFont="1" applyAlignment="1"/>
    <xf numFmtId="0" fontId="3" fillId="0" borderId="0" xfId="40" applyAlignment="1"/>
    <xf numFmtId="0" fontId="5" fillId="0" borderId="0" xfId="66" applyFont="1" applyAlignment="1"/>
    <xf numFmtId="0" fontId="3" fillId="0" borderId="0" xfId="66" applyAlignment="1"/>
    <xf numFmtId="0" fontId="5" fillId="0" borderId="0" xfId="46" applyFont="1" applyAlignment="1"/>
    <xf numFmtId="0" fontId="3" fillId="0" borderId="0" xfId="46" applyAlignment="1"/>
    <xf numFmtId="0" fontId="5" fillId="0" borderId="0" xfId="59" applyFont="1" applyAlignment="1"/>
    <xf numFmtId="0" fontId="3" fillId="0" borderId="0" xfId="59" applyAlignment="1"/>
    <xf numFmtId="0" fontId="5" fillId="0" borderId="0" xfId="43" applyFont="1" applyAlignment="1"/>
    <xf numFmtId="0" fontId="3" fillId="0" borderId="0" xfId="43" applyAlignment="1"/>
    <xf numFmtId="0" fontId="5" fillId="0" borderId="0" xfId="69" applyFont="1" applyAlignment="1"/>
    <xf numFmtId="0" fontId="3" fillId="0" borderId="0" xfId="69" applyAlignment="1"/>
    <xf numFmtId="0" fontId="5" fillId="0" borderId="0" xfId="44" applyFont="1" applyAlignment="1"/>
    <xf numFmtId="0" fontId="3" fillId="0" borderId="0" xfId="44" applyAlignment="1"/>
    <xf numFmtId="0" fontId="5" fillId="0" borderId="0" xfId="53" applyFont="1" applyAlignment="1"/>
    <xf numFmtId="0" fontId="3" fillId="0" borderId="0" xfId="53" applyAlignment="1"/>
    <xf numFmtId="0" fontId="8" fillId="0" borderId="0" xfId="14" applyFont="1" applyAlignment="1">
      <alignment horizontal="center"/>
    </xf>
    <xf numFmtId="0" fontId="8" fillId="0" borderId="0" xfId="17" applyFont="1" applyAlignment="1">
      <alignment horizontal="center"/>
    </xf>
    <xf numFmtId="0" fontId="8" fillId="0" borderId="2" xfId="32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49" applyFont="1" applyAlignment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5" fillId="0" borderId="0" xfId="11" applyFont="1"/>
    <xf numFmtId="0" fontId="6" fillId="0" borderId="16" xfId="11" applyFont="1" applyBorder="1"/>
    <xf numFmtId="0" fontId="5" fillId="0" borderId="16" xfId="11" applyFont="1" applyBorder="1"/>
    <xf numFmtId="0" fontId="10" fillId="0" borderId="16" xfId="11" applyFont="1" applyBorder="1"/>
    <xf numFmtId="0" fontId="5" fillId="0" borderId="0" xfId="11" applyFont="1" applyBorder="1"/>
    <xf numFmtId="0" fontId="11" fillId="0" borderId="0" xfId="11" applyFont="1"/>
    <xf numFmtId="0" fontId="9" fillId="0" borderId="3" xfId="11" applyFont="1" applyBorder="1" applyAlignment="1">
      <alignment horizontal="center" vertical="center" wrapText="1"/>
    </xf>
    <xf numFmtId="0" fontId="5" fillId="0" borderId="0" xfId="11" applyFont="1" applyAlignment="1">
      <alignment horizontal="center" vertical="center"/>
    </xf>
    <xf numFmtId="0" fontId="8" fillId="0" borderId="3" xfId="11" applyFont="1" applyBorder="1" applyAlignment="1">
      <alignment horizontal="center" vertical="center"/>
    </xf>
    <xf numFmtId="0" fontId="8" fillId="0" borderId="0" xfId="11" applyFont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11" applyFont="1" applyBorder="1" applyAlignment="1">
      <alignment horizontal="center" vertical="center"/>
    </xf>
    <xf numFmtId="2" fontId="5" fillId="0" borderId="0" xfId="11" applyNumberFormat="1" applyFont="1" applyBorder="1" applyAlignment="1">
      <alignment horizontal="center" vertical="center"/>
    </xf>
    <xf numFmtId="0" fontId="3" fillId="0" borderId="0" xfId="11" applyAlignment="1">
      <alignment horizontal="center" vertical="center"/>
    </xf>
    <xf numFmtId="0" fontId="32" fillId="0" borderId="0" xfId="0" applyFont="1" applyBorder="1" applyAlignment="1">
      <alignment wrapText="1"/>
    </xf>
    <xf numFmtId="0" fontId="3" fillId="0" borderId="0" xfId="11" applyBorder="1" applyAlignment="1">
      <alignment horizontal="center" vertical="center"/>
    </xf>
    <xf numFmtId="0" fontId="3" fillId="0" borderId="0" xfId="11"/>
    <xf numFmtId="0" fontId="16" fillId="0" borderId="15" xfId="0" applyFont="1" applyBorder="1" applyAlignment="1">
      <alignment horizontal="center" wrapText="1"/>
    </xf>
    <xf numFmtId="1" fontId="3" fillId="0" borderId="0" xfId="32" applyNumberFormat="1" applyBorder="1" applyAlignment="1"/>
    <xf numFmtId="0" fontId="3" fillId="0" borderId="0" xfId="32" applyBorder="1" applyAlignment="1"/>
    <xf numFmtId="2" fontId="3" fillId="0" borderId="0" xfId="32" applyNumberFormat="1" applyBorder="1" applyAlignment="1"/>
    <xf numFmtId="0" fontId="7" fillId="0" borderId="0" xfId="20" applyFont="1"/>
    <xf numFmtId="0" fontId="5" fillId="0" borderId="16" xfId="20" applyFont="1" applyBorder="1"/>
    <xf numFmtId="0" fontId="11" fillId="0" borderId="16" xfId="20" applyFont="1" applyBorder="1"/>
    <xf numFmtId="0" fontId="8" fillId="0" borderId="17" xfId="0" applyFont="1" applyBorder="1" applyAlignment="1">
      <alignment horizontal="center" wrapText="1"/>
    </xf>
    <xf numFmtId="0" fontId="18" fillId="0" borderId="18" xfId="24" applyFont="1" applyBorder="1" applyAlignment="1"/>
    <xf numFmtId="0" fontId="18" fillId="0" borderId="18" xfId="9" applyFont="1" applyBorder="1" applyAlignment="1">
      <alignment horizontal="left"/>
    </xf>
    <xf numFmtId="0" fontId="18" fillId="0" borderId="18" xfId="31" applyFont="1" applyBorder="1" applyAlignment="1"/>
    <xf numFmtId="0" fontId="18" fillId="0" borderId="18" xfId="8" applyFont="1" applyBorder="1" applyAlignment="1"/>
    <xf numFmtId="0" fontId="18" fillId="0" borderId="18" xfId="12" applyFont="1" applyBorder="1" applyAlignment="1"/>
    <xf numFmtId="0" fontId="18" fillId="0" borderId="18" xfId="13" applyFont="1" applyBorder="1" applyAlignment="1"/>
    <xf numFmtId="0" fontId="18" fillId="0" borderId="18" xfId="14" applyFont="1" applyBorder="1" applyAlignment="1"/>
    <xf numFmtId="0" fontId="18" fillId="0" borderId="18" xfId="17" applyFont="1" applyBorder="1" applyAlignment="1"/>
    <xf numFmtId="0" fontId="18" fillId="0" borderId="18" xfId="17" applyFont="1" applyFill="1" applyBorder="1" applyAlignment="1"/>
    <xf numFmtId="0" fontId="18" fillId="0" borderId="18" xfId="0" applyFont="1" applyBorder="1" applyAlignment="1">
      <alignment horizontal="left"/>
    </xf>
    <xf numFmtId="0" fontId="18" fillId="0" borderId="18" xfId="53" applyFont="1" applyBorder="1" applyAlignment="1"/>
    <xf numFmtId="0" fontId="18" fillId="0" borderId="18" xfId="30" applyFont="1" applyBorder="1" applyAlignment="1"/>
    <xf numFmtId="0" fontId="18" fillId="0" borderId="18" xfId="69" applyFont="1" applyBorder="1" applyAlignment="1"/>
    <xf numFmtId="0" fontId="18" fillId="0" borderId="18" xfId="22" applyFont="1" applyBorder="1" applyAlignment="1"/>
    <xf numFmtId="0" fontId="18" fillId="0" borderId="18" xfId="0" applyFont="1" applyBorder="1"/>
    <xf numFmtId="0" fontId="18" fillId="0" borderId="18" xfId="67" applyFont="1" applyBorder="1" applyAlignment="1"/>
    <xf numFmtId="0" fontId="18" fillId="0" borderId="18" xfId="42" applyFont="1" applyBorder="1" applyAlignment="1"/>
    <xf numFmtId="0" fontId="18" fillId="0" borderId="18" xfId="37" applyFont="1" applyBorder="1" applyAlignment="1">
      <alignment horizontal="left"/>
    </xf>
    <xf numFmtId="0" fontId="18" fillId="0" borderId="18" xfId="34" applyFont="1" applyBorder="1" applyAlignment="1"/>
    <xf numFmtId="0" fontId="18" fillId="0" borderId="18" xfId="58" applyFont="1" applyBorder="1" applyAlignment="1"/>
    <xf numFmtId="0" fontId="18" fillId="0" borderId="18" xfId="21" applyFont="1" applyBorder="1" applyAlignment="1"/>
    <xf numFmtId="0" fontId="18" fillId="0" borderId="18" xfId="56" applyFont="1" applyBorder="1" applyAlignment="1"/>
    <xf numFmtId="0" fontId="18" fillId="0" borderId="18" xfId="62" applyFont="1" applyBorder="1" applyAlignment="1"/>
    <xf numFmtId="0" fontId="18" fillId="0" borderId="18" xfId="68" applyFont="1" applyBorder="1" applyAlignment="1"/>
    <xf numFmtId="0" fontId="18" fillId="0" borderId="18" xfId="51" applyFont="1" applyBorder="1" applyAlignment="1"/>
    <xf numFmtId="0" fontId="18" fillId="0" borderId="18" xfId="25" applyFont="1" applyBorder="1" applyAlignment="1"/>
    <xf numFmtId="0" fontId="33" fillId="0" borderId="2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33" fillId="0" borderId="3" xfId="0" applyFont="1" applyBorder="1"/>
    <xf numFmtId="0" fontId="34" fillId="0" borderId="2" xfId="53" applyFont="1" applyBorder="1" applyAlignment="1"/>
    <xf numFmtId="0" fontId="34" fillId="0" borderId="2" xfId="51" applyFont="1" applyBorder="1" applyAlignment="1"/>
    <xf numFmtId="0" fontId="33" fillId="0" borderId="2" xfId="69" applyFont="1" applyBorder="1" applyAlignment="1"/>
    <xf numFmtId="0" fontId="33" fillId="0" borderId="2" xfId="22" applyFont="1" applyBorder="1" applyAlignment="1"/>
    <xf numFmtId="0" fontId="33" fillId="0" borderId="2" xfId="67" applyFont="1" applyBorder="1" applyAlignment="1"/>
    <xf numFmtId="0" fontId="33" fillId="0" borderId="2" xfId="42" applyFont="1" applyBorder="1" applyAlignment="1"/>
    <xf numFmtId="0" fontId="33" fillId="0" borderId="2" xfId="37" applyFont="1" applyBorder="1" applyAlignment="1">
      <alignment horizontal="left"/>
    </xf>
    <xf numFmtId="0" fontId="34" fillId="0" borderId="2" xfId="34" applyFont="1" applyBorder="1" applyAlignment="1"/>
    <xf numFmtId="0" fontId="34" fillId="0" borderId="2" xfId="58" applyFont="1" applyBorder="1" applyAlignment="1"/>
    <xf numFmtId="0" fontId="33" fillId="0" borderId="2" xfId="21" applyFont="1" applyBorder="1" applyAlignment="1"/>
    <xf numFmtId="0" fontId="33" fillId="0" borderId="2" xfId="56" applyFont="1" applyBorder="1" applyAlignment="1"/>
    <xf numFmtId="0" fontId="34" fillId="0" borderId="2" xfId="62" applyFont="1" applyBorder="1" applyAlignment="1"/>
    <xf numFmtId="0" fontId="33" fillId="0" borderId="2" xfId="68" applyFont="1" applyBorder="1" applyAlignment="1"/>
    <xf numFmtId="0" fontId="33" fillId="0" borderId="2" xfId="30" applyFont="1" applyBorder="1" applyAlignment="1"/>
    <xf numFmtId="0" fontId="27" fillId="0" borderId="3" xfId="24" applyFont="1" applyBorder="1" applyAlignment="1"/>
    <xf numFmtId="0" fontId="18" fillId="0" borderId="2" xfId="24" applyFont="1" applyBorder="1" applyAlignment="1"/>
    <xf numFmtId="0" fontId="27" fillId="0" borderId="3" xfId="9" applyFont="1" applyBorder="1" applyAlignment="1"/>
    <xf numFmtId="0" fontId="18" fillId="0" borderId="2" xfId="9" applyFont="1" applyBorder="1" applyAlignment="1">
      <alignment horizontal="left"/>
    </xf>
    <xf numFmtId="0" fontId="27" fillId="0" borderId="3" xfId="31" applyFont="1" applyBorder="1" applyAlignment="1"/>
    <xf numFmtId="0" fontId="18" fillId="0" borderId="2" xfId="31" applyFont="1" applyBorder="1" applyAlignment="1"/>
    <xf numFmtId="0" fontId="27" fillId="0" borderId="3" xfId="25" applyFont="1" applyBorder="1" applyAlignment="1"/>
    <xf numFmtId="0" fontId="33" fillId="0" borderId="2" xfId="25" applyFont="1" applyBorder="1" applyAlignment="1"/>
    <xf numFmtId="0" fontId="27" fillId="0" borderId="3" xfId="8" applyFont="1" applyBorder="1"/>
    <xf numFmtId="0" fontId="18" fillId="0" borderId="2" xfId="8" applyFont="1" applyBorder="1" applyAlignment="1"/>
    <xf numFmtId="0" fontId="18" fillId="0" borderId="2" xfId="12" applyFont="1" applyBorder="1" applyAlignment="1"/>
    <xf numFmtId="0" fontId="18" fillId="0" borderId="2" xfId="13" applyFont="1" applyBorder="1" applyAlignment="1"/>
    <xf numFmtId="0" fontId="18" fillId="0" borderId="2" xfId="14" applyFont="1" applyBorder="1" applyAlignment="1"/>
    <xf numFmtId="0" fontId="18" fillId="0" borderId="2" xfId="17" applyFont="1" applyBorder="1" applyAlignment="1"/>
    <xf numFmtId="0" fontId="27" fillId="0" borderId="3" xfId="8" applyFont="1" applyFill="1" applyBorder="1"/>
    <xf numFmtId="2" fontId="21" fillId="0" borderId="19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right" vertical="center"/>
    </xf>
    <xf numFmtId="2" fontId="21" fillId="0" borderId="3" xfId="51" applyNumberFormat="1" applyFont="1" applyBorder="1" applyAlignment="1">
      <alignment horizontal="right" vertical="center"/>
    </xf>
    <xf numFmtId="2" fontId="21" fillId="0" borderId="3" xfId="23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/>
    </xf>
    <xf numFmtId="2" fontId="21" fillId="0" borderId="3" xfId="65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 vertical="center"/>
    </xf>
    <xf numFmtId="2" fontId="21" fillId="0" borderId="3" xfId="70" applyNumberFormat="1" applyFont="1" applyBorder="1" applyAlignment="1">
      <alignment horizontal="right" vertical="center"/>
    </xf>
    <xf numFmtId="2" fontId="21" fillId="0" borderId="3" xfId="48" applyNumberFormat="1" applyFont="1" applyBorder="1" applyAlignment="1">
      <alignment horizontal="right" vertical="center"/>
    </xf>
    <xf numFmtId="2" fontId="21" fillId="0" borderId="3" xfId="37" applyNumberFormat="1" applyFont="1" applyBorder="1" applyAlignment="1">
      <alignment horizontal="right" vertical="center"/>
    </xf>
    <xf numFmtId="2" fontId="21" fillId="0" borderId="3" xfId="30" applyNumberFormat="1" applyFont="1" applyBorder="1" applyAlignment="1">
      <alignment horizontal="right" vertical="center"/>
    </xf>
    <xf numFmtId="2" fontId="21" fillId="0" borderId="3" xfId="28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locked="0"/>
    </xf>
    <xf numFmtId="2" fontId="21" fillId="0" borderId="3" xfId="69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</xf>
    <xf numFmtId="2" fontId="21" fillId="0" borderId="3" xfId="53" applyNumberFormat="1" applyFont="1" applyBorder="1" applyAlignment="1">
      <alignment horizontal="right" vertical="center"/>
    </xf>
    <xf numFmtId="2" fontId="21" fillId="0" borderId="2" xfId="52" applyNumberFormat="1" applyFont="1" applyBorder="1" applyAlignment="1">
      <alignment horizontal="right" vertical="center"/>
    </xf>
    <xf numFmtId="2" fontId="21" fillId="0" borderId="3" xfId="5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55" applyNumberFormat="1" applyFont="1" applyBorder="1" applyAlignment="1">
      <alignment horizontal="right" vertical="center"/>
    </xf>
    <xf numFmtId="2" fontId="21" fillId="0" borderId="3" xfId="56" applyNumberFormat="1" applyFont="1" applyBorder="1" applyAlignment="1">
      <alignment horizontal="right" vertical="center"/>
    </xf>
    <xf numFmtId="2" fontId="21" fillId="0" borderId="3" xfId="41" applyNumberFormat="1" applyFont="1" applyBorder="1" applyAlignment="1">
      <alignment horizontal="right" vertical="center"/>
    </xf>
    <xf numFmtId="2" fontId="21" fillId="0" borderId="3" xfId="40" applyNumberFormat="1" applyFont="1" applyBorder="1" applyAlignment="1">
      <alignment horizontal="right" vertical="center"/>
    </xf>
    <xf numFmtId="2" fontId="21" fillId="0" borderId="3" xfId="66" applyNumberFormat="1" applyFont="1" applyBorder="1" applyAlignment="1">
      <alignment horizontal="right" vertical="center"/>
    </xf>
    <xf numFmtId="2" fontId="21" fillId="0" borderId="3" xfId="46" applyNumberFormat="1" applyFont="1" applyBorder="1" applyAlignment="1">
      <alignment horizontal="right" vertical="center"/>
    </xf>
    <xf numFmtId="2" fontId="21" fillId="0" borderId="3" xfId="59" applyNumberFormat="1" applyFont="1" applyBorder="1" applyAlignment="1">
      <alignment horizontal="right" vertical="center"/>
    </xf>
    <xf numFmtId="2" fontId="21" fillId="0" borderId="3" xfId="43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right" vertical="center"/>
    </xf>
    <xf numFmtId="0" fontId="3" fillId="0" borderId="0" xfId="32" applyFill="1" applyBorder="1"/>
    <xf numFmtId="0" fontId="3" fillId="0" borderId="0" xfId="32" applyFill="1" applyAlignment="1">
      <alignment horizontal="center" vertical="center"/>
    </xf>
    <xf numFmtId="0" fontId="23" fillId="0" borderId="0" xfId="32" applyFont="1" applyBorder="1" applyAlignment="1">
      <alignment horizontal="center"/>
    </xf>
    <xf numFmtId="1" fontId="20" fillId="0" borderId="0" xfId="32" applyNumberFormat="1" applyFont="1" applyBorder="1" applyAlignment="1">
      <alignment horizontal="center"/>
    </xf>
    <xf numFmtId="0" fontId="20" fillId="0" borderId="0" xfId="32" applyFont="1" applyBorder="1" applyAlignment="1">
      <alignment horizontal="center"/>
    </xf>
    <xf numFmtId="1" fontId="5" fillId="0" borderId="0" xfId="32" applyNumberFormat="1" applyFont="1"/>
    <xf numFmtId="0" fontId="18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0" fillId="0" borderId="3" xfId="20" applyNumberFormat="1" applyFont="1" applyBorder="1" applyAlignment="1">
      <alignment horizontal="right" vertical="center"/>
    </xf>
    <xf numFmtId="2" fontId="20" fillId="0" borderId="3" xfId="19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0" fillId="0" borderId="3" xfId="14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0" fillId="0" borderId="3" xfId="8" applyNumberFormat="1" applyFont="1" applyBorder="1" applyAlignment="1">
      <alignment horizontal="right" vertical="center"/>
    </xf>
    <xf numFmtId="2" fontId="20" fillId="0" borderId="3" xfId="25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0" fillId="0" borderId="3" xfId="31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center" vertical="center"/>
    </xf>
    <xf numFmtId="166" fontId="21" fillId="0" borderId="4" xfId="52" applyNumberFormat="1" applyFont="1" applyBorder="1" applyAlignment="1">
      <alignment horizontal="right" vertical="center"/>
    </xf>
    <xf numFmtId="166" fontId="21" fillId="0" borderId="3" xfId="52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0" fillId="0" borderId="3" xfId="51" applyNumberFormat="1" applyFont="1" applyBorder="1" applyAlignment="1">
      <alignment horizontal="right" vertical="center"/>
    </xf>
    <xf numFmtId="166" fontId="21" fillId="0" borderId="3" xfId="68" applyNumberFormat="1" applyFont="1" applyBorder="1" applyAlignment="1">
      <alignment horizontal="right" vertical="center"/>
    </xf>
    <xf numFmtId="166" fontId="21" fillId="0" borderId="3" xfId="55" applyNumberFormat="1" applyFont="1" applyBorder="1" applyAlignment="1">
      <alignment horizontal="right" vertical="center" wrapText="1"/>
    </xf>
    <xf numFmtId="166" fontId="21" fillId="0" borderId="3" xfId="55" applyNumberFormat="1" applyFont="1" applyBorder="1" applyAlignment="1">
      <alignment horizontal="right" vertical="center"/>
    </xf>
    <xf numFmtId="166" fontId="21" fillId="0" borderId="3" xfId="62" applyNumberFormat="1" applyFont="1" applyBorder="1" applyAlignment="1">
      <alignment horizontal="right" vertical="center"/>
    </xf>
    <xf numFmtId="166" fontId="21" fillId="0" borderId="3" xfId="56" applyNumberFormat="1" applyFont="1" applyBorder="1" applyAlignment="1">
      <alignment horizontal="right" vertical="center"/>
    </xf>
    <xf numFmtId="166" fontId="21" fillId="0" borderId="3" xfId="60" applyNumberFormat="1" applyFont="1" applyBorder="1" applyAlignment="1">
      <alignment horizontal="right" vertical="center"/>
    </xf>
    <xf numFmtId="166" fontId="21" fillId="0" borderId="3" xfId="0" applyNumberFormat="1" applyFont="1" applyBorder="1" applyAlignment="1">
      <alignment horizontal="right" vertical="center" wrapText="1"/>
    </xf>
    <xf numFmtId="166" fontId="21" fillId="0" borderId="3" xfId="23" applyNumberFormat="1" applyFont="1" applyBorder="1" applyAlignment="1">
      <alignment horizontal="right" vertical="center"/>
    </xf>
    <xf numFmtId="166" fontId="20" fillId="0" borderId="3" xfId="23" applyNumberFormat="1" applyFont="1" applyBorder="1" applyAlignment="1">
      <alignment horizontal="right" vertical="center"/>
    </xf>
    <xf numFmtId="166" fontId="21" fillId="0" borderId="3" xfId="21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0" fillId="0" borderId="3" xfId="65" applyNumberFormat="1" applyFont="1" applyBorder="1" applyAlignment="1">
      <alignment horizontal="right" vertical="center"/>
    </xf>
    <xf numFmtId="166" fontId="21" fillId="0" borderId="3" xfId="63" applyNumberFormat="1" applyFont="1" applyBorder="1" applyAlignment="1">
      <alignment horizontal="right" vertical="center"/>
    </xf>
    <xf numFmtId="166" fontId="21" fillId="0" borderId="3" xfId="41" applyNumberFormat="1" applyFont="1" applyBorder="1" applyAlignment="1">
      <alignment horizontal="right" vertical="center"/>
    </xf>
    <xf numFmtId="166" fontId="21" fillId="0" borderId="3" xfId="58" applyNumberFormat="1" applyFont="1" applyBorder="1" applyAlignment="1">
      <alignment horizontal="right" vertical="center"/>
    </xf>
    <xf numFmtId="166" fontId="21" fillId="0" borderId="3" xfId="35" applyNumberFormat="1" applyFont="1" applyBorder="1" applyAlignment="1">
      <alignment horizontal="right" vertical="center"/>
    </xf>
    <xf numFmtId="166" fontId="21" fillId="0" borderId="3" xfId="54" applyNumberFormat="1" applyFont="1" applyBorder="1" applyAlignment="1">
      <alignment horizontal="right" vertical="center"/>
    </xf>
    <xf numFmtId="166" fontId="21" fillId="0" borderId="3" xfId="50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0" fillId="0" borderId="3" xfId="48" applyNumberFormat="1" applyFont="1" applyBorder="1" applyAlignment="1">
      <alignment horizontal="right" vertical="center"/>
    </xf>
    <xf numFmtId="166" fontId="21" fillId="0" borderId="3" xfId="39" applyNumberFormat="1" applyFont="1" applyBorder="1" applyAlignment="1">
      <alignment horizontal="right" vertical="center"/>
    </xf>
    <xf numFmtId="166" fontId="21" fillId="0" borderId="3" xfId="34" applyNumberFormat="1" applyFont="1" applyBorder="1" applyAlignment="1">
      <alignment horizontal="right" vertical="center"/>
    </xf>
    <xf numFmtId="166" fontId="21" fillId="0" borderId="3" xfId="29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0" fillId="0" borderId="3" xfId="28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0" fillId="0" borderId="3" xfId="37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0" fillId="0" borderId="3" xfId="30" applyNumberFormat="1" applyFont="1" applyBorder="1" applyAlignment="1">
      <alignment horizontal="right" vertical="center"/>
    </xf>
    <xf numFmtId="166" fontId="21" fillId="0" borderId="3" xfId="67" applyNumberFormat="1" applyFont="1" applyBorder="1" applyAlignment="1">
      <alignment horizontal="right" vertical="center"/>
    </xf>
    <xf numFmtId="166" fontId="21" fillId="0" borderId="3" xfId="36" applyNumberFormat="1" applyFont="1" applyBorder="1" applyAlignment="1">
      <alignment horizontal="right" vertical="center"/>
    </xf>
    <xf numFmtId="166" fontId="21" fillId="0" borderId="3" xfId="49" applyNumberFormat="1" applyFont="1" applyBorder="1" applyAlignment="1">
      <alignment horizontal="right" vertical="center"/>
    </xf>
    <xf numFmtId="166" fontId="21" fillId="0" borderId="3" xfId="22" applyNumberFormat="1" applyFont="1" applyBorder="1" applyAlignment="1">
      <alignment horizontal="right" vertical="center"/>
    </xf>
    <xf numFmtId="166" fontId="21" fillId="0" borderId="3" xfId="40" applyNumberFormat="1" applyFont="1" applyBorder="1" applyAlignment="1">
      <alignment horizontal="right" vertical="center"/>
    </xf>
    <xf numFmtId="166" fontId="21" fillId="0" borderId="3" xfId="66" applyNumberFormat="1" applyFont="1" applyBorder="1" applyAlignment="1">
      <alignment horizontal="right" vertical="center"/>
    </xf>
    <xf numFmtId="166" fontId="21" fillId="0" borderId="3" xfId="46" applyNumberFormat="1" applyFont="1" applyBorder="1" applyAlignment="1">
      <alignment horizontal="right" vertical="center"/>
    </xf>
    <xf numFmtId="166" fontId="21" fillId="0" borderId="3" xfId="59" applyNumberFormat="1" applyFont="1" applyBorder="1" applyAlignment="1">
      <alignment horizontal="right" vertical="center"/>
    </xf>
    <xf numFmtId="166" fontId="21" fillId="0" borderId="3" xfId="43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0" fillId="0" borderId="3" xfId="69" applyNumberFormat="1" applyFont="1" applyBorder="1" applyAlignment="1">
      <alignment horizontal="right" vertical="center"/>
    </xf>
    <xf numFmtId="166" fontId="21" fillId="0" borderId="3" xfId="44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0" fillId="0" borderId="3" xfId="53" applyNumberFormat="1" applyFont="1" applyBorder="1" applyAlignment="1">
      <alignment horizontal="right" vertical="center"/>
    </xf>
    <xf numFmtId="166" fontId="21" fillId="0" borderId="3" xfId="11" applyNumberFormat="1" applyFont="1" applyBorder="1" applyAlignment="1">
      <alignment horizontal="right" vertical="center"/>
    </xf>
    <xf numFmtId="1" fontId="21" fillId="0" borderId="3" xfId="32" applyNumberFormat="1" applyFont="1" applyFill="1" applyBorder="1" applyAlignment="1">
      <alignment horizontal="center"/>
    </xf>
    <xf numFmtId="0" fontId="11" fillId="0" borderId="0" xfId="65" applyFont="1" applyAlignment="1">
      <alignment horizontal="center"/>
    </xf>
    <xf numFmtId="0" fontId="11" fillId="0" borderId="0" xfId="63" applyFont="1" applyAlignment="1">
      <alignment horizontal="center"/>
    </xf>
    <xf numFmtId="0" fontId="11" fillId="0" borderId="0" xfId="41" applyFont="1" applyAlignment="1">
      <alignment horizontal="center"/>
    </xf>
    <xf numFmtId="0" fontId="11" fillId="0" borderId="0" xfId="58" applyFont="1" applyAlignment="1">
      <alignment horizontal="center"/>
    </xf>
    <xf numFmtId="0" fontId="11" fillId="0" borderId="0" xfId="35" applyFont="1" applyAlignment="1">
      <alignment horizontal="center"/>
    </xf>
    <xf numFmtId="0" fontId="11" fillId="0" borderId="0" xfId="54" applyFont="1" applyAlignment="1">
      <alignment horizontal="center"/>
    </xf>
    <xf numFmtId="0" fontId="11" fillId="0" borderId="0" xfId="50" applyFont="1" applyAlignment="1">
      <alignment horizontal="center"/>
    </xf>
    <xf numFmtId="0" fontId="11" fillId="0" borderId="0" xfId="48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4" applyFont="1" applyAlignment="1">
      <alignment horizontal="center"/>
    </xf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13" applyFont="1" applyBorder="1" applyAlignment="1"/>
    <xf numFmtId="0" fontId="35" fillId="0" borderId="0" xfId="14" applyFont="1" applyBorder="1" applyAlignment="1"/>
    <xf numFmtId="0" fontId="35" fillId="0" borderId="0" xfId="30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42" applyFont="1" applyBorder="1" applyAlignment="1"/>
    <xf numFmtId="0" fontId="35" fillId="0" borderId="0" xfId="37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2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58" applyFont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14" fillId="0" borderId="0" xfId="0" applyFont="1" applyBorder="1"/>
    <xf numFmtId="0" fontId="37" fillId="0" borderId="0" xfId="1" applyFont="1" applyBorder="1" applyAlignment="1" applyProtection="1"/>
    <xf numFmtId="0" fontId="35" fillId="0" borderId="0" xfId="0" applyFont="1" applyBorder="1" applyAlignment="1">
      <alignment horizontal="left"/>
    </xf>
    <xf numFmtId="0" fontId="39" fillId="0" borderId="0" xfId="1" applyFont="1" applyBorder="1" applyAlignment="1" applyProtection="1"/>
    <xf numFmtId="0" fontId="36" fillId="0" borderId="0" xfId="0" applyFont="1" applyBorder="1"/>
    <xf numFmtId="0" fontId="38" fillId="0" borderId="0" xfId="0" applyFont="1" applyBorder="1" applyAlignment="1">
      <alignment horizontal="left"/>
    </xf>
    <xf numFmtId="0" fontId="39" fillId="0" borderId="0" xfId="1" applyFont="1" applyBorder="1" applyAlignment="1" applyProtection="1">
      <alignment horizontal="left"/>
    </xf>
    <xf numFmtId="0" fontId="38" fillId="0" borderId="0" xfId="0" applyFont="1" applyBorder="1"/>
    <xf numFmtId="0" fontId="38" fillId="0" borderId="20" xfId="0" applyFont="1" applyBorder="1"/>
    <xf numFmtId="0" fontId="37" fillId="0" borderId="8" xfId="1" applyFont="1" applyBorder="1" applyAlignment="1" applyProtection="1"/>
    <xf numFmtId="0" fontId="38" fillId="0" borderId="0" xfId="0" applyFont="1"/>
    <xf numFmtId="0" fontId="38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38" fillId="0" borderId="23" xfId="0" applyFont="1" applyBorder="1" applyAlignment="1">
      <alignment horizontal="left"/>
    </xf>
    <xf numFmtId="0" fontId="35" fillId="0" borderId="12" xfId="0" applyFont="1" applyBorder="1" applyAlignment="1">
      <alignment horizontal="left"/>
    </xf>
    <xf numFmtId="0" fontId="38" fillId="0" borderId="23" xfId="0" applyFont="1" applyBorder="1"/>
    <xf numFmtId="0" fontId="36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38" fillId="0" borderId="12" xfId="0" applyFont="1" applyBorder="1" applyAlignment="1">
      <alignment horizontal="left"/>
    </xf>
    <xf numFmtId="0" fontId="38" fillId="0" borderId="12" xfId="0" applyFont="1" applyBorder="1"/>
    <xf numFmtId="0" fontId="14" fillId="0" borderId="23" xfId="0" applyFont="1" applyBorder="1"/>
    <xf numFmtId="0" fontId="38" fillId="0" borderId="24" xfId="0" applyFont="1" applyBorder="1"/>
    <xf numFmtId="0" fontId="38" fillId="0" borderId="25" xfId="0" applyFont="1" applyBorder="1"/>
    <xf numFmtId="0" fontId="5" fillId="0" borderId="16" xfId="16" applyFont="1" applyBorder="1"/>
    <xf numFmtId="0" fontId="41" fillId="0" borderId="0" xfId="32" applyFont="1"/>
    <xf numFmtId="0" fontId="6" fillId="0" borderId="0" xfId="32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32" applyFont="1"/>
    <xf numFmtId="0" fontId="15" fillId="0" borderId="0" xfId="0" applyFont="1" applyAlignment="1"/>
    <xf numFmtId="0" fontId="10" fillId="0" borderId="0" xfId="32" applyFont="1" applyAlignment="1"/>
    <xf numFmtId="0" fontId="8" fillId="0" borderId="0" xfId="20" applyFont="1" applyBorder="1" applyAlignment="1">
      <alignment horizontal="center"/>
    </xf>
    <xf numFmtId="0" fontId="5" fillId="0" borderId="0" xfId="20" applyFont="1" applyBorder="1" applyAlignment="1">
      <alignment horizontal="center"/>
    </xf>
    <xf numFmtId="0" fontId="7" fillId="0" borderId="0" xfId="49" applyFont="1" applyAlignment="1">
      <alignment horizontal="left"/>
    </xf>
    <xf numFmtId="0" fontId="6" fillId="0" borderId="0" xfId="11" applyFont="1" applyAlignment="1">
      <alignment horizontal="center"/>
    </xf>
    <xf numFmtId="0" fontId="5" fillId="0" borderId="0" xfId="11" applyFont="1" applyAlignment="1"/>
    <xf numFmtId="0" fontId="44" fillId="0" borderId="0" xfId="11" applyFont="1"/>
    <xf numFmtId="0" fontId="45" fillId="0" borderId="0" xfId="0" applyFont="1" applyAlignment="1"/>
    <xf numFmtId="0" fontId="44" fillId="0" borderId="0" xfId="51" applyFont="1"/>
    <xf numFmtId="0" fontId="44" fillId="0" borderId="0" xfId="23" applyFont="1"/>
    <xf numFmtId="0" fontId="44" fillId="0" borderId="0" xfId="65" applyFont="1"/>
    <xf numFmtId="0" fontId="44" fillId="0" borderId="0" xfId="63" applyFont="1"/>
    <xf numFmtId="0" fontId="44" fillId="0" borderId="0" xfId="48" applyFont="1"/>
    <xf numFmtId="0" fontId="44" fillId="0" borderId="0" xfId="37" applyFont="1"/>
    <xf numFmtId="0" fontId="44" fillId="0" borderId="0" xfId="30" applyFont="1"/>
    <xf numFmtId="0" fontId="44" fillId="0" borderId="0" xfId="45" applyFont="1"/>
    <xf numFmtId="0" fontId="44" fillId="0" borderId="0" xfId="0" applyFont="1" applyAlignment="1"/>
    <xf numFmtId="0" fontId="44" fillId="0" borderId="0" xfId="43" applyFont="1"/>
    <xf numFmtId="0" fontId="44" fillId="0" borderId="0" xfId="69" applyFont="1"/>
    <xf numFmtId="0" fontId="44" fillId="0" borderId="0" xfId="44" applyFont="1"/>
    <xf numFmtId="0" fontId="44" fillId="0" borderId="0" xfId="53" applyFont="1"/>
    <xf numFmtId="0" fontId="46" fillId="0" borderId="0" xfId="0" applyFont="1" applyAlignment="1"/>
    <xf numFmtId="0" fontId="44" fillId="0" borderId="0" xfId="24" applyFont="1"/>
    <xf numFmtId="0" fontId="44" fillId="0" borderId="0" xfId="20" applyFont="1"/>
    <xf numFmtId="0" fontId="45" fillId="0" borderId="0" xfId="0" applyFont="1" applyFill="1" applyAlignment="1"/>
    <xf numFmtId="0" fontId="46" fillId="0" borderId="0" xfId="20" applyFont="1"/>
    <xf numFmtId="0" fontId="44" fillId="0" borderId="0" xfId="19" applyFont="1"/>
    <xf numFmtId="0" fontId="44" fillId="0" borderId="0" xfId="14" applyFont="1"/>
    <xf numFmtId="0" fontId="44" fillId="0" borderId="0" xfId="8" applyFont="1"/>
    <xf numFmtId="0" fontId="44" fillId="0" borderId="0" xfId="25" applyFont="1"/>
    <xf numFmtId="0" fontId="44" fillId="0" borderId="0" xfId="31" applyFont="1"/>
    <xf numFmtId="2" fontId="21" fillId="0" borderId="18" xfId="43" applyNumberFormat="1" applyFont="1" applyBorder="1" applyAlignment="1">
      <alignment horizontal="right" vertical="center"/>
    </xf>
    <xf numFmtId="2" fontId="21" fillId="0" borderId="2" xfId="0" applyNumberFormat="1" applyFont="1" applyBorder="1" applyAlignment="1" applyProtection="1">
      <alignment horizontal="right"/>
      <protection locked="0"/>
    </xf>
    <xf numFmtId="2" fontId="21" fillId="0" borderId="6" xfId="43" applyNumberFormat="1" applyFont="1" applyBorder="1" applyAlignment="1">
      <alignment horizontal="right" vertical="center"/>
    </xf>
    <xf numFmtId="166" fontId="20" fillId="0" borderId="4" xfId="43" applyNumberFormat="1" applyFont="1" applyBorder="1" applyAlignment="1">
      <alignment horizontal="right" vertical="center"/>
    </xf>
    <xf numFmtId="2" fontId="21" fillId="0" borderId="18" xfId="59" applyNumberFormat="1" applyFont="1" applyBorder="1" applyAlignment="1">
      <alignment horizontal="right" vertical="center"/>
    </xf>
    <xf numFmtId="2" fontId="21" fillId="0" borderId="2" xfId="59" applyNumberFormat="1" applyFont="1" applyBorder="1" applyAlignment="1">
      <alignment horizontal="right" vertical="center"/>
    </xf>
    <xf numFmtId="2" fontId="21" fillId="0" borderId="6" xfId="59" applyNumberFormat="1" applyFont="1" applyBorder="1" applyAlignment="1">
      <alignment horizontal="right" vertical="center"/>
    </xf>
    <xf numFmtId="166" fontId="20" fillId="0" borderId="4" xfId="59" applyNumberFormat="1" applyFont="1" applyBorder="1" applyAlignment="1">
      <alignment horizontal="right" vertical="center"/>
    </xf>
    <xf numFmtId="2" fontId="21" fillId="0" borderId="29" xfId="0" applyNumberFormat="1" applyFont="1" applyBorder="1" applyAlignment="1" applyProtection="1">
      <alignment horizontal="right"/>
      <protection locked="0"/>
    </xf>
    <xf numFmtId="2" fontId="21" fillId="0" borderId="18" xfId="46" applyNumberFormat="1" applyFont="1" applyBorder="1" applyAlignment="1">
      <alignment horizontal="right" vertical="center"/>
    </xf>
    <xf numFmtId="2" fontId="21" fillId="0" borderId="6" xfId="46" applyNumberFormat="1" applyFont="1" applyBorder="1" applyAlignment="1">
      <alignment horizontal="right" vertical="center"/>
    </xf>
    <xf numFmtId="166" fontId="20" fillId="0" borderId="4" xfId="46" applyNumberFormat="1" applyFont="1" applyBorder="1" applyAlignment="1">
      <alignment horizontal="right" vertical="center"/>
    </xf>
    <xf numFmtId="2" fontId="21" fillId="0" borderId="18" xfId="66" applyNumberFormat="1" applyFont="1" applyBorder="1" applyAlignment="1">
      <alignment horizontal="right" vertical="center"/>
    </xf>
    <xf numFmtId="2" fontId="21" fillId="0" borderId="6" xfId="66" applyNumberFormat="1" applyFont="1" applyBorder="1" applyAlignment="1">
      <alignment horizontal="right" vertical="center"/>
    </xf>
    <xf numFmtId="166" fontId="20" fillId="0" borderId="4" xfId="66" applyNumberFormat="1" applyFont="1" applyBorder="1" applyAlignment="1">
      <alignment horizontal="right" vertical="center"/>
    </xf>
    <xf numFmtId="2" fontId="21" fillId="0" borderId="18" xfId="40" applyNumberFormat="1" applyFont="1" applyBorder="1" applyAlignment="1">
      <alignment horizontal="right" vertical="center"/>
    </xf>
    <xf numFmtId="2" fontId="21" fillId="0" borderId="6" xfId="40" applyNumberFormat="1" applyFont="1" applyBorder="1" applyAlignment="1">
      <alignment horizontal="right" vertical="center"/>
    </xf>
    <xf numFmtId="166" fontId="20" fillId="0" borderId="4" xfId="4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 wrapText="1"/>
    </xf>
    <xf numFmtId="2" fontId="21" fillId="0" borderId="18" xfId="41" applyNumberFormat="1" applyFont="1" applyBorder="1" applyAlignment="1">
      <alignment horizontal="right" vertical="center"/>
    </xf>
    <xf numFmtId="2" fontId="21" fillId="0" borderId="6" xfId="41" applyNumberFormat="1" applyFont="1" applyBorder="1" applyAlignment="1">
      <alignment horizontal="right" vertical="center"/>
    </xf>
    <xf numFmtId="2" fontId="21" fillId="0" borderId="18" xfId="55" applyNumberFormat="1" applyFont="1" applyBorder="1" applyAlignment="1">
      <alignment horizontal="right" vertical="center"/>
    </xf>
    <xf numFmtId="2" fontId="21" fillId="0" borderId="6" xfId="55" applyNumberFormat="1" applyFont="1" applyBorder="1" applyAlignment="1">
      <alignment horizontal="right" vertical="center"/>
    </xf>
    <xf numFmtId="166" fontId="20" fillId="0" borderId="4" xfId="55" applyNumberFormat="1" applyFont="1" applyBorder="1" applyAlignment="1">
      <alignment horizontal="right" vertical="center"/>
    </xf>
    <xf numFmtId="2" fontId="21" fillId="0" borderId="18" xfId="52" applyNumberFormat="1" applyFont="1" applyBorder="1" applyAlignment="1">
      <alignment horizontal="right" vertical="center"/>
    </xf>
    <xf numFmtId="2" fontId="21" fillId="0" borderId="6" xfId="52" applyNumberFormat="1" applyFont="1" applyBorder="1" applyAlignment="1">
      <alignment horizontal="right" vertical="center"/>
    </xf>
    <xf numFmtId="166" fontId="20" fillId="0" borderId="4" xfId="52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8" xfId="10" applyFont="1" applyBorder="1" applyAlignment="1">
      <alignment horizontal="center" vertical="center"/>
    </xf>
    <xf numFmtId="2" fontId="21" fillId="0" borderId="6" xfId="10" applyNumberFormat="1" applyFont="1" applyBorder="1" applyAlignment="1">
      <alignment horizontal="center" vertical="center"/>
    </xf>
    <xf numFmtId="2" fontId="20" fillId="0" borderId="4" xfId="10" applyNumberFormat="1" applyFont="1" applyBorder="1" applyAlignment="1">
      <alignment horizontal="right" vertical="center"/>
    </xf>
    <xf numFmtId="2" fontId="5" fillId="0" borderId="6" xfId="16" applyNumberFormat="1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/>
    </xf>
    <xf numFmtId="2" fontId="5" fillId="0" borderId="6" xfId="14" applyNumberFormat="1" applyFont="1" applyBorder="1" applyAlignment="1">
      <alignment horizontal="center" vertical="center"/>
    </xf>
    <xf numFmtId="0" fontId="21" fillId="0" borderId="18" xfId="17" applyFont="1" applyBorder="1" applyAlignment="1">
      <alignment horizontal="center" vertical="center"/>
    </xf>
    <xf numFmtId="0" fontId="21" fillId="0" borderId="18" xfId="18" applyFont="1" applyBorder="1" applyAlignment="1">
      <alignment horizontal="center" vertical="center"/>
    </xf>
    <xf numFmtId="0" fontId="21" fillId="0" borderId="18" xfId="19" applyFont="1" applyBorder="1" applyAlignment="1">
      <alignment horizontal="center" vertical="center"/>
    </xf>
    <xf numFmtId="0" fontId="21" fillId="0" borderId="18" xfId="20" applyFont="1" applyBorder="1" applyAlignment="1">
      <alignment horizontal="center" vertical="center"/>
    </xf>
    <xf numFmtId="2" fontId="21" fillId="0" borderId="6" xfId="20" applyNumberFormat="1" applyFont="1" applyBorder="1" applyAlignment="1">
      <alignment horizontal="center" vertical="center"/>
    </xf>
    <xf numFmtId="2" fontId="20" fillId="0" borderId="4" xfId="20" applyNumberFormat="1" applyFont="1" applyBorder="1" applyAlignment="1">
      <alignment horizontal="right" vertical="center"/>
    </xf>
    <xf numFmtId="2" fontId="21" fillId="0" borderId="6" xfId="20" applyNumberFormat="1" applyFont="1" applyBorder="1" applyAlignment="1">
      <alignment vertical="center"/>
    </xf>
    <xf numFmtId="2" fontId="21" fillId="0" borderId="18" xfId="56" applyNumberFormat="1" applyFont="1" applyBorder="1" applyAlignment="1">
      <alignment horizontal="right" vertical="center"/>
    </xf>
    <xf numFmtId="2" fontId="21" fillId="0" borderId="6" xfId="56" applyNumberFormat="1" applyFont="1" applyBorder="1" applyAlignment="1">
      <alignment horizontal="right" vertical="center"/>
    </xf>
    <xf numFmtId="166" fontId="20" fillId="0" borderId="4" xfId="56" applyNumberFormat="1" applyFont="1" applyBorder="1" applyAlignment="1">
      <alignment horizontal="right" vertical="center"/>
    </xf>
    <xf numFmtId="0" fontId="21" fillId="0" borderId="2" xfId="31" applyFont="1" applyBorder="1" applyAlignment="1">
      <alignment horizontal="center" vertical="center"/>
    </xf>
    <xf numFmtId="0" fontId="5" fillId="0" borderId="3" xfId="11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/>
    </xf>
    <xf numFmtId="2" fontId="21" fillId="0" borderId="3" xfId="0" applyNumberFormat="1" applyFont="1" applyFill="1" applyBorder="1" applyAlignment="1">
      <alignment horizontal="right" vertical="center"/>
    </xf>
    <xf numFmtId="0" fontId="5" fillId="0" borderId="0" xfId="11" applyFont="1" applyFill="1" applyAlignment="1">
      <alignment horizontal="center" vertical="center"/>
    </xf>
    <xf numFmtId="2" fontId="5" fillId="0" borderId="0" xfId="11" applyNumberFormat="1" applyFont="1" applyFill="1" applyBorder="1" applyAlignment="1">
      <alignment horizontal="center" vertical="center"/>
    </xf>
    <xf numFmtId="0" fontId="5" fillId="0" borderId="0" xfId="11" applyFont="1" applyFill="1" applyBorder="1" applyAlignment="1">
      <alignment horizontal="center" vertical="center"/>
    </xf>
    <xf numFmtId="0" fontId="5" fillId="0" borderId="3" xfId="20" applyFont="1" applyFill="1" applyBorder="1" applyAlignment="1">
      <alignment horizontal="center" vertical="center"/>
    </xf>
    <xf numFmtId="166" fontId="21" fillId="0" borderId="5" xfId="0" applyNumberFormat="1" applyFont="1" applyFill="1" applyBorder="1" applyAlignment="1">
      <alignment horizontal="center" vertical="center"/>
    </xf>
    <xf numFmtId="166" fontId="21" fillId="0" borderId="3" xfId="20" applyNumberFormat="1" applyFont="1" applyFill="1" applyBorder="1" applyAlignment="1">
      <alignment horizontal="center" vertical="center"/>
    </xf>
    <xf numFmtId="0" fontId="21" fillId="0" borderId="18" xfId="20" applyFont="1" applyFill="1" applyBorder="1" applyAlignment="1">
      <alignment horizontal="center" vertical="center"/>
    </xf>
    <xf numFmtId="2" fontId="21" fillId="0" borderId="19" xfId="0" applyNumberFormat="1" applyFont="1" applyFill="1" applyBorder="1" applyAlignment="1">
      <alignment horizontal="center" vertical="center"/>
    </xf>
    <xf numFmtId="0" fontId="21" fillId="0" borderId="3" xfId="20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right" vertical="center"/>
    </xf>
    <xf numFmtId="0" fontId="5" fillId="0" borderId="0" xfId="20" applyFont="1" applyFill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/>
    </xf>
    <xf numFmtId="2" fontId="0" fillId="0" borderId="3" xfId="0" applyNumberFormat="1" applyFill="1" applyBorder="1"/>
    <xf numFmtId="0" fontId="5" fillId="0" borderId="3" xfId="19" applyFont="1" applyFill="1" applyBorder="1" applyAlignment="1">
      <alignment horizontal="center" vertical="center"/>
    </xf>
    <xf numFmtId="0" fontId="21" fillId="0" borderId="3" xfId="19" applyFont="1" applyFill="1" applyBorder="1" applyAlignment="1">
      <alignment horizontal="center" vertical="center"/>
    </xf>
    <xf numFmtId="2" fontId="21" fillId="0" borderId="3" xfId="19" applyNumberFormat="1" applyFont="1" applyFill="1" applyBorder="1" applyAlignment="1">
      <alignment horizontal="right" vertical="center"/>
    </xf>
    <xf numFmtId="0" fontId="5" fillId="0" borderId="0" xfId="19" applyFont="1" applyFill="1" applyAlignment="1">
      <alignment horizontal="center" vertical="center"/>
    </xf>
    <xf numFmtId="0" fontId="5" fillId="0" borderId="3" xfId="18" applyFont="1" applyFill="1" applyBorder="1" applyAlignment="1">
      <alignment horizontal="center" vertical="center"/>
    </xf>
    <xf numFmtId="0" fontId="5" fillId="0" borderId="0" xfId="18" applyFont="1" applyFill="1" applyAlignment="1">
      <alignment horizontal="center" vertical="center"/>
    </xf>
    <xf numFmtId="0" fontId="5" fillId="0" borderId="3" xfId="17" applyFont="1" applyFill="1" applyBorder="1" applyAlignment="1">
      <alignment horizontal="center" vertical="center"/>
    </xf>
    <xf numFmtId="0" fontId="5" fillId="0" borderId="0" xfId="17" applyFont="1" applyFill="1" applyAlignment="1">
      <alignment horizontal="center" vertical="center"/>
    </xf>
    <xf numFmtId="0" fontId="5" fillId="0" borderId="3" xfId="14" applyFont="1" applyFill="1" applyBorder="1" applyAlignment="1">
      <alignment horizontal="center" vertical="center"/>
    </xf>
    <xf numFmtId="0" fontId="5" fillId="0" borderId="2" xfId="14" applyFont="1" applyFill="1" applyBorder="1" applyAlignment="1">
      <alignment horizontal="center" vertical="center"/>
    </xf>
    <xf numFmtId="2" fontId="21" fillId="0" borderId="3" xfId="14" applyNumberFormat="1" applyFont="1" applyFill="1" applyBorder="1" applyAlignment="1">
      <alignment horizontal="right" vertical="center"/>
    </xf>
    <xf numFmtId="0" fontId="5" fillId="0" borderId="0" xfId="14" applyFont="1" applyFill="1" applyAlignment="1">
      <alignment horizontal="center" vertical="center"/>
    </xf>
    <xf numFmtId="0" fontId="5" fillId="0" borderId="3" xfId="16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16" applyFont="1" applyFill="1" applyAlignment="1">
      <alignment horizontal="center" vertical="center"/>
    </xf>
    <xf numFmtId="0" fontId="5" fillId="0" borderId="3" xfId="15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5" fillId="0" borderId="0" xfId="15" applyFont="1" applyFill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21" fillId="0" borderId="3" xfId="8" applyFont="1" applyFill="1" applyBorder="1" applyAlignment="1">
      <alignment horizontal="center" vertical="center"/>
    </xf>
    <xf numFmtId="0" fontId="5" fillId="0" borderId="0" xfId="8" applyFont="1" applyFill="1" applyAlignment="1">
      <alignment horizontal="center" vertical="center"/>
    </xf>
    <xf numFmtId="0" fontId="5" fillId="0" borderId="3" xfId="26" applyFont="1" applyFill="1" applyBorder="1" applyAlignment="1">
      <alignment horizontal="center" vertical="center"/>
    </xf>
    <xf numFmtId="0" fontId="5" fillId="0" borderId="0" xfId="26" applyFont="1" applyFill="1" applyAlignment="1">
      <alignment horizontal="center" vertical="center"/>
    </xf>
    <xf numFmtId="0" fontId="5" fillId="0" borderId="3" xfId="25" applyFont="1" applyFill="1" applyBorder="1" applyAlignment="1">
      <alignment horizontal="center" vertical="center"/>
    </xf>
    <xf numFmtId="0" fontId="21" fillId="0" borderId="3" xfId="25" applyFont="1" applyFill="1" applyBorder="1" applyAlignment="1">
      <alignment horizontal="center" vertical="center"/>
    </xf>
    <xf numFmtId="2" fontId="21" fillId="0" borderId="3" xfId="25" applyNumberFormat="1" applyFont="1" applyFill="1" applyBorder="1" applyAlignment="1">
      <alignment horizontal="right" vertical="center"/>
    </xf>
    <xf numFmtId="0" fontId="5" fillId="0" borderId="0" xfId="25" applyFont="1" applyFill="1" applyAlignment="1">
      <alignment horizontal="center" vertical="center"/>
    </xf>
    <xf numFmtId="0" fontId="5" fillId="0" borderId="3" xfId="33" applyFont="1" applyFill="1" applyBorder="1" applyAlignment="1">
      <alignment horizontal="center" vertical="center"/>
    </xf>
    <xf numFmtId="0" fontId="5" fillId="0" borderId="0" xfId="33" applyFont="1" applyFill="1" applyAlignment="1">
      <alignment horizontal="center" vertical="center"/>
    </xf>
    <xf numFmtId="0" fontId="5" fillId="0" borderId="3" xfId="31" applyFont="1" applyFill="1" applyBorder="1" applyAlignment="1">
      <alignment horizontal="center" vertical="center"/>
    </xf>
    <xf numFmtId="0" fontId="21" fillId="0" borderId="3" xfId="31" applyFont="1" applyFill="1" applyBorder="1" applyAlignment="1">
      <alignment horizontal="center" vertical="center"/>
    </xf>
    <xf numFmtId="0" fontId="21" fillId="0" borderId="2" xfId="31" applyFont="1" applyFill="1" applyBorder="1" applyAlignment="1">
      <alignment horizontal="center" vertical="center"/>
    </xf>
    <xf numFmtId="2" fontId="21" fillId="0" borderId="3" xfId="31" applyNumberFormat="1" applyFont="1" applyFill="1" applyBorder="1" applyAlignment="1">
      <alignment horizontal="right" vertical="center"/>
    </xf>
    <xf numFmtId="0" fontId="5" fillId="0" borderId="0" xfId="31" applyFont="1" applyFill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center"/>
    </xf>
    <xf numFmtId="0" fontId="21" fillId="0" borderId="3" xfId="10" applyFont="1" applyFill="1" applyBorder="1" applyAlignment="1">
      <alignment horizontal="center" vertical="center"/>
    </xf>
    <xf numFmtId="0" fontId="21" fillId="0" borderId="18" xfId="10" applyFont="1" applyFill="1" applyBorder="1" applyAlignment="1">
      <alignment horizontal="center" vertical="center"/>
    </xf>
    <xf numFmtId="0" fontId="5" fillId="0" borderId="0" xfId="10" applyFont="1" applyFill="1" applyAlignment="1">
      <alignment horizontal="center" vertical="center"/>
    </xf>
    <xf numFmtId="0" fontId="5" fillId="0" borderId="3" xfId="9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0" fontId="5" fillId="0" borderId="3" xfId="24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center" vertical="center"/>
    </xf>
    <xf numFmtId="0" fontId="5" fillId="0" borderId="0" xfId="24" applyFont="1" applyFill="1" applyAlignment="1">
      <alignment horizontal="center" vertical="center"/>
    </xf>
    <xf numFmtId="0" fontId="21" fillId="0" borderId="3" xfId="32" applyFont="1" applyFill="1" applyBorder="1" applyAlignment="1">
      <alignment horizontal="center"/>
    </xf>
    <xf numFmtId="0" fontId="3" fillId="0" borderId="0" xfId="32" applyFill="1"/>
    <xf numFmtId="2" fontId="3" fillId="0" borderId="0" xfId="32" applyNumberFormat="1" applyFill="1"/>
    <xf numFmtId="1" fontId="5" fillId="0" borderId="0" xfId="32" applyNumberFormat="1" applyFont="1" applyFill="1" applyBorder="1"/>
    <xf numFmtId="0" fontId="3" fillId="0" borderId="0" xfId="32" applyFill="1" applyAlignment="1"/>
    <xf numFmtId="0" fontId="5" fillId="0" borderId="3" xfId="52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1" fillId="0" borderId="2" xfId="52" applyNumberFormat="1" applyFont="1" applyFill="1" applyBorder="1" applyAlignment="1">
      <alignment horizontal="right" vertical="center"/>
    </xf>
    <xf numFmtId="2" fontId="21" fillId="0" borderId="18" xfId="52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>
      <alignment horizontal="right" vertical="center"/>
    </xf>
    <xf numFmtId="2" fontId="21" fillId="0" borderId="3" xfId="52" applyNumberFormat="1" applyFont="1" applyFill="1" applyBorder="1" applyAlignment="1">
      <alignment horizontal="right" vertical="center"/>
    </xf>
    <xf numFmtId="0" fontId="5" fillId="0" borderId="0" xfId="52" applyFont="1" applyFill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2" fontId="21" fillId="0" borderId="3" xfId="51" applyNumberFormat="1" applyFont="1" applyFill="1" applyBorder="1" applyAlignment="1">
      <alignment horizontal="right" vertical="center"/>
    </xf>
    <xf numFmtId="0" fontId="5" fillId="0" borderId="0" xfId="51" applyFont="1" applyFill="1" applyAlignment="1">
      <alignment horizontal="center" vertical="center"/>
    </xf>
    <xf numFmtId="0" fontId="5" fillId="0" borderId="3" xfId="68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0" fontId="5" fillId="0" borderId="0" xfId="68" applyFont="1" applyFill="1" applyAlignment="1">
      <alignment horizontal="center" vertical="center"/>
    </xf>
    <xf numFmtId="0" fontId="5" fillId="0" borderId="3" xfId="55" applyFont="1" applyFill="1" applyBorder="1" applyAlignment="1">
      <alignment horizontal="center" vertical="center"/>
    </xf>
    <xf numFmtId="2" fontId="21" fillId="0" borderId="3" xfId="55" applyNumberFormat="1" applyFont="1" applyFill="1" applyBorder="1" applyAlignment="1">
      <alignment horizontal="right" vertical="center"/>
    </xf>
    <xf numFmtId="2" fontId="21" fillId="0" borderId="18" xfId="55" applyNumberFormat="1" applyFont="1" applyFill="1" applyBorder="1" applyAlignment="1">
      <alignment horizontal="right" vertical="center"/>
    </xf>
    <xf numFmtId="0" fontId="5" fillId="0" borderId="0" xfId="55" applyFont="1" applyFill="1" applyAlignment="1">
      <alignment horizontal="center" vertical="center"/>
    </xf>
    <xf numFmtId="0" fontId="5" fillId="0" borderId="3" xfId="62" applyFont="1" applyFill="1" applyBorder="1" applyAlignment="1">
      <alignment horizontal="center" vertical="center"/>
    </xf>
    <xf numFmtId="0" fontId="5" fillId="0" borderId="0" xfId="62" applyFont="1" applyFill="1" applyAlignment="1">
      <alignment horizontal="center" vertical="center"/>
    </xf>
    <xf numFmtId="0" fontId="5" fillId="0" borderId="3" xfId="56" applyFont="1" applyFill="1" applyBorder="1" applyAlignment="1">
      <alignment horizontal="center" vertical="center"/>
    </xf>
    <xf numFmtId="2" fontId="21" fillId="0" borderId="3" xfId="56" applyNumberFormat="1" applyFont="1" applyFill="1" applyBorder="1" applyAlignment="1">
      <alignment horizontal="right" vertical="center"/>
    </xf>
    <xf numFmtId="2" fontId="21" fillId="0" borderId="18" xfId="56" applyNumberFormat="1" applyFont="1" applyFill="1" applyBorder="1" applyAlignment="1">
      <alignment horizontal="right" vertical="center"/>
    </xf>
    <xf numFmtId="0" fontId="5" fillId="0" borderId="0" xfId="56" applyFont="1" applyFill="1" applyAlignment="1">
      <alignment horizontal="center" vertical="center"/>
    </xf>
    <xf numFmtId="0" fontId="5" fillId="0" borderId="3" xfId="60" applyFont="1" applyFill="1" applyBorder="1" applyAlignment="1">
      <alignment horizontal="center" vertical="center"/>
    </xf>
    <xf numFmtId="0" fontId="5" fillId="0" borderId="0" xfId="60" applyFont="1" applyFill="1" applyAlignment="1">
      <alignment horizontal="center" vertical="center"/>
    </xf>
    <xf numFmtId="0" fontId="5" fillId="0" borderId="3" xfId="64" applyFont="1" applyFill="1" applyBorder="1" applyAlignment="1">
      <alignment horizontal="center" vertical="center"/>
    </xf>
    <xf numFmtId="0" fontId="5" fillId="0" borderId="0" xfId="64" applyFont="1" applyFill="1" applyAlignment="1">
      <alignment horizontal="center" vertical="center"/>
    </xf>
    <xf numFmtId="0" fontId="5" fillId="0" borderId="3" xfId="23" applyFont="1" applyFill="1" applyBorder="1" applyAlignment="1">
      <alignment horizontal="center" vertical="center"/>
    </xf>
    <xf numFmtId="2" fontId="21" fillId="0" borderId="3" xfId="23" applyNumberFormat="1" applyFont="1" applyFill="1" applyBorder="1" applyAlignment="1">
      <alignment horizontal="right" vertical="center"/>
    </xf>
    <xf numFmtId="0" fontId="5" fillId="0" borderId="0" xfId="23" applyFont="1" applyFill="1" applyAlignment="1">
      <alignment horizontal="center" vertical="center"/>
    </xf>
    <xf numFmtId="0" fontId="5" fillId="0" borderId="3" xfId="21" applyFont="1" applyFill="1" applyBorder="1" applyAlignment="1">
      <alignment horizontal="center" vertical="center"/>
    </xf>
    <xf numFmtId="0" fontId="5" fillId="0" borderId="0" xfId="21" applyFont="1" applyFill="1" applyAlignment="1">
      <alignment horizontal="center" vertical="center"/>
    </xf>
    <xf numFmtId="0" fontId="5" fillId="0" borderId="3" xfId="65" applyFont="1" applyFill="1" applyBorder="1" applyAlignment="1">
      <alignment horizontal="center" vertical="center"/>
    </xf>
    <xf numFmtId="2" fontId="21" fillId="0" borderId="3" xfId="65" applyNumberFormat="1" applyFont="1" applyFill="1" applyBorder="1" applyAlignment="1">
      <alignment horizontal="right" vertical="center"/>
    </xf>
    <xf numFmtId="0" fontId="5" fillId="0" borderId="0" xfId="65" applyFont="1" applyFill="1" applyAlignment="1">
      <alignment horizontal="center" vertical="center"/>
    </xf>
    <xf numFmtId="0" fontId="5" fillId="0" borderId="3" xfId="63" applyFont="1" applyFill="1" applyBorder="1" applyAlignment="1">
      <alignment horizontal="center" vertical="center"/>
    </xf>
    <xf numFmtId="0" fontId="5" fillId="0" borderId="0" xfId="63" applyFont="1" applyFill="1" applyAlignment="1">
      <alignment horizontal="center" vertical="center"/>
    </xf>
    <xf numFmtId="0" fontId="5" fillId="0" borderId="3" xfId="41" applyFont="1" applyFill="1" applyBorder="1" applyAlignment="1">
      <alignment horizontal="center" vertical="center"/>
    </xf>
    <xf numFmtId="2" fontId="21" fillId="0" borderId="3" xfId="41" applyNumberFormat="1" applyFont="1" applyFill="1" applyBorder="1" applyAlignment="1">
      <alignment horizontal="right" vertical="center"/>
    </xf>
    <xf numFmtId="2" fontId="21" fillId="0" borderId="18" xfId="41" applyNumberFormat="1" applyFont="1" applyFill="1" applyBorder="1" applyAlignment="1">
      <alignment horizontal="right" vertical="center"/>
    </xf>
    <xf numFmtId="0" fontId="5" fillId="0" borderId="0" xfId="41" applyFont="1" applyFill="1" applyAlignment="1">
      <alignment horizontal="center" vertical="center"/>
    </xf>
    <xf numFmtId="0" fontId="5" fillId="0" borderId="3" xfId="58" applyFont="1" applyFill="1" applyBorder="1" applyAlignment="1">
      <alignment horizontal="center" vertical="center"/>
    </xf>
    <xf numFmtId="0" fontId="5" fillId="0" borderId="0" xfId="58" applyFont="1" applyFill="1" applyAlignment="1">
      <alignment horizontal="center" vertical="center"/>
    </xf>
    <xf numFmtId="0" fontId="5" fillId="0" borderId="3" xfId="35" applyFont="1" applyFill="1" applyBorder="1" applyAlignment="1">
      <alignment horizontal="center" vertical="center"/>
    </xf>
    <xf numFmtId="0" fontId="5" fillId="0" borderId="0" xfId="35" applyFont="1" applyFill="1" applyAlignment="1">
      <alignment horizontal="center" vertical="center"/>
    </xf>
    <xf numFmtId="0" fontId="5" fillId="0" borderId="3" xfId="54" applyFont="1" applyFill="1" applyBorder="1" applyAlignment="1">
      <alignment horizontal="center" vertical="center"/>
    </xf>
    <xf numFmtId="0" fontId="5" fillId="0" borderId="0" xfId="54" applyFont="1" applyFill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0" xfId="50" applyFont="1" applyFill="1" applyAlignment="1">
      <alignment horizontal="center" vertical="center"/>
    </xf>
    <xf numFmtId="0" fontId="5" fillId="0" borderId="3" xfId="48" applyFont="1" applyFill="1" applyBorder="1" applyAlignment="1">
      <alignment horizontal="center" vertical="center"/>
    </xf>
    <xf numFmtId="2" fontId="21" fillId="0" borderId="3" xfId="70" applyNumberFormat="1" applyFont="1" applyFill="1" applyBorder="1" applyAlignment="1">
      <alignment horizontal="right" vertical="center"/>
    </xf>
    <xf numFmtId="2" fontId="21" fillId="0" borderId="3" xfId="48" applyNumberFormat="1" applyFont="1" applyFill="1" applyBorder="1" applyAlignment="1">
      <alignment horizontal="right" vertical="center"/>
    </xf>
    <xf numFmtId="0" fontId="5" fillId="0" borderId="0" xfId="48" applyFont="1" applyFill="1" applyAlignment="1">
      <alignment horizontal="center" vertical="center"/>
    </xf>
    <xf numFmtId="0" fontId="5" fillId="0" borderId="3" xfId="39" applyFont="1" applyFill="1" applyBorder="1" applyAlignment="1">
      <alignment horizontal="center" vertical="center"/>
    </xf>
    <xf numFmtId="0" fontId="5" fillId="0" borderId="0" xfId="39" applyFont="1" applyFill="1" applyAlignment="1">
      <alignment horizontal="center" vertical="center"/>
    </xf>
    <xf numFmtId="0" fontId="5" fillId="0" borderId="3" xfId="34" applyFont="1" applyFill="1" applyBorder="1" applyAlignment="1">
      <alignment horizontal="center" vertical="center"/>
    </xf>
    <xf numFmtId="0" fontId="5" fillId="0" borderId="0" xfId="34" applyFont="1" applyFill="1" applyAlignment="1">
      <alignment horizontal="center" vertical="center"/>
    </xf>
    <xf numFmtId="0" fontId="5" fillId="0" borderId="3" xfId="29" applyFont="1" applyFill="1" applyBorder="1" applyAlignment="1">
      <alignment horizontal="center" vertical="center"/>
    </xf>
    <xf numFmtId="0" fontId="5" fillId="0" borderId="0" xfId="29" applyFont="1" applyFill="1" applyAlignment="1">
      <alignment horizontal="center" vertical="center"/>
    </xf>
    <xf numFmtId="0" fontId="5" fillId="0" borderId="3" xfId="28" applyFont="1" applyFill="1" applyBorder="1" applyAlignment="1">
      <alignment horizontal="center" vertical="center"/>
    </xf>
    <xf numFmtId="2" fontId="21" fillId="0" borderId="3" xfId="28" applyNumberFormat="1" applyFont="1" applyFill="1" applyBorder="1" applyAlignment="1">
      <alignment horizontal="right" vertical="center"/>
    </xf>
    <xf numFmtId="0" fontId="5" fillId="0" borderId="0" xfId="28" applyFont="1" applyFill="1" applyAlignment="1">
      <alignment horizontal="center" vertical="center"/>
    </xf>
    <xf numFmtId="0" fontId="5" fillId="0" borderId="3" xfId="37" applyFont="1" applyFill="1" applyBorder="1" applyAlignment="1">
      <alignment horizontal="center" vertical="center"/>
    </xf>
    <xf numFmtId="2" fontId="21" fillId="0" borderId="3" xfId="37" applyNumberFormat="1" applyFont="1" applyFill="1" applyBorder="1" applyAlignment="1">
      <alignment horizontal="right" vertical="center"/>
    </xf>
    <xf numFmtId="0" fontId="5" fillId="0" borderId="0" xfId="37" applyFont="1" applyFill="1" applyAlignment="1">
      <alignment horizontal="center" vertical="center"/>
    </xf>
    <xf numFmtId="0" fontId="5" fillId="0" borderId="3" xfId="30" applyFont="1" applyFill="1" applyBorder="1" applyAlignment="1">
      <alignment horizontal="center" vertical="center"/>
    </xf>
    <xf numFmtId="2" fontId="21" fillId="0" borderId="3" xfId="30" applyNumberFormat="1" applyFont="1" applyFill="1" applyBorder="1" applyAlignment="1">
      <alignment horizontal="right" vertical="center"/>
    </xf>
    <xf numFmtId="0" fontId="5" fillId="0" borderId="0" xfId="30" applyFont="1" applyFill="1" applyAlignment="1">
      <alignment horizontal="center" vertical="center"/>
    </xf>
    <xf numFmtId="0" fontId="5" fillId="0" borderId="3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5" fillId="0" borderId="3" xfId="47" applyFont="1" applyFill="1" applyBorder="1" applyAlignment="1">
      <alignment horizontal="center" vertical="center"/>
    </xf>
    <xf numFmtId="0" fontId="5" fillId="0" borderId="0" xfId="47" applyFont="1" applyFill="1" applyAlignment="1">
      <alignment horizontal="center" vertical="center"/>
    </xf>
    <xf numFmtId="0" fontId="5" fillId="0" borderId="3" xfId="61" applyFont="1" applyFill="1" applyBorder="1" applyAlignment="1">
      <alignment horizontal="center" vertical="center"/>
    </xf>
    <xf numFmtId="0" fontId="5" fillId="0" borderId="0" xfId="61" applyFont="1" applyFill="1" applyAlignment="1">
      <alignment horizontal="center" vertical="center"/>
    </xf>
    <xf numFmtId="0" fontId="5" fillId="0" borderId="3" xfId="45" applyFont="1" applyFill="1" applyBorder="1" applyAlignment="1">
      <alignment horizontal="center" vertical="center"/>
    </xf>
    <xf numFmtId="0" fontId="5" fillId="0" borderId="0" xfId="45" applyFont="1" applyFill="1" applyAlignment="1">
      <alignment horizontal="center" vertical="center"/>
    </xf>
    <xf numFmtId="0" fontId="5" fillId="0" borderId="3" xfId="57" applyFont="1" applyFill="1" applyBorder="1" applyAlignment="1">
      <alignment horizontal="center" vertical="center"/>
    </xf>
    <xf numFmtId="0" fontId="5" fillId="0" borderId="0" xfId="57" applyFont="1" applyFill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0" xfId="42" applyFont="1" applyFill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5" fillId="0" borderId="3" xfId="67" applyFont="1" applyFill="1" applyBorder="1" applyAlignment="1">
      <alignment horizontal="center" vertical="center"/>
    </xf>
    <xf numFmtId="0" fontId="5" fillId="0" borderId="0" xfId="67" applyFont="1" applyFill="1" applyAlignment="1">
      <alignment horizontal="center" vertical="center"/>
    </xf>
    <xf numFmtId="0" fontId="5" fillId="0" borderId="3" xfId="36" applyFont="1" applyFill="1" applyBorder="1" applyAlignment="1">
      <alignment horizontal="center" vertical="center"/>
    </xf>
    <xf numFmtId="0" fontId="5" fillId="0" borderId="0" xfId="36" applyFont="1" applyFill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5" fillId="0" borderId="3" xfId="22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right"/>
      <protection locked="0"/>
    </xf>
    <xf numFmtId="2" fontId="21" fillId="0" borderId="3" xfId="40" applyNumberFormat="1" applyFont="1" applyFill="1" applyBorder="1" applyAlignment="1">
      <alignment horizontal="right" vertical="center"/>
    </xf>
    <xf numFmtId="2" fontId="21" fillId="0" borderId="18" xfId="40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 applyProtection="1">
      <alignment horizontal="right"/>
      <protection locked="0"/>
    </xf>
    <xf numFmtId="0" fontId="5" fillId="0" borderId="0" xfId="40" applyFont="1" applyFill="1" applyAlignment="1">
      <alignment horizontal="center" vertical="center"/>
    </xf>
    <xf numFmtId="0" fontId="5" fillId="0" borderId="3" xfId="66" applyFont="1" applyFill="1" applyBorder="1" applyAlignment="1">
      <alignment horizontal="center" vertical="center"/>
    </xf>
    <xf numFmtId="2" fontId="21" fillId="0" borderId="3" xfId="66" applyNumberFormat="1" applyFont="1" applyFill="1" applyBorder="1" applyAlignment="1">
      <alignment horizontal="right" vertical="center"/>
    </xf>
    <xf numFmtId="2" fontId="21" fillId="0" borderId="18" xfId="66" applyNumberFormat="1" applyFont="1" applyFill="1" applyBorder="1" applyAlignment="1">
      <alignment horizontal="right" vertical="center"/>
    </xf>
    <xf numFmtId="0" fontId="5" fillId="0" borderId="0" xfId="66" applyFont="1" applyFill="1" applyAlignment="1">
      <alignment horizontal="center" vertical="center"/>
    </xf>
    <xf numFmtId="0" fontId="5" fillId="0" borderId="3" xfId="46" applyFont="1" applyFill="1" applyBorder="1" applyAlignment="1">
      <alignment horizontal="center" vertical="center"/>
    </xf>
    <xf numFmtId="2" fontId="21" fillId="0" borderId="3" xfId="46" applyNumberFormat="1" applyFont="1" applyFill="1" applyBorder="1" applyAlignment="1">
      <alignment horizontal="right" vertical="center"/>
    </xf>
    <xf numFmtId="2" fontId="21" fillId="0" borderId="18" xfId="46" applyNumberFormat="1" applyFont="1" applyFill="1" applyBorder="1" applyAlignment="1">
      <alignment horizontal="right" vertical="center"/>
    </xf>
    <xf numFmtId="0" fontId="5" fillId="0" borderId="0" xfId="46" applyFont="1" applyFill="1" applyAlignment="1">
      <alignment horizontal="center" vertical="center"/>
    </xf>
    <xf numFmtId="0" fontId="5" fillId="0" borderId="3" xfId="59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  <protection locked="0"/>
    </xf>
    <xf numFmtId="2" fontId="21" fillId="0" borderId="3" xfId="59" applyNumberFormat="1" applyFont="1" applyFill="1" applyBorder="1" applyAlignment="1">
      <alignment horizontal="right" vertical="center"/>
    </xf>
    <xf numFmtId="2" fontId="21" fillId="0" borderId="18" xfId="59" applyNumberFormat="1" applyFont="1" applyFill="1" applyBorder="1" applyAlignment="1">
      <alignment horizontal="right" vertical="center"/>
    </xf>
    <xf numFmtId="2" fontId="21" fillId="0" borderId="2" xfId="59" applyNumberFormat="1" applyFont="1" applyFill="1" applyBorder="1" applyAlignment="1">
      <alignment horizontal="right" vertical="center"/>
    </xf>
    <xf numFmtId="0" fontId="5" fillId="0" borderId="0" xfId="59" applyFont="1" applyFill="1" applyAlignment="1">
      <alignment horizontal="center" vertical="center"/>
    </xf>
    <xf numFmtId="0" fontId="5" fillId="0" borderId="3" xfId="43" applyFont="1" applyFill="1" applyBorder="1" applyAlignment="1">
      <alignment horizontal="center" vertical="center"/>
    </xf>
    <xf numFmtId="2" fontId="21" fillId="0" borderId="3" xfId="43" applyNumberFormat="1" applyFont="1" applyFill="1" applyBorder="1" applyAlignment="1">
      <alignment horizontal="right" vertical="center"/>
    </xf>
    <xf numFmtId="2" fontId="21" fillId="0" borderId="18" xfId="43" applyNumberFormat="1" applyFont="1" applyFill="1" applyBorder="1" applyAlignment="1">
      <alignment horizontal="right" vertical="center"/>
    </xf>
    <xf numFmtId="0" fontId="5" fillId="0" borderId="0" xfId="43" applyFont="1" applyFill="1" applyAlignment="1">
      <alignment horizontal="center" vertical="center"/>
    </xf>
    <xf numFmtId="0" fontId="5" fillId="0" borderId="3" xfId="69" applyFont="1" applyFill="1" applyBorder="1" applyAlignment="1">
      <alignment horizontal="center" vertical="center"/>
    </xf>
    <xf numFmtId="2" fontId="21" fillId="0" borderId="3" xfId="69" applyNumberFormat="1" applyFont="1" applyFill="1" applyBorder="1" applyAlignment="1">
      <alignment horizontal="right" vertical="center"/>
    </xf>
    <xf numFmtId="0" fontId="5" fillId="0" borderId="0" xfId="69" applyFont="1" applyFill="1" applyAlignment="1">
      <alignment horizontal="center" vertical="center"/>
    </xf>
    <xf numFmtId="0" fontId="5" fillId="0" borderId="3" xfId="44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</xf>
    <xf numFmtId="0" fontId="5" fillId="0" borderId="0" xfId="44" applyFont="1" applyFill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2" fontId="21" fillId="0" borderId="3" xfId="53" applyNumberFormat="1" applyFont="1" applyFill="1" applyBorder="1" applyAlignment="1">
      <alignment horizontal="right" vertical="center"/>
    </xf>
    <xf numFmtId="0" fontId="5" fillId="0" borderId="0" xfId="53" applyFont="1" applyFill="1" applyAlignment="1">
      <alignment horizontal="center" vertical="center"/>
    </xf>
    <xf numFmtId="0" fontId="45" fillId="0" borderId="0" xfId="0" applyNumberFormat="1" applyFont="1" applyAlignment="1"/>
    <xf numFmtId="0" fontId="11" fillId="0" borderId="0" xfId="52" applyFont="1" applyAlignment="1">
      <alignment horizontal="center"/>
    </xf>
    <xf numFmtId="0" fontId="5" fillId="0" borderId="16" xfId="52" applyFont="1" applyBorder="1"/>
    <xf numFmtId="0" fontId="5" fillId="0" borderId="16" xfId="52" applyFont="1" applyBorder="1" applyAlignment="1">
      <alignment horizontal="center"/>
    </xf>
    <xf numFmtId="0" fontId="47" fillId="0" borderId="0" xfId="1" applyFont="1" applyBorder="1" applyAlignment="1" applyProtection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32" applyFont="1" applyAlignment="1">
      <alignment horizontal="center"/>
    </xf>
    <xf numFmtId="0" fontId="14" fillId="0" borderId="16" xfId="11" applyFont="1" applyBorder="1"/>
    <xf numFmtId="0" fontId="8" fillId="0" borderId="0" xfId="11" applyFont="1" applyAlignment="1"/>
    <xf numFmtId="0" fontId="10" fillId="0" borderId="16" xfId="11" applyFont="1" applyBorder="1" applyAlignment="1"/>
    <xf numFmtId="167" fontId="10" fillId="0" borderId="3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center" vertical="center"/>
    </xf>
    <xf numFmtId="167" fontId="21" fillId="0" borderId="3" xfId="11" applyNumberFormat="1" applyFont="1" applyBorder="1" applyAlignment="1">
      <alignment vertical="center"/>
    </xf>
    <xf numFmtId="167" fontId="10" fillId="0" borderId="2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right" vertical="center"/>
    </xf>
    <xf numFmtId="167" fontId="5" fillId="0" borderId="0" xfId="11" applyNumberFormat="1" applyFont="1" applyAlignment="1">
      <alignment horizontal="center" vertical="center"/>
    </xf>
    <xf numFmtId="2" fontId="5" fillId="0" borderId="0" xfId="71" applyNumberFormat="1" applyFont="1" applyBorder="1" applyAlignment="1">
      <alignment horizontal="center"/>
    </xf>
    <xf numFmtId="0" fontId="21" fillId="0" borderId="3" xfId="11" applyFont="1" applyBorder="1" applyAlignment="1">
      <alignment horizontal="center" vertical="center"/>
    </xf>
    <xf numFmtId="165" fontId="21" fillId="0" borderId="3" xfId="11" applyNumberFormat="1" applyFont="1" applyBorder="1" applyAlignment="1">
      <alignment horizontal="center" vertical="center"/>
    </xf>
    <xf numFmtId="2" fontId="21" fillId="0" borderId="3" xfId="11" applyNumberFormat="1" applyFont="1" applyBorder="1" applyAlignment="1">
      <alignment horizontal="center" vertical="center"/>
    </xf>
    <xf numFmtId="2" fontId="20" fillId="0" borderId="4" xfId="11" applyNumberFormat="1" applyFont="1" applyBorder="1" applyAlignment="1">
      <alignment horizontal="center" vertical="center"/>
    </xf>
    <xf numFmtId="0" fontId="32" fillId="0" borderId="0" xfId="71" applyFont="1" applyBorder="1" applyAlignment="1">
      <alignment wrapText="1"/>
    </xf>
    <xf numFmtId="2" fontId="20" fillId="0" borderId="3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horizontal="center" vertical="center"/>
    </xf>
    <xf numFmtId="0" fontId="33" fillId="0" borderId="0" xfId="71"/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Alignment="1"/>
    <xf numFmtId="0" fontId="8" fillId="0" borderId="17" xfId="71" applyFont="1" applyBorder="1" applyAlignment="1">
      <alignment horizontal="center" wrapText="1"/>
    </xf>
    <xf numFmtId="167" fontId="21" fillId="0" borderId="3" xfId="32" applyNumberFormat="1" applyFont="1" applyBorder="1" applyAlignment="1">
      <alignment horizontal="center"/>
    </xf>
    <xf numFmtId="167" fontId="20" fillId="0" borderId="3" xfId="32" applyNumberFormat="1" applyFont="1" applyBorder="1" applyAlignment="1">
      <alignment horizontal="center"/>
    </xf>
    <xf numFmtId="167" fontId="24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0" fontId="49" fillId="0" borderId="3" xfId="32" applyFont="1" applyBorder="1" applyAlignment="1">
      <alignment horizontal="center"/>
    </xf>
    <xf numFmtId="0" fontId="21" fillId="0" borderId="3" xfId="32" applyNumberFormat="1" applyFont="1" applyBorder="1" applyAlignment="1">
      <alignment horizontal="center"/>
    </xf>
    <xf numFmtId="0" fontId="10" fillId="0" borderId="0" xfId="32" applyFont="1" applyAlignment="1">
      <alignment horizontal="center"/>
    </xf>
    <xf numFmtId="0" fontId="8" fillId="0" borderId="0" xfId="20" applyFont="1" applyBorder="1" applyAlignment="1">
      <alignment horizontal="center"/>
    </xf>
    <xf numFmtId="3" fontId="20" fillId="0" borderId="3" xfId="32" applyNumberFormat="1" applyFont="1" applyBorder="1" applyAlignment="1">
      <alignment horizontal="center"/>
    </xf>
    <xf numFmtId="3" fontId="20" fillId="0" borderId="0" xfId="32" applyNumberFormat="1" applyFont="1" applyAlignment="1">
      <alignment horizontal="center"/>
    </xf>
    <xf numFmtId="0" fontId="8" fillId="0" borderId="0" xfId="20" applyFont="1" applyBorder="1" applyAlignment="1">
      <alignment horizontal="center"/>
    </xf>
    <xf numFmtId="2" fontId="3" fillId="0" borderId="0" xfId="20" applyNumberFormat="1"/>
    <xf numFmtId="0" fontId="5" fillId="0" borderId="0" xfId="11" applyFont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0" xfId="0" applyAlignment="1"/>
    <xf numFmtId="0" fontId="10" fillId="0" borderId="0" xfId="32" applyFont="1" applyAlignment="1">
      <alignment horizontal="center"/>
    </xf>
    <xf numFmtId="0" fontId="10" fillId="0" borderId="16" xfId="11" applyFont="1" applyBorder="1" applyAlignment="1">
      <alignment horizontal="center"/>
    </xf>
    <xf numFmtId="2" fontId="21" fillId="0" borderId="3" xfId="71" applyNumberFormat="1" applyFont="1" applyBorder="1" applyAlignment="1">
      <alignment horizontal="right" vertical="center"/>
    </xf>
    <xf numFmtId="2" fontId="21" fillId="0" borderId="0" xfId="11" applyNumberFormat="1" applyFont="1" applyAlignment="1">
      <alignment horizontal="right" vertical="center"/>
    </xf>
    <xf numFmtId="2" fontId="21" fillId="0" borderId="3" xfId="71" applyNumberFormat="1" applyFont="1" applyBorder="1" applyAlignment="1">
      <alignment horizontal="right" vertical="center" wrapText="1"/>
    </xf>
    <xf numFmtId="2" fontId="51" fillId="0" borderId="3" xfId="72" applyNumberFormat="1" applyFont="1" applyBorder="1" applyAlignment="1">
      <alignment horizontal="right" vertical="center"/>
    </xf>
    <xf numFmtId="2" fontId="21" fillId="0" borderId="2" xfId="71" applyNumberFormat="1" applyFont="1" applyBorder="1" applyAlignment="1">
      <alignment horizontal="right" vertical="center" wrapText="1"/>
    </xf>
    <xf numFmtId="0" fontId="15" fillId="0" borderId="3" xfId="0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2" fontId="21" fillId="3" borderId="3" xfId="11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/>
    </xf>
    <xf numFmtId="166" fontId="21" fillId="3" borderId="4" xfId="11" applyNumberFormat="1" applyFont="1" applyFill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 vertical="center"/>
    </xf>
    <xf numFmtId="2" fontId="21" fillId="3" borderId="3" xfId="44" applyNumberFormat="1" applyFont="1" applyFill="1" applyBorder="1" applyAlignment="1">
      <alignment horizontal="right" vertical="center"/>
    </xf>
    <xf numFmtId="166" fontId="21" fillId="0" borderId="4" xfId="53" applyNumberFormat="1" applyFont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/>
    </xf>
    <xf numFmtId="2" fontId="21" fillId="3" borderId="3" xfId="0" applyNumberFormat="1" applyFont="1" applyFill="1" applyBorder="1" applyAlignment="1" applyProtection="1">
      <alignment horizontal="right"/>
    </xf>
    <xf numFmtId="166" fontId="21" fillId="0" borderId="4" xfId="44" applyNumberFormat="1" applyFont="1" applyBorder="1" applyAlignment="1">
      <alignment horizontal="right" vertical="center"/>
    </xf>
    <xf numFmtId="2" fontId="21" fillId="3" borderId="3" xfId="30" applyNumberFormat="1" applyFont="1" applyFill="1" applyBorder="1" applyAlignment="1">
      <alignment horizontal="right" vertical="center"/>
    </xf>
    <xf numFmtId="166" fontId="21" fillId="0" borderId="4" xfId="30" applyNumberFormat="1" applyFont="1" applyBorder="1" applyAlignment="1">
      <alignment horizontal="right" vertical="center"/>
    </xf>
    <xf numFmtId="2" fontId="21" fillId="3" borderId="3" xfId="6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 applyProtection="1">
      <alignment horizontal="right"/>
      <protection locked="0"/>
    </xf>
    <xf numFmtId="166" fontId="21" fillId="0" borderId="4" xfId="69" applyNumberFormat="1" applyFont="1" applyBorder="1" applyAlignment="1">
      <alignment horizontal="right" vertical="center"/>
    </xf>
    <xf numFmtId="2" fontId="21" fillId="3" borderId="3" xfId="22" applyNumberFormat="1" applyFont="1" applyFill="1" applyBorder="1" applyAlignment="1">
      <alignment horizontal="right" vertical="center"/>
    </xf>
    <xf numFmtId="166" fontId="21" fillId="0" borderId="4" xfId="22" applyNumberFormat="1" applyFont="1" applyBorder="1" applyAlignment="1">
      <alignment horizontal="right" vertical="center"/>
    </xf>
    <xf numFmtId="2" fontId="21" fillId="3" borderId="3" xfId="4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 vertical="center"/>
    </xf>
    <xf numFmtId="166" fontId="21" fillId="0" borderId="4" xfId="49" applyNumberFormat="1" applyFont="1" applyBorder="1" applyAlignment="1">
      <alignment horizontal="right" vertical="center"/>
    </xf>
    <xf numFmtId="0" fontId="38" fillId="3" borderId="3" xfId="0" applyFont="1" applyFill="1" applyBorder="1"/>
    <xf numFmtId="2" fontId="5" fillId="3" borderId="3" xfId="49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/>
    </xf>
    <xf numFmtId="2" fontId="5" fillId="3" borderId="3" xfId="22" applyNumberFormat="1" applyFont="1" applyFill="1" applyBorder="1" applyAlignment="1">
      <alignment horizontal="right" vertical="center"/>
    </xf>
    <xf numFmtId="2" fontId="38" fillId="3" borderId="3" xfId="69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 applyProtection="1">
      <alignment horizontal="right"/>
      <protection locked="0"/>
    </xf>
    <xf numFmtId="166" fontId="14" fillId="0" borderId="4" xfId="69" applyNumberFormat="1" applyFont="1" applyBorder="1" applyAlignment="1">
      <alignment horizontal="right" vertical="center"/>
    </xf>
    <xf numFmtId="166" fontId="38" fillId="0" borderId="4" xfId="69" applyNumberFormat="1" applyFont="1" applyBorder="1" applyAlignment="1">
      <alignment horizontal="right" vertical="center"/>
    </xf>
    <xf numFmtId="2" fontId="5" fillId="3" borderId="3" xfId="30" applyNumberFormat="1" applyFont="1" applyFill="1" applyBorder="1" applyAlignment="1">
      <alignment horizontal="right" vertical="center"/>
    </xf>
    <xf numFmtId="166" fontId="11" fillId="0" borderId="4" xfId="30" applyNumberFormat="1" applyFont="1" applyBorder="1" applyAlignment="1">
      <alignment horizontal="right" vertical="center"/>
    </xf>
    <xf numFmtId="166" fontId="5" fillId="0" borderId="4" xfId="30" applyNumberFormat="1" applyFont="1" applyBorder="1" applyAlignment="1">
      <alignment horizontal="right" vertical="center"/>
    </xf>
    <xf numFmtId="2" fontId="5" fillId="3" borderId="3" xfId="44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 applyProtection="1">
      <alignment horizontal="right"/>
    </xf>
    <xf numFmtId="166" fontId="11" fillId="0" borderId="4" xfId="44" applyNumberFormat="1" applyFont="1" applyBorder="1" applyAlignment="1">
      <alignment horizontal="right" vertical="center"/>
    </xf>
    <xf numFmtId="166" fontId="5" fillId="0" borderId="4" xfId="44" applyNumberFormat="1" applyFont="1" applyBorder="1" applyAlignment="1">
      <alignment horizontal="right" vertical="center"/>
    </xf>
    <xf numFmtId="2" fontId="5" fillId="3" borderId="3" xfId="53" applyNumberFormat="1" applyFont="1" applyFill="1" applyBorder="1" applyAlignment="1">
      <alignment horizontal="right"/>
    </xf>
    <xf numFmtId="2" fontId="5" fillId="3" borderId="3" xfId="53" applyNumberFormat="1" applyFont="1" applyFill="1" applyBorder="1" applyAlignment="1">
      <alignment horizontal="right" vertical="center"/>
    </xf>
    <xf numFmtId="166" fontId="11" fillId="0" borderId="4" xfId="53" applyNumberFormat="1" applyFont="1" applyBorder="1" applyAlignment="1">
      <alignment horizontal="right" vertical="center"/>
    </xf>
    <xf numFmtId="166" fontId="5" fillId="0" borderId="4" xfId="53" applyNumberFormat="1" applyFont="1" applyBorder="1" applyAlignment="1">
      <alignment horizontal="right" vertical="center"/>
    </xf>
    <xf numFmtId="2" fontId="5" fillId="3" borderId="3" xfId="11" applyNumberFormat="1" applyFont="1" applyFill="1" applyBorder="1" applyAlignment="1">
      <alignment horizontal="right" vertical="center"/>
    </xf>
    <xf numFmtId="166" fontId="11" fillId="3" borderId="4" xfId="11" applyNumberFormat="1" applyFont="1" applyFill="1" applyBorder="1" applyAlignment="1">
      <alignment horizontal="right" vertical="center"/>
    </xf>
    <xf numFmtId="166" fontId="5" fillId="3" borderId="4" xfId="11" applyNumberFormat="1" applyFont="1" applyFill="1" applyBorder="1" applyAlignment="1">
      <alignment horizontal="right" vertical="center"/>
    </xf>
    <xf numFmtId="166" fontId="5" fillId="0" borderId="4" xfId="11" applyNumberFormat="1" applyFont="1" applyBorder="1" applyAlignment="1">
      <alignment horizontal="right" vertical="center"/>
    </xf>
    <xf numFmtId="166" fontId="11" fillId="0" borderId="4" xfId="11" applyNumberFormat="1" applyFont="1" applyBorder="1" applyAlignment="1">
      <alignment horizontal="right" vertical="center"/>
    </xf>
    <xf numFmtId="1" fontId="38" fillId="0" borderId="3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/>
    </xf>
    <xf numFmtId="1" fontId="38" fillId="0" borderId="3" xfId="0" applyNumberFormat="1" applyFont="1" applyBorder="1" applyAlignment="1">
      <alignment horizontal="right" vertical="top"/>
    </xf>
    <xf numFmtId="2" fontId="49" fillId="0" borderId="3" xfId="43" applyNumberFormat="1" applyFont="1" applyBorder="1" applyAlignment="1">
      <alignment horizontal="right" vertical="center"/>
    </xf>
    <xf numFmtId="2" fontId="49" fillId="0" borderId="18" xfId="43" applyNumberFormat="1" applyFont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/>
    </xf>
    <xf numFmtId="1" fontId="38" fillId="0" borderId="30" xfId="0" applyNumberFormat="1" applyFont="1" applyBorder="1" applyAlignment="1">
      <alignment horizontal="right"/>
    </xf>
    <xf numFmtId="2" fontId="49" fillId="0" borderId="3" xfId="59" applyNumberFormat="1" applyFont="1" applyFill="1" applyBorder="1" applyAlignment="1">
      <alignment horizontal="right" vertical="center"/>
    </xf>
    <xf numFmtId="2" fontId="49" fillId="0" borderId="3" xfId="59" applyNumberFormat="1" applyFont="1" applyBorder="1" applyAlignment="1">
      <alignment horizontal="right" vertical="center"/>
    </xf>
    <xf numFmtId="2" fontId="49" fillId="0" borderId="2" xfId="59" applyNumberFormat="1" applyFont="1" applyBorder="1" applyAlignment="1">
      <alignment horizontal="right" vertical="center"/>
    </xf>
    <xf numFmtId="2" fontId="49" fillId="0" borderId="18" xfId="59" applyNumberFormat="1" applyFont="1" applyBorder="1" applyAlignment="1">
      <alignment horizontal="right" vertical="center"/>
    </xf>
    <xf numFmtId="2" fontId="49" fillId="0" borderId="3" xfId="0" applyNumberFormat="1" applyFont="1" applyFill="1" applyBorder="1" applyAlignment="1" applyProtection="1">
      <alignment horizontal="right"/>
      <protection locked="0"/>
    </xf>
    <xf numFmtId="2" fontId="49" fillId="0" borderId="3" xfId="46" applyNumberFormat="1" applyFont="1" applyFill="1" applyBorder="1" applyAlignment="1">
      <alignment horizontal="right" vertical="center"/>
    </xf>
    <xf numFmtId="2" fontId="49" fillId="0" borderId="3" xfId="0" applyNumberFormat="1" applyFont="1" applyBorder="1" applyAlignment="1" applyProtection="1">
      <alignment horizontal="right"/>
      <protection locked="0"/>
    </xf>
    <xf numFmtId="2" fontId="49" fillId="0" borderId="3" xfId="46" applyNumberFormat="1" applyFont="1" applyBorder="1" applyAlignment="1">
      <alignment horizontal="right" vertical="center"/>
    </xf>
    <xf numFmtId="2" fontId="49" fillId="0" borderId="2" xfId="0" applyNumberFormat="1" applyFont="1" applyBorder="1" applyAlignment="1" applyProtection="1">
      <alignment horizontal="right"/>
      <protection locked="0"/>
    </xf>
    <xf numFmtId="2" fontId="49" fillId="0" borderId="18" xfId="46" applyNumberFormat="1" applyFont="1" applyBorder="1" applyAlignment="1">
      <alignment horizontal="right" vertical="center"/>
    </xf>
    <xf numFmtId="166" fontId="14" fillId="0" borderId="4" xfId="43" applyNumberFormat="1" applyFont="1" applyBorder="1" applyAlignment="1">
      <alignment horizontal="right" vertical="center"/>
    </xf>
    <xf numFmtId="166" fontId="38" fillId="0" borderId="3" xfId="43" applyNumberFormat="1" applyFont="1" applyBorder="1" applyAlignment="1">
      <alignment horizontal="right" vertical="center"/>
    </xf>
    <xf numFmtId="166" fontId="14" fillId="0" borderId="4" xfId="59" applyNumberFormat="1" applyFont="1" applyBorder="1" applyAlignment="1">
      <alignment horizontal="right" vertical="center"/>
    </xf>
    <xf numFmtId="166" fontId="38" fillId="0" borderId="3" xfId="59" applyNumberFormat="1" applyFont="1" applyBorder="1" applyAlignment="1">
      <alignment horizontal="right" vertical="center"/>
    </xf>
    <xf numFmtId="166" fontId="14" fillId="0" borderId="4" xfId="46" applyNumberFormat="1" applyFont="1" applyBorder="1" applyAlignment="1">
      <alignment horizontal="right" vertical="center"/>
    </xf>
    <xf numFmtId="166" fontId="38" fillId="0" borderId="3" xfId="46" applyNumberFormat="1" applyFont="1" applyBorder="1" applyAlignment="1">
      <alignment horizontal="right" vertical="center"/>
    </xf>
    <xf numFmtId="2" fontId="49" fillId="0" borderId="3" xfId="66" applyNumberFormat="1" applyFont="1" applyFill="1" applyBorder="1" applyAlignment="1">
      <alignment horizontal="right" vertical="center"/>
    </xf>
    <xf numFmtId="2" fontId="49" fillId="0" borderId="3" xfId="66" applyNumberFormat="1" applyFont="1" applyBorder="1" applyAlignment="1">
      <alignment horizontal="right" vertical="center"/>
    </xf>
    <xf numFmtId="2" fontId="49" fillId="0" borderId="18" xfId="66" applyNumberFormat="1" applyFont="1" applyBorder="1" applyAlignment="1">
      <alignment horizontal="right" vertical="center"/>
    </xf>
    <xf numFmtId="166" fontId="14" fillId="0" borderId="4" xfId="66" applyNumberFormat="1" applyFont="1" applyBorder="1" applyAlignment="1">
      <alignment horizontal="right" vertical="center"/>
    </xf>
    <xf numFmtId="166" fontId="38" fillId="0" borderId="3" xfId="66" applyNumberFormat="1" applyFont="1" applyBorder="1" applyAlignment="1">
      <alignment horizontal="right" vertical="center"/>
    </xf>
    <xf numFmtId="2" fontId="49" fillId="0" borderId="3" xfId="40" applyNumberFormat="1" applyFont="1" applyFill="1" applyBorder="1" applyAlignment="1">
      <alignment horizontal="right" vertical="center"/>
    </xf>
    <xf numFmtId="2" fontId="49" fillId="0" borderId="3" xfId="40" applyNumberFormat="1" applyFont="1" applyBorder="1" applyAlignment="1">
      <alignment horizontal="right" vertical="center"/>
    </xf>
    <xf numFmtId="2" fontId="49" fillId="0" borderId="29" xfId="0" applyNumberFormat="1" applyFont="1" applyBorder="1" applyAlignment="1" applyProtection="1">
      <alignment horizontal="right"/>
      <protection locked="0"/>
    </xf>
    <xf numFmtId="2" fontId="49" fillId="0" borderId="18" xfId="40" applyNumberFormat="1" applyFont="1" applyBorder="1" applyAlignment="1">
      <alignment horizontal="right" vertical="center"/>
    </xf>
    <xf numFmtId="166" fontId="14" fillId="0" borderId="4" xfId="40" applyNumberFormat="1" applyFont="1" applyBorder="1" applyAlignment="1">
      <alignment horizontal="right" vertical="center"/>
    </xf>
    <xf numFmtId="166" fontId="38" fillId="0" borderId="3" xfId="40" applyNumberFormat="1" applyFont="1" applyBorder="1" applyAlignment="1">
      <alignment horizontal="right" vertical="center"/>
    </xf>
    <xf numFmtId="166" fontId="14" fillId="0" borderId="4" xfId="22" applyNumberFormat="1" applyFont="1" applyBorder="1" applyAlignment="1">
      <alignment horizontal="right" vertical="center"/>
    </xf>
    <xf numFmtId="166" fontId="38" fillId="0" borderId="4" xfId="22" applyNumberFormat="1" applyFont="1" applyBorder="1" applyAlignment="1">
      <alignment horizontal="right" vertical="center"/>
    </xf>
    <xf numFmtId="166" fontId="14" fillId="0" borderId="4" xfId="49" applyNumberFormat="1" applyFont="1" applyBorder="1" applyAlignment="1">
      <alignment horizontal="right" vertical="center"/>
    </xf>
    <xf numFmtId="166" fontId="38" fillId="0" borderId="4" xfId="49" applyNumberFormat="1" applyFont="1" applyBorder="1" applyAlignment="1">
      <alignment horizontal="right" vertical="center"/>
    </xf>
    <xf numFmtId="2" fontId="38" fillId="3" borderId="3" xfId="36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/>
    </xf>
    <xf numFmtId="166" fontId="38" fillId="3" borderId="3" xfId="36" applyNumberFormat="1" applyFont="1" applyFill="1" applyBorder="1" applyAlignment="1">
      <alignment horizontal="right" vertical="center"/>
    </xf>
    <xf numFmtId="166" fontId="14" fillId="3" borderId="3" xfId="36" applyNumberFormat="1" applyFont="1" applyFill="1" applyBorder="1" applyAlignment="1">
      <alignment horizontal="right" vertical="center"/>
    </xf>
    <xf numFmtId="2" fontId="5" fillId="3" borderId="3" xfId="67" applyNumberFormat="1" applyFont="1" applyFill="1" applyBorder="1" applyAlignment="1">
      <alignment horizontal="right" vertical="center"/>
    </xf>
    <xf numFmtId="166" fontId="5" fillId="3" borderId="3" xfId="67" applyNumberFormat="1" applyFont="1" applyFill="1" applyBorder="1" applyAlignment="1">
      <alignment horizontal="right" vertical="center"/>
    </xf>
    <xf numFmtId="2" fontId="38" fillId="3" borderId="3" xfId="67" applyNumberFormat="1" applyFont="1" applyFill="1" applyBorder="1" applyAlignment="1">
      <alignment horizontal="right" vertical="center"/>
    </xf>
    <xf numFmtId="166" fontId="38" fillId="3" borderId="3" xfId="67" applyNumberFormat="1" applyFont="1" applyFill="1" applyBorder="1" applyAlignment="1">
      <alignment horizontal="right" vertical="center"/>
    </xf>
    <xf numFmtId="166" fontId="14" fillId="3" borderId="3" xfId="67" applyNumberFormat="1" applyFont="1" applyFill="1" applyBorder="1" applyAlignment="1">
      <alignment horizontal="right" vertical="center"/>
    </xf>
    <xf numFmtId="166" fontId="38" fillId="0" borderId="4" xfId="67" applyNumberFormat="1" applyFont="1" applyBorder="1" applyAlignment="1">
      <alignment horizontal="right" vertical="center"/>
    </xf>
    <xf numFmtId="166" fontId="14" fillId="0" borderId="4" xfId="67" applyNumberFormat="1" applyFont="1" applyBorder="1" applyAlignment="1">
      <alignment horizontal="right" vertical="center"/>
    </xf>
    <xf numFmtId="166" fontId="21" fillId="0" borderId="2" xfId="28" applyNumberFormat="1" applyFont="1" applyBorder="1" applyAlignment="1">
      <alignment horizontal="right" vertical="center"/>
    </xf>
    <xf numFmtId="2" fontId="38" fillId="3" borderId="3" xfId="28" applyNumberFormat="1" applyFont="1" applyFill="1" applyBorder="1" applyAlignment="1">
      <alignment horizontal="right" vertical="center"/>
    </xf>
    <xf numFmtId="166" fontId="38" fillId="3" borderId="3" xfId="28" applyNumberFormat="1" applyFont="1" applyFill="1" applyBorder="1" applyAlignment="1">
      <alignment horizontal="right" vertical="center"/>
    </xf>
    <xf numFmtId="166" fontId="14" fillId="3" borderId="3" xfId="28" applyNumberFormat="1" applyFont="1" applyFill="1" applyBorder="1" applyAlignment="1">
      <alignment horizontal="right" vertical="center"/>
    </xf>
    <xf numFmtId="2" fontId="38" fillId="3" borderId="3" xfId="30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/>
    </xf>
    <xf numFmtId="166" fontId="38" fillId="3" borderId="3" xfId="30" applyNumberFormat="1" applyFont="1" applyFill="1" applyBorder="1" applyAlignment="1">
      <alignment horizontal="right" vertical="center"/>
    </xf>
    <xf numFmtId="166" fontId="14" fillId="3" borderId="3" xfId="30" applyNumberFormat="1" applyFont="1" applyFill="1" applyBorder="1" applyAlignment="1">
      <alignment horizontal="right" vertical="center"/>
    </xf>
    <xf numFmtId="2" fontId="38" fillId="3" borderId="3" xfId="37" applyNumberFormat="1" applyFont="1" applyFill="1" applyBorder="1" applyAlignment="1">
      <alignment horizontal="right" vertical="center"/>
    </xf>
    <xf numFmtId="166" fontId="38" fillId="3" borderId="3" xfId="37" applyNumberFormat="1" applyFont="1" applyFill="1" applyBorder="1" applyAlignment="1">
      <alignment horizontal="right" vertical="center"/>
    </xf>
    <xf numFmtId="166" fontId="14" fillId="3" borderId="3" xfId="37" applyNumberFormat="1" applyFont="1" applyFill="1" applyBorder="1" applyAlignment="1">
      <alignment horizontal="right" vertical="center"/>
    </xf>
    <xf numFmtId="2" fontId="38" fillId="3" borderId="3" xfId="29" applyNumberFormat="1" applyFont="1" applyFill="1" applyBorder="1" applyAlignment="1">
      <alignment horizontal="right" vertical="center"/>
    </xf>
    <xf numFmtId="166" fontId="38" fillId="3" borderId="3" xfId="29" applyNumberFormat="1" applyFont="1" applyFill="1" applyBorder="1" applyAlignment="1">
      <alignment horizontal="right" vertical="center"/>
    </xf>
    <xf numFmtId="166" fontId="14" fillId="3" borderId="3" xfId="29" applyNumberFormat="1" applyFont="1" applyFill="1" applyBorder="1" applyAlignment="1">
      <alignment horizontal="right" vertical="center"/>
    </xf>
    <xf numFmtId="2" fontId="38" fillId="3" borderId="3" xfId="34" applyNumberFormat="1" applyFont="1" applyFill="1" applyBorder="1" applyAlignment="1">
      <alignment horizontal="right" vertical="center"/>
    </xf>
    <xf numFmtId="166" fontId="38" fillId="3" borderId="3" xfId="34" applyNumberFormat="1" applyFont="1" applyFill="1" applyBorder="1" applyAlignment="1">
      <alignment horizontal="right" vertical="center"/>
    </xf>
    <xf numFmtId="166" fontId="14" fillId="3" borderId="3" xfId="34" applyNumberFormat="1" applyFont="1" applyFill="1" applyBorder="1" applyAlignment="1">
      <alignment horizontal="right" vertical="center"/>
    </xf>
    <xf numFmtId="2" fontId="38" fillId="3" borderId="3" xfId="39" applyNumberFormat="1" applyFont="1" applyFill="1" applyBorder="1" applyAlignment="1">
      <alignment horizontal="right" vertical="center"/>
    </xf>
    <xf numFmtId="166" fontId="38" fillId="3" borderId="3" xfId="39" applyNumberFormat="1" applyFont="1" applyFill="1" applyBorder="1" applyAlignment="1">
      <alignment horizontal="right" vertical="center"/>
    </xf>
    <xf numFmtId="166" fontId="14" fillId="3" borderId="3" xfId="39" applyNumberFormat="1" applyFont="1" applyFill="1" applyBorder="1" applyAlignment="1">
      <alignment horizontal="right" vertical="center"/>
    </xf>
    <xf numFmtId="2" fontId="38" fillId="3" borderId="3" xfId="50" applyNumberFormat="1" applyFont="1" applyFill="1" applyBorder="1" applyAlignment="1">
      <alignment horizontal="right" vertical="center"/>
    </xf>
    <xf numFmtId="166" fontId="38" fillId="3" borderId="3" xfId="50" applyNumberFormat="1" applyFont="1" applyFill="1" applyBorder="1" applyAlignment="1">
      <alignment horizontal="right" vertical="center"/>
    </xf>
    <xf numFmtId="166" fontId="14" fillId="3" borderId="3" xfId="50" applyNumberFormat="1" applyFont="1" applyFill="1" applyBorder="1" applyAlignment="1">
      <alignment horizontal="right" vertical="center"/>
    </xf>
    <xf numFmtId="2" fontId="38" fillId="3" borderId="3" xfId="54" applyNumberFormat="1" applyFont="1" applyFill="1" applyBorder="1" applyAlignment="1">
      <alignment horizontal="right" vertical="center"/>
    </xf>
    <xf numFmtId="166" fontId="38" fillId="3" borderId="3" xfId="54" applyNumberFormat="1" applyFont="1" applyFill="1" applyBorder="1" applyAlignment="1">
      <alignment horizontal="right" vertical="center"/>
    </xf>
    <xf numFmtId="166" fontId="14" fillId="3" borderId="3" xfId="54" applyNumberFormat="1" applyFont="1" applyFill="1" applyBorder="1" applyAlignment="1">
      <alignment horizontal="right" vertical="center"/>
    </xf>
    <xf numFmtId="0" fontId="38" fillId="3" borderId="3" xfId="35" applyFont="1" applyFill="1" applyBorder="1" applyAlignment="1">
      <alignment horizontal="center" vertical="center"/>
    </xf>
    <xf numFmtId="2" fontId="38" fillId="3" borderId="3" xfId="35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 wrapText="1"/>
    </xf>
    <xf numFmtId="166" fontId="38" fillId="3" borderId="3" xfId="35" applyNumberFormat="1" applyFont="1" applyFill="1" applyBorder="1" applyAlignment="1">
      <alignment horizontal="right" vertical="center"/>
    </xf>
    <xf numFmtId="166" fontId="14" fillId="3" borderId="3" xfId="35" applyNumberFormat="1" applyFont="1" applyFill="1" applyBorder="1" applyAlignment="1">
      <alignment horizontal="right" vertical="center"/>
    </xf>
    <xf numFmtId="2" fontId="38" fillId="3" borderId="3" xfId="58" applyNumberFormat="1" applyFont="1" applyFill="1" applyBorder="1" applyAlignment="1">
      <alignment horizontal="right" vertical="center"/>
    </xf>
    <xf numFmtId="166" fontId="38" fillId="3" borderId="3" xfId="58" applyNumberFormat="1" applyFont="1" applyFill="1" applyBorder="1" applyAlignment="1">
      <alignment horizontal="right" vertical="center"/>
    </xf>
    <xf numFmtId="166" fontId="14" fillId="3" borderId="3" xfId="58" applyNumberFormat="1" applyFont="1" applyFill="1" applyBorder="1" applyAlignment="1">
      <alignment horizontal="right" vertical="center"/>
    </xf>
    <xf numFmtId="2" fontId="21" fillId="0" borderId="6" xfId="0" applyNumberFormat="1" applyFont="1" applyBorder="1" applyAlignment="1">
      <alignment horizontal="right" vertical="center" wrapText="1"/>
    </xf>
    <xf numFmtId="2" fontId="38" fillId="3" borderId="3" xfId="41" applyNumberFormat="1" applyFont="1" applyFill="1" applyBorder="1" applyAlignment="1">
      <alignment horizontal="right" vertical="center"/>
    </xf>
    <xf numFmtId="166" fontId="14" fillId="3" borderId="3" xfId="41" applyNumberFormat="1" applyFont="1" applyFill="1" applyBorder="1" applyAlignment="1">
      <alignment horizontal="right" vertical="center"/>
    </xf>
    <xf numFmtId="166" fontId="38" fillId="3" borderId="3" xfId="41" applyNumberFormat="1" applyFont="1" applyFill="1" applyBorder="1" applyAlignment="1">
      <alignment horizontal="right" vertical="center"/>
    </xf>
    <xf numFmtId="2" fontId="38" fillId="3" borderId="3" xfId="63" applyNumberFormat="1" applyFont="1" applyFill="1" applyBorder="1" applyAlignment="1">
      <alignment horizontal="right" vertical="center"/>
    </xf>
    <xf numFmtId="166" fontId="38" fillId="3" borderId="3" xfId="63" applyNumberFormat="1" applyFont="1" applyFill="1" applyBorder="1" applyAlignment="1">
      <alignment horizontal="right" vertical="center"/>
    </xf>
    <xf numFmtId="166" fontId="14" fillId="3" borderId="3" xfId="63" applyNumberFormat="1" applyFont="1" applyFill="1" applyBorder="1" applyAlignment="1">
      <alignment horizontal="right" vertical="center"/>
    </xf>
    <xf numFmtId="2" fontId="38" fillId="3" borderId="3" xfId="65" applyNumberFormat="1" applyFont="1" applyFill="1" applyBorder="1" applyAlignment="1">
      <alignment horizontal="right" vertical="center"/>
    </xf>
    <xf numFmtId="166" fontId="38" fillId="3" borderId="3" xfId="65" applyNumberFormat="1" applyFont="1" applyFill="1" applyBorder="1" applyAlignment="1">
      <alignment horizontal="right" vertical="center"/>
    </xf>
    <xf numFmtId="166" fontId="14" fillId="3" borderId="3" xfId="65" applyNumberFormat="1" applyFont="1" applyFill="1" applyBorder="1" applyAlignment="1">
      <alignment horizontal="right" vertical="center"/>
    </xf>
    <xf numFmtId="2" fontId="38" fillId="3" borderId="3" xfId="21" applyNumberFormat="1" applyFont="1" applyFill="1" applyBorder="1" applyAlignment="1">
      <alignment horizontal="right" vertical="center"/>
    </xf>
    <xf numFmtId="166" fontId="38" fillId="3" borderId="3" xfId="21" applyNumberFormat="1" applyFont="1" applyFill="1" applyBorder="1" applyAlignment="1">
      <alignment horizontal="right" vertical="center"/>
    </xf>
    <xf numFmtId="166" fontId="14" fillId="3" borderId="3" xfId="21" applyNumberFormat="1" applyFont="1" applyFill="1" applyBorder="1" applyAlignment="1">
      <alignment horizontal="right" vertical="center"/>
    </xf>
    <xf numFmtId="166" fontId="21" fillId="0" borderId="4" xfId="23" applyNumberFormat="1" applyFont="1" applyBorder="1" applyAlignment="1">
      <alignment horizontal="right" vertical="center"/>
    </xf>
    <xf numFmtId="2" fontId="38" fillId="3" borderId="3" xfId="23" applyNumberFormat="1" applyFont="1" applyFill="1" applyBorder="1" applyAlignment="1">
      <alignment horizontal="right" vertical="center"/>
    </xf>
    <xf numFmtId="166" fontId="14" fillId="0" borderId="4" xfId="23" applyNumberFormat="1" applyFont="1" applyBorder="1" applyAlignment="1">
      <alignment horizontal="right" vertical="center"/>
    </xf>
    <xf numFmtId="166" fontId="38" fillId="0" borderId="4" xfId="23" applyNumberFormat="1" applyFont="1" applyBorder="1" applyAlignment="1">
      <alignment horizontal="right" vertical="center"/>
    </xf>
    <xf numFmtId="2" fontId="38" fillId="3" borderId="3" xfId="64" applyNumberFormat="1" applyFont="1" applyFill="1" applyBorder="1" applyAlignment="1">
      <alignment horizontal="right" vertical="center"/>
    </xf>
    <xf numFmtId="166" fontId="38" fillId="3" borderId="3" xfId="64" applyNumberFormat="1" applyFont="1" applyFill="1" applyBorder="1" applyAlignment="1">
      <alignment horizontal="right" vertical="center"/>
    </xf>
    <xf numFmtId="166" fontId="14" fillId="3" borderId="3" xfId="64" applyNumberFormat="1" applyFont="1" applyFill="1" applyBorder="1" applyAlignment="1">
      <alignment horizontal="right" vertical="center"/>
    </xf>
    <xf numFmtId="2" fontId="38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/>
    </xf>
    <xf numFmtId="166" fontId="14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 wrapText="1"/>
    </xf>
    <xf numFmtId="2" fontId="38" fillId="3" borderId="3" xfId="56" applyNumberFormat="1" applyFont="1" applyFill="1" applyBorder="1" applyAlignment="1">
      <alignment horizontal="right" vertical="center"/>
    </xf>
    <xf numFmtId="166" fontId="38" fillId="3" borderId="3" xfId="56" applyNumberFormat="1" applyFont="1" applyFill="1" applyBorder="1" applyAlignment="1">
      <alignment horizontal="right" vertical="center"/>
    </xf>
    <xf numFmtId="166" fontId="14" fillId="3" borderId="3" xfId="56" applyNumberFormat="1" applyFont="1" applyFill="1" applyBorder="1" applyAlignment="1">
      <alignment horizontal="right" vertical="center"/>
    </xf>
    <xf numFmtId="166" fontId="21" fillId="0" borderId="2" xfId="56" applyNumberFormat="1" applyFont="1" applyBorder="1" applyAlignment="1">
      <alignment horizontal="right" vertical="center"/>
    </xf>
    <xf numFmtId="2" fontId="38" fillId="3" borderId="3" xfId="62" applyNumberFormat="1" applyFont="1" applyFill="1" applyBorder="1" applyAlignment="1">
      <alignment horizontal="right" vertical="center"/>
    </xf>
    <xf numFmtId="166" fontId="38" fillId="3" borderId="3" xfId="62" applyNumberFormat="1" applyFont="1" applyFill="1" applyBorder="1" applyAlignment="1">
      <alignment horizontal="right" vertical="center"/>
    </xf>
    <xf numFmtId="166" fontId="14" fillId="3" borderId="3" xfId="62" applyNumberFormat="1" applyFont="1" applyFill="1" applyBorder="1" applyAlignment="1">
      <alignment horizontal="right" vertical="center"/>
    </xf>
    <xf numFmtId="2" fontId="38" fillId="3" borderId="3" xfId="55" applyNumberFormat="1" applyFont="1" applyFill="1" applyBorder="1" applyAlignment="1">
      <alignment horizontal="right" vertical="center"/>
    </xf>
    <xf numFmtId="166" fontId="38" fillId="3" borderId="3" xfId="55" applyNumberFormat="1" applyFont="1" applyFill="1" applyBorder="1" applyAlignment="1">
      <alignment horizontal="right" vertical="center"/>
    </xf>
    <xf numFmtId="166" fontId="14" fillId="3" borderId="3" xfId="55" applyNumberFormat="1" applyFont="1" applyFill="1" applyBorder="1" applyAlignment="1">
      <alignment horizontal="right" vertical="center"/>
    </xf>
    <xf numFmtId="2" fontId="38" fillId="3" borderId="3" xfId="68" applyNumberFormat="1" applyFont="1" applyFill="1" applyBorder="1" applyAlignment="1">
      <alignment horizontal="right" vertical="center"/>
    </xf>
    <xf numFmtId="166" fontId="38" fillId="3" borderId="3" xfId="68" applyNumberFormat="1" applyFont="1" applyFill="1" applyBorder="1" applyAlignment="1">
      <alignment horizontal="right" vertical="center"/>
    </xf>
    <xf numFmtId="166" fontId="14" fillId="3" borderId="3" xfId="68" applyNumberFormat="1" applyFont="1" applyFill="1" applyBorder="1" applyAlignment="1">
      <alignment horizontal="right" vertical="center"/>
    </xf>
    <xf numFmtId="2" fontId="38" fillId="3" borderId="3" xfId="51" applyNumberFormat="1" applyFont="1" applyFill="1" applyBorder="1" applyAlignment="1">
      <alignment horizontal="right" vertical="center"/>
    </xf>
    <xf numFmtId="166" fontId="38" fillId="3" borderId="3" xfId="51" applyNumberFormat="1" applyFont="1" applyFill="1" applyBorder="1" applyAlignment="1">
      <alignment horizontal="right" vertical="center"/>
    </xf>
    <xf numFmtId="166" fontId="14" fillId="3" borderId="3" xfId="51" applyNumberFormat="1" applyFont="1" applyFill="1" applyBorder="1" applyAlignment="1">
      <alignment horizontal="right" vertical="center"/>
    </xf>
    <xf numFmtId="0" fontId="38" fillId="3" borderId="3" xfId="24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2" fontId="14" fillId="3" borderId="3" xfId="24" applyNumberFormat="1" applyFont="1" applyFill="1" applyBorder="1" applyAlignment="1">
      <alignment horizontal="right" vertical="center"/>
    </xf>
    <xf numFmtId="0" fontId="38" fillId="3" borderId="3" xfId="9" applyFont="1" applyFill="1" applyBorder="1" applyAlignment="1">
      <alignment horizontal="center" vertical="center"/>
    </xf>
    <xf numFmtId="2" fontId="38" fillId="3" borderId="3" xfId="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Protection="1"/>
    <xf numFmtId="2" fontId="38" fillId="3" borderId="3" xfId="0" applyNumberFormat="1" applyFont="1" applyFill="1" applyBorder="1" applyAlignment="1" applyProtection="1">
      <alignment horizontal="center"/>
    </xf>
    <xf numFmtId="2" fontId="14" fillId="3" borderId="3" xfId="9" applyNumberFormat="1" applyFont="1" applyFill="1" applyBorder="1" applyAlignment="1">
      <alignment horizontal="right" vertical="center"/>
    </xf>
    <xf numFmtId="0" fontId="38" fillId="3" borderId="3" xfId="10" applyFont="1" applyFill="1" applyBorder="1" applyAlignment="1">
      <alignment horizontal="center" vertical="center"/>
    </xf>
    <xf numFmtId="2" fontId="38" fillId="3" borderId="3" xfId="1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/>
    </xf>
    <xf numFmtId="2" fontId="14" fillId="3" borderId="3" xfId="10" applyNumberFormat="1" applyFont="1" applyFill="1" applyBorder="1" applyAlignment="1">
      <alignment horizontal="right" vertical="center"/>
    </xf>
    <xf numFmtId="0" fontId="38" fillId="3" borderId="3" xfId="33" applyFont="1" applyFill="1" applyBorder="1" applyAlignment="1">
      <alignment horizontal="center" vertical="center"/>
    </xf>
    <xf numFmtId="2" fontId="38" fillId="3" borderId="3" xfId="33" applyNumberFormat="1" applyFont="1" applyFill="1" applyBorder="1" applyAlignment="1">
      <alignment horizontal="center" vertical="center"/>
    </xf>
    <xf numFmtId="2" fontId="14" fillId="3" borderId="3" xfId="33" applyNumberFormat="1" applyFont="1" applyFill="1" applyBorder="1" applyAlignment="1">
      <alignment horizontal="right" vertical="center"/>
    </xf>
    <xf numFmtId="0" fontId="38" fillId="3" borderId="3" xfId="25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right" vertical="center"/>
    </xf>
    <xf numFmtId="2" fontId="14" fillId="3" borderId="3" xfId="25" applyNumberFormat="1" applyFont="1" applyFill="1" applyBorder="1" applyAlignment="1">
      <alignment horizontal="right" vertical="center"/>
    </xf>
    <xf numFmtId="0" fontId="38" fillId="3" borderId="3" xfId="26" applyFont="1" applyFill="1" applyBorder="1" applyAlignment="1">
      <alignment horizontal="center" vertical="center"/>
    </xf>
    <xf numFmtId="2" fontId="38" fillId="3" borderId="3" xfId="26" applyNumberFormat="1" applyFont="1" applyFill="1" applyBorder="1" applyAlignment="1">
      <alignment horizontal="center" vertical="center"/>
    </xf>
    <xf numFmtId="2" fontId="14" fillId="3" borderId="3" xfId="26" applyNumberFormat="1" applyFont="1" applyFill="1" applyBorder="1" applyAlignment="1">
      <alignment horizontal="right" vertical="center"/>
    </xf>
    <xf numFmtId="0" fontId="38" fillId="3" borderId="3" xfId="8" applyFont="1" applyFill="1" applyBorder="1" applyAlignment="1">
      <alignment horizontal="center" vertical="center"/>
    </xf>
    <xf numFmtId="2" fontId="38" fillId="3" borderId="3" xfId="8" applyNumberFormat="1" applyFont="1" applyFill="1" applyBorder="1" applyAlignment="1">
      <alignment horizontal="center" vertical="center"/>
    </xf>
    <xf numFmtId="2" fontId="14" fillId="3" borderId="3" xfId="8" applyNumberFormat="1" applyFont="1" applyFill="1" applyBorder="1" applyAlignment="1">
      <alignment horizontal="right" vertical="center"/>
    </xf>
    <xf numFmtId="0" fontId="21" fillId="0" borderId="2" xfId="8" applyFont="1" applyBorder="1" applyAlignment="1">
      <alignment horizontal="center" vertical="center"/>
    </xf>
    <xf numFmtId="0" fontId="38" fillId="3" borderId="3" xfId="13" applyFont="1" applyFill="1" applyBorder="1" applyAlignment="1">
      <alignment horizontal="center" vertical="center"/>
    </xf>
    <xf numFmtId="2" fontId="38" fillId="3" borderId="3" xfId="13" applyNumberFormat="1" applyFont="1" applyFill="1" applyBorder="1" applyAlignment="1">
      <alignment horizontal="center" vertical="center"/>
    </xf>
    <xf numFmtId="2" fontId="14" fillId="3" borderId="3" xfId="13" applyNumberFormat="1" applyFont="1" applyFill="1" applyBorder="1" applyAlignment="1">
      <alignment horizontal="right" vertical="center"/>
    </xf>
    <xf numFmtId="0" fontId="38" fillId="3" borderId="3" xfId="15" applyFont="1" applyFill="1" applyBorder="1" applyAlignment="1">
      <alignment horizontal="center" vertical="center"/>
    </xf>
    <xf numFmtId="2" fontId="38" fillId="3" borderId="3" xfId="15" applyNumberFormat="1" applyFont="1" applyFill="1" applyBorder="1" applyAlignment="1">
      <alignment horizontal="center" vertical="center"/>
    </xf>
    <xf numFmtId="2" fontId="14" fillId="3" borderId="3" xfId="15" applyNumberFormat="1" applyFont="1" applyFill="1" applyBorder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38" fillId="3" borderId="3" xfId="17" applyFont="1" applyFill="1" applyBorder="1" applyAlignment="1">
      <alignment horizontal="center" vertical="center"/>
    </xf>
    <xf numFmtId="2" fontId="38" fillId="3" borderId="3" xfId="17" applyNumberFormat="1" applyFont="1" applyFill="1" applyBorder="1" applyAlignment="1">
      <alignment horizontal="center" vertical="center"/>
    </xf>
    <xf numFmtId="2" fontId="14" fillId="3" borderId="3" xfId="17" applyNumberFormat="1" applyFont="1" applyFill="1" applyBorder="1" applyAlignment="1">
      <alignment horizontal="right" vertical="center"/>
    </xf>
    <xf numFmtId="0" fontId="38" fillId="3" borderId="3" xfId="18" applyFont="1" applyFill="1" applyBorder="1" applyAlignment="1">
      <alignment horizontal="center" vertical="center"/>
    </xf>
    <xf numFmtId="2" fontId="38" fillId="3" borderId="3" xfId="18" applyNumberFormat="1" applyFont="1" applyFill="1" applyBorder="1" applyAlignment="1">
      <alignment horizontal="center" vertical="center"/>
    </xf>
    <xf numFmtId="2" fontId="14" fillId="3" borderId="3" xfId="18" applyNumberFormat="1" applyFont="1" applyFill="1" applyBorder="1" applyAlignment="1">
      <alignment horizontal="right" vertical="center"/>
    </xf>
    <xf numFmtId="0" fontId="5" fillId="3" borderId="1" xfId="18" applyFont="1" applyFill="1" applyBorder="1" applyAlignment="1">
      <alignment horizontal="center"/>
    </xf>
    <xf numFmtId="0" fontId="5" fillId="3" borderId="2" xfId="18" applyFont="1" applyFill="1" applyBorder="1" applyAlignment="1">
      <alignment horizontal="center"/>
    </xf>
    <xf numFmtId="0" fontId="38" fillId="3" borderId="3" xfId="19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right" vertical="center"/>
    </xf>
    <xf numFmtId="2" fontId="14" fillId="3" borderId="3" xfId="19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center" vertical="center"/>
    </xf>
    <xf numFmtId="2" fontId="38" fillId="3" borderId="3" xfId="20" applyNumberFormat="1" applyFont="1" applyFill="1" applyBorder="1" applyAlignment="1">
      <alignment horizontal="center" vertical="center"/>
    </xf>
    <xf numFmtId="2" fontId="14" fillId="3" borderId="3" xfId="20" applyNumberFormat="1" applyFont="1" applyFill="1" applyBorder="1" applyAlignment="1">
      <alignment horizontal="right" vertical="center"/>
    </xf>
    <xf numFmtId="166" fontId="38" fillId="3" borderId="3" xfId="2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/>
    <xf numFmtId="0" fontId="38" fillId="3" borderId="6" xfId="20" applyFont="1" applyFill="1" applyBorder="1" applyAlignment="1">
      <alignment horizontal="center" vertical="center"/>
    </xf>
    <xf numFmtId="2" fontId="38" fillId="3" borderId="6" xfId="20" applyNumberFormat="1" applyFont="1" applyFill="1" applyBorder="1" applyAlignment="1">
      <alignment horizontal="center" vertical="center"/>
    </xf>
    <xf numFmtId="2" fontId="38" fillId="3" borderId="6" xfId="0" applyNumberFormat="1" applyFont="1" applyFill="1" applyBorder="1"/>
    <xf numFmtId="0" fontId="21" fillId="0" borderId="32" xfId="0" applyFont="1" applyBorder="1" applyAlignment="1">
      <alignment horizontal="center" vertical="center"/>
    </xf>
    <xf numFmtId="0" fontId="21" fillId="0" borderId="6" xfId="2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20" applyFont="1" applyFill="1" applyBorder="1" applyAlignment="1">
      <alignment horizontal="center" vertical="center"/>
    </xf>
    <xf numFmtId="166" fontId="38" fillId="3" borderId="3" xfId="20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right" vertical="center"/>
    </xf>
    <xf numFmtId="2" fontId="38" fillId="3" borderId="3" xfId="20" applyNumberFormat="1" applyFont="1" applyFill="1" applyBorder="1" applyAlignment="1">
      <alignment horizontal="right" vertical="center"/>
    </xf>
    <xf numFmtId="0" fontId="38" fillId="3" borderId="3" xfId="0" applyFont="1" applyFill="1" applyBorder="1" applyAlignment="1">
      <alignment horizontal="right" vertical="center"/>
    </xf>
    <xf numFmtId="2" fontId="21" fillId="0" borderId="31" xfId="0" applyNumberFormat="1" applyFont="1" applyBorder="1" applyAlignment="1">
      <alignment horizontal="center" vertical="center"/>
    </xf>
    <xf numFmtId="2" fontId="21" fillId="0" borderId="31" xfId="0" applyNumberFormat="1" applyFont="1" applyFill="1" applyBorder="1" applyAlignment="1">
      <alignment horizontal="center" vertical="center"/>
    </xf>
    <xf numFmtId="2" fontId="21" fillId="0" borderId="18" xfId="20" applyNumberFormat="1" applyFont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 vertical="center"/>
    </xf>
    <xf numFmtId="2" fontId="14" fillId="0" borderId="4" xfId="20" applyNumberFormat="1" applyFont="1" applyBorder="1" applyAlignment="1">
      <alignment horizontal="right" vertical="center"/>
    </xf>
    <xf numFmtId="0" fontId="38" fillId="0" borderId="3" xfId="20" applyFont="1" applyBorder="1" applyAlignment="1">
      <alignment horizontal="center" vertical="center"/>
    </xf>
    <xf numFmtId="2" fontId="21" fillId="0" borderId="33" xfId="0" applyNumberFormat="1" applyFont="1" applyBorder="1" applyAlignment="1">
      <alignment horizontal="center" vertical="center"/>
    </xf>
    <xf numFmtId="0" fontId="38" fillId="0" borderId="3" xfId="0" applyFont="1" applyFill="1" applyBorder="1"/>
    <xf numFmtId="2" fontId="21" fillId="0" borderId="3" xfId="0" applyNumberFormat="1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2" fontId="14" fillId="0" borderId="3" xfId="20" applyNumberFormat="1" applyFont="1" applyBorder="1" applyAlignment="1">
      <alignment horizontal="right" vertical="center"/>
    </xf>
    <xf numFmtId="0" fontId="38" fillId="0" borderId="4" xfId="20" applyFont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166" fontId="21" fillId="0" borderId="31" xfId="0" applyNumberFormat="1" applyFont="1" applyBorder="1" applyAlignment="1">
      <alignment horizontal="center" vertical="center"/>
    </xf>
    <xf numFmtId="0" fontId="21" fillId="0" borderId="4" xfId="20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right" vertical="center"/>
    </xf>
    <xf numFmtId="2" fontId="38" fillId="0" borderId="19" xfId="0" applyNumberFormat="1" applyFont="1" applyFill="1" applyBorder="1" applyAlignment="1">
      <alignment horizontal="center" vertical="center"/>
    </xf>
    <xf numFmtId="0" fontId="38" fillId="0" borderId="3" xfId="20" applyFont="1" applyFill="1" applyBorder="1" applyAlignment="1">
      <alignment horizontal="center" vertical="center"/>
    </xf>
    <xf numFmtId="2" fontId="38" fillId="0" borderId="3" xfId="20" applyNumberFormat="1" applyFont="1" applyFill="1" applyBorder="1" applyAlignment="1">
      <alignment horizontal="right" vertical="center"/>
    </xf>
    <xf numFmtId="2" fontId="38" fillId="0" borderId="5" xfId="0" applyNumberFormat="1" applyFont="1" applyFill="1" applyBorder="1" applyAlignment="1">
      <alignment horizontal="center" vertical="center"/>
    </xf>
    <xf numFmtId="0" fontId="38" fillId="0" borderId="18" xfId="20" applyFont="1" applyFill="1" applyBorder="1" applyAlignment="1">
      <alignment horizontal="center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" xfId="20" applyNumberFormat="1" applyFont="1" applyBorder="1" applyAlignment="1">
      <alignment horizontal="right" vertical="center"/>
    </xf>
    <xf numFmtId="2" fontId="38" fillId="0" borderId="5" xfId="0" applyNumberFormat="1" applyFont="1" applyBorder="1" applyAlignment="1">
      <alignment horizontal="center" vertical="center"/>
    </xf>
    <xf numFmtId="0" fontId="38" fillId="0" borderId="18" xfId="20" applyFont="1" applyBorder="1" applyAlignment="1">
      <alignment horizontal="center" vertical="center"/>
    </xf>
    <xf numFmtId="166" fontId="38" fillId="0" borderId="5" xfId="0" applyNumberFormat="1" applyFont="1" applyFill="1" applyBorder="1" applyAlignment="1">
      <alignment horizontal="center" vertical="center"/>
    </xf>
    <xf numFmtId="166" fontId="38" fillId="0" borderId="3" xfId="20" applyNumberFormat="1" applyFont="1" applyFill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66" fontId="38" fillId="0" borderId="3" xfId="20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66" fontId="38" fillId="0" borderId="19" xfId="0" applyNumberFormat="1" applyFont="1" applyFill="1" applyBorder="1" applyAlignment="1">
      <alignment horizontal="center" vertical="center"/>
    </xf>
    <xf numFmtId="166" fontId="38" fillId="0" borderId="19" xfId="0" applyNumberFormat="1" applyFont="1" applyBorder="1" applyAlignment="1">
      <alignment horizontal="center" vertical="center"/>
    </xf>
    <xf numFmtId="2" fontId="38" fillId="0" borderId="3" xfId="73" applyNumberFormat="1" applyFont="1" applyFill="1" applyBorder="1" applyAlignment="1">
      <alignment horizontal="right" vertical="center"/>
    </xf>
    <xf numFmtId="2" fontId="38" fillId="0" borderId="3" xfId="0" applyNumberFormat="1" applyFont="1" applyFill="1" applyBorder="1" applyAlignment="1">
      <alignment horizontal="right" vertical="center"/>
    </xf>
    <xf numFmtId="167" fontId="38" fillId="0" borderId="3" xfId="71" applyNumberFormat="1" applyFont="1" applyBorder="1"/>
    <xf numFmtId="167" fontId="38" fillId="0" borderId="2" xfId="71" applyNumberFormat="1" applyFont="1" applyBorder="1" applyAlignment="1">
      <alignment horizontal="right" vertical="top" wrapText="1"/>
    </xf>
    <xf numFmtId="167" fontId="49" fillId="0" borderId="3" xfId="11" applyNumberFormat="1" applyFont="1" applyBorder="1" applyAlignment="1">
      <alignment horizontal="center" vertical="center"/>
    </xf>
    <xf numFmtId="167" fontId="38" fillId="0" borderId="3" xfId="71" applyNumberFormat="1" applyFont="1" applyBorder="1" applyAlignment="1">
      <alignment horizontal="right" vertical="top" wrapText="1"/>
    </xf>
    <xf numFmtId="2" fontId="23" fillId="0" borderId="4" xfId="1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center" vertical="center"/>
    </xf>
    <xf numFmtId="2" fontId="23" fillId="0" borderId="4" xfId="11" applyNumberFormat="1" applyFont="1" applyBorder="1" applyAlignment="1">
      <alignment horizontal="center" vertical="center"/>
    </xf>
    <xf numFmtId="0" fontId="49" fillId="0" borderId="3" xfId="11" applyFont="1" applyBorder="1" applyAlignment="1">
      <alignment horizontal="center" vertical="center"/>
    </xf>
    <xf numFmtId="165" fontId="49" fillId="0" borderId="3" xfId="11" applyNumberFormat="1" applyFont="1" applyBorder="1" applyAlignment="1">
      <alignment horizontal="center" vertical="center"/>
    </xf>
    <xf numFmtId="2" fontId="49" fillId="0" borderId="3" xfId="7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right" vertical="center"/>
    </xf>
    <xf numFmtId="2" fontId="49" fillId="0" borderId="3" xfId="71" applyNumberFormat="1" applyFont="1" applyBorder="1" applyAlignment="1">
      <alignment horizontal="right" vertical="center" wrapText="1"/>
    </xf>
    <xf numFmtId="2" fontId="38" fillId="0" borderId="3" xfId="71" applyNumberFormat="1" applyFont="1" applyBorder="1" applyAlignment="1">
      <alignment horizontal="right" vertical="center"/>
    </xf>
    <xf numFmtId="2" fontId="38" fillId="0" borderId="2" xfId="71" applyNumberFormat="1" applyFont="1" applyBorder="1" applyAlignment="1">
      <alignment horizontal="right" vertical="center" wrapText="1"/>
    </xf>
    <xf numFmtId="2" fontId="38" fillId="0" borderId="3" xfId="11" applyNumberFormat="1" applyFont="1" applyBorder="1" applyAlignment="1">
      <alignment horizontal="right" vertical="center"/>
    </xf>
    <xf numFmtId="2" fontId="38" fillId="0" borderId="3" xfId="71" applyNumberFormat="1" applyFont="1" applyBorder="1" applyAlignment="1">
      <alignment horizontal="right" vertical="center" wrapText="1"/>
    </xf>
    <xf numFmtId="2" fontId="14" fillId="0" borderId="4" xfId="11" applyNumberFormat="1" applyFont="1" applyBorder="1" applyAlignment="1">
      <alignment horizontal="right" vertical="center"/>
    </xf>
    <xf numFmtId="2" fontId="38" fillId="0" borderId="3" xfId="11" applyNumberFormat="1" applyFont="1" applyBorder="1" applyAlignment="1">
      <alignment horizontal="center" vertical="center"/>
    </xf>
    <xf numFmtId="2" fontId="14" fillId="0" borderId="4" xfId="11" applyNumberFormat="1" applyFont="1" applyBorder="1" applyAlignment="1">
      <alignment horizontal="center" vertical="center"/>
    </xf>
    <xf numFmtId="0" fontId="38" fillId="0" borderId="3" xfId="11" applyFont="1" applyBorder="1" applyAlignment="1">
      <alignment horizontal="center" vertical="center"/>
    </xf>
    <xf numFmtId="165" fontId="38" fillId="0" borderId="3" xfId="11" applyNumberFormat="1" applyFont="1" applyBorder="1" applyAlignment="1">
      <alignment horizontal="center" vertical="center"/>
    </xf>
    <xf numFmtId="2" fontId="23" fillId="0" borderId="3" xfId="11" applyNumberFormat="1" applyFont="1" applyBorder="1" applyAlignment="1">
      <alignment horizontal="center" vertical="center"/>
    </xf>
    <xf numFmtId="2" fontId="14" fillId="0" borderId="3" xfId="11" applyNumberFormat="1" applyFont="1" applyBorder="1" applyAlignment="1">
      <alignment horizontal="right" vertical="center"/>
    </xf>
    <xf numFmtId="2" fontId="14" fillId="0" borderId="3" xfId="11" applyNumberFormat="1" applyFont="1" applyBorder="1" applyAlignment="1">
      <alignment horizontal="center" vertical="center"/>
    </xf>
    <xf numFmtId="2" fontId="49" fillId="0" borderId="4" xfId="11" applyNumberFormat="1" applyFont="1" applyBorder="1" applyAlignment="1">
      <alignment horizontal="center" vertical="center"/>
    </xf>
    <xf numFmtId="2" fontId="38" fillId="0" borderId="4" xfId="11" applyNumberFormat="1" applyFont="1" applyBorder="1" applyAlignment="1">
      <alignment horizontal="center" vertical="center"/>
    </xf>
    <xf numFmtId="2" fontId="38" fillId="0" borderId="4" xfId="0" applyNumberFormat="1" applyFont="1" applyBorder="1" applyAlignment="1">
      <alignment horizontal="right" vertical="top" wrapText="1"/>
    </xf>
    <xf numFmtId="2" fontId="38" fillId="0" borderId="4" xfId="0" applyNumberFormat="1" applyFont="1" applyBorder="1" applyAlignment="1">
      <alignment horizontal="right" vertical="top"/>
    </xf>
    <xf numFmtId="2" fontId="38" fillId="0" borderId="4" xfId="0" applyNumberFormat="1" applyFont="1" applyBorder="1" applyAlignment="1">
      <alignment horizontal="right"/>
    </xf>
    <xf numFmtId="2" fontId="38" fillId="0" borderId="30" xfId="0" applyNumberFormat="1" applyFont="1" applyBorder="1" applyAlignment="1">
      <alignment horizontal="right"/>
    </xf>
    <xf numFmtId="0" fontId="5" fillId="0" borderId="6" xfId="14" applyFont="1" applyBorder="1" applyAlignment="1">
      <alignment horizontal="center" vertical="center"/>
    </xf>
    <xf numFmtId="0" fontId="38" fillId="3" borderId="3" xfId="14" applyFont="1" applyFill="1" applyBorder="1" applyAlignment="1">
      <alignment horizontal="center" vertical="center"/>
    </xf>
    <xf numFmtId="2" fontId="38" fillId="3" borderId="3" xfId="14" applyNumberFormat="1" applyFont="1" applyFill="1" applyBorder="1" applyAlignment="1">
      <alignment horizontal="right" vertical="center"/>
    </xf>
    <xf numFmtId="2" fontId="14" fillId="3" borderId="3" xfId="14" applyNumberFormat="1" applyFont="1" applyFill="1" applyBorder="1" applyAlignment="1">
      <alignment horizontal="right" vertical="center"/>
    </xf>
    <xf numFmtId="0" fontId="38" fillId="3" borderId="18" xfId="20" applyFont="1" applyFill="1" applyBorder="1" applyAlignment="1">
      <alignment horizontal="center" vertical="center"/>
    </xf>
    <xf numFmtId="2" fontId="21" fillId="0" borderId="29" xfId="11" applyNumberFormat="1" applyFont="1" applyBorder="1" applyAlignment="1">
      <alignment horizontal="center" vertical="center"/>
    </xf>
    <xf numFmtId="2" fontId="38" fillId="3" borderId="3" xfId="11" applyNumberFormat="1" applyFont="1" applyFill="1" applyBorder="1" applyAlignment="1">
      <alignment horizontal="right" vertical="center"/>
    </xf>
    <xf numFmtId="2" fontId="38" fillId="3" borderId="3" xfId="71" applyNumberFormat="1" applyFont="1" applyFill="1" applyBorder="1" applyAlignment="1">
      <alignment horizontal="right" vertical="center"/>
    </xf>
    <xf numFmtId="165" fontId="38" fillId="3" borderId="3" xfId="11" applyNumberFormat="1" applyFont="1" applyFill="1" applyBorder="1" applyAlignment="1">
      <alignment horizontal="center" vertical="center"/>
    </xf>
    <xf numFmtId="0" fontId="38" fillId="3" borderId="3" xfId="11" applyFont="1" applyFill="1" applyBorder="1" applyAlignment="1">
      <alignment horizontal="center" vertical="center"/>
    </xf>
    <xf numFmtId="2" fontId="14" fillId="3" borderId="3" xfId="11" applyNumberFormat="1" applyFont="1" applyFill="1" applyBorder="1" applyAlignment="1">
      <alignment horizontal="right" vertical="center"/>
    </xf>
    <xf numFmtId="2" fontId="38" fillId="3" borderId="3" xfId="11" applyNumberFormat="1" applyFont="1" applyFill="1" applyBorder="1" applyAlignment="1">
      <alignment horizontal="center" vertical="center"/>
    </xf>
    <xf numFmtId="2" fontId="21" fillId="0" borderId="6" xfId="1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 vertical="center" wrapText="1"/>
    </xf>
    <xf numFmtId="0" fontId="53" fillId="3" borderId="3" xfId="0" applyFont="1" applyFill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/>
    </xf>
    <xf numFmtId="2" fontId="38" fillId="3" borderId="3" xfId="11" applyNumberFormat="1" applyFont="1" applyFill="1" applyBorder="1" applyAlignment="1">
      <alignment horizontal="right"/>
    </xf>
    <xf numFmtId="0" fontId="53" fillId="3" borderId="3" xfId="0" applyFont="1" applyFill="1" applyBorder="1" applyAlignment="1">
      <alignment horizontal="right" wrapText="1"/>
    </xf>
    <xf numFmtId="2" fontId="38" fillId="3" borderId="2" xfId="0" applyNumberFormat="1" applyFont="1" applyFill="1" applyBorder="1" applyAlignment="1">
      <alignment horizontal="center" vertical="center"/>
    </xf>
    <xf numFmtId="0" fontId="38" fillId="3" borderId="2" xfId="20" applyFont="1" applyFill="1" applyBorder="1" applyAlignment="1">
      <alignment horizontal="center" vertical="center"/>
    </xf>
    <xf numFmtId="2" fontId="38" fillId="3" borderId="3" xfId="48" applyNumberFormat="1" applyFont="1" applyFill="1" applyBorder="1" applyAlignment="1">
      <alignment horizontal="right" vertical="center"/>
    </xf>
    <xf numFmtId="166" fontId="38" fillId="3" borderId="3" xfId="48" applyNumberFormat="1" applyFont="1" applyFill="1" applyBorder="1" applyAlignment="1">
      <alignment horizontal="right" vertical="center"/>
    </xf>
    <xf numFmtId="166" fontId="14" fillId="3" borderId="3" xfId="48" applyNumberFormat="1" applyFont="1" applyFill="1" applyBorder="1" applyAlignment="1">
      <alignment horizontal="right" vertical="center"/>
    </xf>
    <xf numFmtId="0" fontId="5" fillId="3" borderId="0" xfId="54" applyFont="1" applyFill="1"/>
    <xf numFmtId="0" fontId="5" fillId="3" borderId="2" xfId="54" applyFont="1" applyFill="1" applyBorder="1" applyAlignment="1">
      <alignment horizontal="center"/>
    </xf>
    <xf numFmtId="0" fontId="5" fillId="3" borderId="1" xfId="54" applyFont="1" applyFill="1" applyBorder="1" applyAlignment="1">
      <alignment horizontal="center"/>
    </xf>
    <xf numFmtId="2" fontId="38" fillId="3" borderId="2" xfId="0" applyNumberFormat="1" applyFont="1" applyFill="1" applyBorder="1" applyAlignment="1">
      <alignment horizontal="right" vertical="center"/>
    </xf>
    <xf numFmtId="166" fontId="38" fillId="3" borderId="2" xfId="54" applyNumberFormat="1" applyFont="1" applyFill="1" applyBorder="1" applyAlignment="1">
      <alignment horizontal="right" vertical="center"/>
    </xf>
    <xf numFmtId="2" fontId="5" fillId="3" borderId="3" xfId="48" applyNumberFormat="1" applyFont="1" applyFill="1" applyBorder="1" applyAlignment="1">
      <alignment horizontal="right" vertical="center"/>
    </xf>
    <xf numFmtId="166" fontId="5" fillId="3" borderId="3" xfId="48" applyNumberFormat="1" applyFont="1" applyFill="1" applyBorder="1" applyAlignment="1">
      <alignment horizontal="right" vertical="center"/>
    </xf>
    <xf numFmtId="166" fontId="21" fillId="0" borderId="2" xfId="52" applyNumberFormat="1" applyFont="1" applyBorder="1" applyAlignment="1">
      <alignment horizontal="right" vertical="center"/>
    </xf>
    <xf numFmtId="2" fontId="38" fillId="3" borderId="3" xfId="52" applyNumberFormat="1" applyFont="1" applyFill="1" applyBorder="1" applyAlignment="1">
      <alignment horizontal="right" vertical="center"/>
    </xf>
    <xf numFmtId="166" fontId="38" fillId="3" borderId="3" xfId="52" applyNumberFormat="1" applyFont="1" applyFill="1" applyBorder="1" applyAlignment="1">
      <alignment horizontal="right" vertical="center"/>
    </xf>
    <xf numFmtId="166" fontId="14" fillId="3" borderId="3" xfId="52" applyNumberFormat="1" applyFont="1" applyFill="1" applyBorder="1" applyAlignment="1">
      <alignment horizontal="right" vertical="center"/>
    </xf>
    <xf numFmtId="0" fontId="38" fillId="3" borderId="3" xfId="3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right" vertical="center"/>
    </xf>
    <xf numFmtId="2" fontId="14" fillId="3" borderId="3" xfId="31" applyNumberFormat="1" applyFont="1" applyFill="1" applyBorder="1" applyAlignment="1">
      <alignment horizontal="right" vertical="center"/>
    </xf>
    <xf numFmtId="0" fontId="5" fillId="0" borderId="6" xfId="16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38" fillId="3" borderId="3" xfId="16" applyFont="1" applyFill="1" applyBorder="1" applyAlignment="1">
      <alignment horizontal="center" vertical="center"/>
    </xf>
    <xf numFmtId="2" fontId="14" fillId="3" borderId="3" xfId="16" applyNumberFormat="1" applyFont="1" applyFill="1" applyBorder="1" applyAlignment="1">
      <alignment horizontal="right" vertical="center"/>
    </xf>
    <xf numFmtId="0" fontId="8" fillId="0" borderId="0" xfId="20" applyFont="1" applyAlignment="1">
      <alignment horizontal="center"/>
    </xf>
    <xf numFmtId="0" fontId="11" fillId="0" borderId="0" xfId="51" applyFont="1" applyAlignment="1">
      <alignment horizontal="right"/>
    </xf>
    <xf numFmtId="1" fontId="9" fillId="0" borderId="0" xfId="0" applyNumberFormat="1" applyFont="1" applyBorder="1" applyAlignment="1">
      <alignment horizontal="right"/>
    </xf>
    <xf numFmtId="0" fontId="5" fillId="0" borderId="0" xfId="43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right" vertical="top"/>
    </xf>
    <xf numFmtId="1" fontId="9" fillId="0" borderId="3" xfId="0" applyNumberFormat="1" applyFont="1" applyBorder="1" applyAlignment="1">
      <alignment horizontal="right"/>
    </xf>
    <xf numFmtId="0" fontId="54" fillId="0" borderId="3" xfId="0" applyFont="1" applyBorder="1"/>
    <xf numFmtId="0" fontId="0" fillId="0" borderId="3" xfId="0" applyBorder="1"/>
    <xf numFmtId="2" fontId="21" fillId="0" borderId="3" xfId="71" applyNumberFormat="1" applyFont="1" applyBorder="1" applyAlignment="1">
      <alignment vertical="center"/>
    </xf>
    <xf numFmtId="2" fontId="20" fillId="0" borderId="4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vertical="center"/>
    </xf>
    <xf numFmtId="0" fontId="35" fillId="0" borderId="0" xfId="51" applyFont="1" applyBorder="1" applyAlignment="1"/>
    <xf numFmtId="0" fontId="36" fillId="0" borderId="0" xfId="0" applyFont="1" applyBorder="1" applyAlignment="1"/>
    <xf numFmtId="0" fontId="35" fillId="0" borderId="0" xfId="24" applyFont="1" applyBorder="1" applyAlignment="1"/>
    <xf numFmtId="0" fontId="35" fillId="0" borderId="0" xfId="1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13" applyFont="1" applyBorder="1" applyAlignment="1"/>
    <xf numFmtId="0" fontId="35" fillId="0" borderId="0" xfId="37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26" fillId="0" borderId="0" xfId="0" applyFont="1" applyAlignment="1">
      <alignment horizontal="center"/>
    </xf>
    <xf numFmtId="0" fontId="35" fillId="0" borderId="0" xfId="53" applyFont="1" applyBorder="1" applyAlignment="1"/>
    <xf numFmtId="0" fontId="14" fillId="0" borderId="0" xfId="0" applyFont="1" applyBorder="1" applyAlignment="1">
      <alignment horizontal="left"/>
    </xf>
    <xf numFmtId="0" fontId="38" fillId="0" borderId="0" xfId="0" applyFont="1" applyBorder="1" applyAlignment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3" fillId="0" borderId="3" xfId="0" applyFont="1" applyBorder="1" applyAlignment="1"/>
    <xf numFmtId="0" fontId="35" fillId="0" borderId="0" xfId="30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58" applyFont="1" applyBorder="1" applyAlignment="1"/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35" fillId="0" borderId="0" xfId="68" applyFont="1" applyBorder="1" applyAlignment="1"/>
    <xf numFmtId="0" fontId="5" fillId="0" borderId="18" xfId="11" applyFont="1" applyBorder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68" applyFont="1" applyAlignment="1">
      <alignment horizontal="center" vertical="center"/>
    </xf>
    <xf numFmtId="0" fontId="9" fillId="0" borderId="6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0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7" fillId="0" borderId="0" xfId="53" applyFont="1" applyAlignment="1">
      <alignment horizontal="center"/>
    </xf>
    <xf numFmtId="0" fontId="8" fillId="0" borderId="0" xfId="53" applyFont="1" applyAlignment="1">
      <alignment horizontal="center"/>
    </xf>
    <xf numFmtId="0" fontId="5" fillId="0" borderId="0" xfId="53" applyFont="1" applyAlignment="1">
      <alignment horizontal="center"/>
    </xf>
    <xf numFmtId="0" fontId="8" fillId="0" borderId="0" xfId="53" applyFont="1" applyBorder="1" applyAlignment="1">
      <alignment horizontal="center"/>
    </xf>
    <xf numFmtId="0" fontId="0" fillId="0" borderId="0" xfId="0" applyBorder="1" applyAlignment="1"/>
    <xf numFmtId="0" fontId="10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6" xfId="53" applyFont="1" applyBorder="1" applyAlignment="1">
      <alignment horizontal="center"/>
    </xf>
    <xf numFmtId="49" fontId="5" fillId="0" borderId="18" xfId="53" applyNumberFormat="1" applyFont="1" applyBorder="1" applyAlignment="1">
      <alignment horizontal="center" vertical="center"/>
    </xf>
    <xf numFmtId="49" fontId="5" fillId="0" borderId="1" xfId="53" applyNumberFormat="1" applyFont="1" applyBorder="1" applyAlignment="1">
      <alignment horizontal="center" vertical="center"/>
    </xf>
    <xf numFmtId="0" fontId="9" fillId="0" borderId="6" xfId="53" applyFont="1" applyBorder="1" applyAlignment="1">
      <alignment horizontal="center" vertical="center" wrapText="1"/>
    </xf>
    <xf numFmtId="0" fontId="5" fillId="0" borderId="7" xfId="53" applyFont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 wrapText="1"/>
    </xf>
    <xf numFmtId="0" fontId="0" fillId="0" borderId="0" xfId="0" applyAlignment="1"/>
    <xf numFmtId="0" fontId="10" fillId="0" borderId="0" xfId="53" applyFont="1" applyAlignment="1">
      <alignment horizontal="center"/>
    </xf>
    <xf numFmtId="0" fontId="10" fillId="0" borderId="0" xfId="53" applyNumberFormat="1" applyFont="1" applyAlignment="1">
      <alignment horizontal="center"/>
    </xf>
    <xf numFmtId="0" fontId="5" fillId="0" borderId="18" xfId="53" applyFont="1" applyBorder="1" applyAlignment="1">
      <alignment horizontal="center"/>
    </xf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49" fontId="5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5" fillId="0" borderId="18" xfId="44" applyNumberFormat="1" applyFont="1" applyBorder="1" applyAlignment="1">
      <alignment horizontal="center" vertical="center"/>
    </xf>
    <xf numFmtId="49" fontId="5" fillId="0" borderId="1" xfId="44" applyNumberFormat="1" applyFont="1" applyBorder="1" applyAlignment="1">
      <alignment horizontal="center" vertical="center"/>
    </xf>
    <xf numFmtId="49" fontId="5" fillId="0" borderId="2" xfId="44" applyNumberFormat="1" applyFont="1" applyBorder="1" applyAlignment="1">
      <alignment horizontal="center" vertical="center"/>
    </xf>
    <xf numFmtId="0" fontId="5" fillId="0" borderId="18" xfId="44" applyFont="1" applyBorder="1" applyAlignment="1">
      <alignment horizontal="center"/>
    </xf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7" fillId="0" borderId="0" xfId="44" applyFont="1" applyAlignment="1">
      <alignment horizontal="center"/>
    </xf>
    <xf numFmtId="0" fontId="8" fillId="0" borderId="0" xfId="44" applyFont="1" applyAlignment="1">
      <alignment horizontal="center"/>
    </xf>
    <xf numFmtId="0" fontId="5" fillId="0" borderId="0" xfId="44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44" applyNumberFormat="1" applyFont="1" applyAlignment="1">
      <alignment horizontal="center"/>
    </xf>
    <xf numFmtId="0" fontId="10" fillId="0" borderId="16" xfId="44" applyFont="1" applyBorder="1" applyAlignment="1">
      <alignment horizontal="center"/>
    </xf>
    <xf numFmtId="0" fontId="6" fillId="0" borderId="16" xfId="44" applyFont="1" applyBorder="1" applyAlignment="1">
      <alignment horizontal="center"/>
    </xf>
    <xf numFmtId="0" fontId="9" fillId="0" borderId="6" xfId="44" applyFont="1" applyBorder="1" applyAlignment="1">
      <alignment horizontal="center" vertical="center" wrapText="1"/>
    </xf>
    <xf numFmtId="0" fontId="5" fillId="0" borderId="7" xfId="44" applyFont="1" applyBorder="1" applyAlignment="1">
      <alignment horizontal="center" vertical="center" wrapText="1"/>
    </xf>
    <xf numFmtId="0" fontId="5" fillId="0" borderId="4" xfId="44" applyFont="1" applyBorder="1" applyAlignment="1">
      <alignment horizontal="center" vertical="center" wrapText="1"/>
    </xf>
    <xf numFmtId="0" fontId="8" fillId="0" borderId="0" xfId="44" applyFont="1" applyBorder="1" applyAlignment="1">
      <alignment horizontal="center"/>
    </xf>
    <xf numFmtId="0" fontId="9" fillId="0" borderId="6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 wrapText="1"/>
    </xf>
    <xf numFmtId="0" fontId="5" fillId="0" borderId="4" xfId="30" applyFont="1" applyBorder="1" applyAlignment="1">
      <alignment horizontal="center" vertical="center" wrapText="1"/>
    </xf>
    <xf numFmtId="49" fontId="5" fillId="0" borderId="18" xfId="30" applyNumberFormat="1" applyFont="1" applyBorder="1" applyAlignment="1">
      <alignment horizontal="center" vertical="center"/>
    </xf>
    <xf numFmtId="49" fontId="5" fillId="0" borderId="1" xfId="30" applyNumberFormat="1" applyFont="1" applyBorder="1" applyAlignment="1">
      <alignment horizontal="center" vertical="center"/>
    </xf>
    <xf numFmtId="49" fontId="5" fillId="0" borderId="2" xfId="30" applyNumberFormat="1" applyFont="1" applyBorder="1" applyAlignment="1">
      <alignment horizontal="center" vertical="center"/>
    </xf>
    <xf numFmtId="0" fontId="5" fillId="0" borderId="18" xfId="30" applyFont="1" applyBorder="1" applyAlignment="1">
      <alignment horizontal="center"/>
    </xf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6" fillId="0" borderId="16" xfId="30" applyFont="1" applyBorder="1" applyAlignment="1">
      <alignment horizontal="center"/>
    </xf>
    <xf numFmtId="0" fontId="8" fillId="0" borderId="0" xfId="30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68" applyNumberFormat="1" applyFont="1" applyAlignment="1">
      <alignment horizontal="center"/>
    </xf>
    <xf numFmtId="0" fontId="7" fillId="0" borderId="0" xfId="30" applyFont="1" applyAlignment="1">
      <alignment horizontal="center"/>
    </xf>
    <xf numFmtId="0" fontId="5" fillId="0" borderId="0" xfId="30" applyFont="1" applyAlignment="1">
      <alignment horizontal="center"/>
    </xf>
    <xf numFmtId="0" fontId="5" fillId="0" borderId="16" xfId="30" applyFont="1" applyBorder="1" applyAlignment="1">
      <alignment horizontal="center"/>
    </xf>
    <xf numFmtId="0" fontId="8" fillId="0" borderId="0" xfId="30" applyFont="1" applyBorder="1" applyAlignment="1">
      <alignment horizontal="center"/>
    </xf>
    <xf numFmtId="0" fontId="10" fillId="0" borderId="16" xfId="30" applyFont="1" applyBorder="1" applyAlignment="1">
      <alignment horizontal="center"/>
    </xf>
    <xf numFmtId="0" fontId="9" fillId="0" borderId="6" xfId="69" applyFont="1" applyBorder="1" applyAlignment="1">
      <alignment horizontal="center" vertical="center" wrapText="1"/>
    </xf>
    <xf numFmtId="0" fontId="5" fillId="0" borderId="7" xfId="69" applyFont="1" applyBorder="1" applyAlignment="1">
      <alignment horizontal="center" vertical="center" wrapText="1"/>
    </xf>
    <xf numFmtId="0" fontId="5" fillId="0" borderId="4" xfId="69" applyFont="1" applyBorder="1" applyAlignment="1">
      <alignment horizontal="center" vertical="center" wrapText="1"/>
    </xf>
    <xf numFmtId="49" fontId="5" fillId="0" borderId="18" xfId="69" applyNumberFormat="1" applyFont="1" applyBorder="1" applyAlignment="1">
      <alignment horizontal="center" vertical="center"/>
    </xf>
    <xf numFmtId="49" fontId="5" fillId="0" borderId="1" xfId="69" applyNumberFormat="1" applyFont="1" applyBorder="1" applyAlignment="1">
      <alignment horizontal="center" vertical="center"/>
    </xf>
    <xf numFmtId="49" fontId="5" fillId="0" borderId="2" xfId="69" applyNumberFormat="1" applyFont="1" applyBorder="1" applyAlignment="1">
      <alignment horizontal="center" vertical="center"/>
    </xf>
    <xf numFmtId="0" fontId="5" fillId="0" borderId="18" xfId="69" applyFont="1" applyBorder="1" applyAlignment="1">
      <alignment horizontal="center"/>
    </xf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6" fillId="0" borderId="16" xfId="69" applyFont="1" applyBorder="1" applyAlignment="1">
      <alignment horizontal="center"/>
    </xf>
    <xf numFmtId="0" fontId="8" fillId="0" borderId="0" xfId="69" applyFont="1" applyAlignment="1">
      <alignment horizontal="center"/>
    </xf>
    <xf numFmtId="0" fontId="10" fillId="0" borderId="0" xfId="69" applyFont="1" applyAlignment="1">
      <alignment horizontal="center"/>
    </xf>
    <xf numFmtId="0" fontId="10" fillId="0" borderId="0" xfId="69" applyNumberFormat="1" applyFont="1" applyAlignment="1">
      <alignment horizontal="center"/>
    </xf>
    <xf numFmtId="0" fontId="11" fillId="0" borderId="0" xfId="69" applyFont="1" applyAlignment="1">
      <alignment horizontal="center"/>
    </xf>
    <xf numFmtId="0" fontId="5" fillId="0" borderId="0" xfId="69" applyFont="1" applyAlignment="1">
      <alignment horizontal="center"/>
    </xf>
    <xf numFmtId="0" fontId="5" fillId="0" borderId="16" xfId="69" applyFont="1" applyBorder="1" applyAlignment="1">
      <alignment horizontal="center"/>
    </xf>
    <xf numFmtId="0" fontId="8" fillId="0" borderId="0" xfId="69" applyFont="1" applyBorder="1" applyAlignment="1">
      <alignment horizontal="center"/>
    </xf>
    <xf numFmtId="0" fontId="10" fillId="0" borderId="16" xfId="69" applyFont="1" applyBorder="1" applyAlignment="1">
      <alignment horizontal="center"/>
    </xf>
    <xf numFmtId="49" fontId="5" fillId="0" borderId="18" xfId="43" applyNumberFormat="1" applyFont="1" applyBorder="1" applyAlignment="1">
      <alignment horizontal="center" vertical="center"/>
    </xf>
    <xf numFmtId="49" fontId="5" fillId="0" borderId="1" xfId="43" applyNumberFormat="1" applyFont="1" applyBorder="1" applyAlignment="1">
      <alignment horizontal="center" vertical="center"/>
    </xf>
    <xf numFmtId="0" fontId="5" fillId="0" borderId="18" xfId="43" applyFont="1" applyBorder="1" applyAlignment="1">
      <alignment horizontal="center"/>
    </xf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7" fillId="0" borderId="0" xfId="43" applyFont="1" applyAlignment="1">
      <alignment horizontal="center"/>
    </xf>
    <xf numFmtId="0" fontId="8" fillId="0" borderId="0" xfId="43" applyFont="1" applyAlignment="1">
      <alignment horizontal="center"/>
    </xf>
    <xf numFmtId="0" fontId="5" fillId="0" borderId="0" xfId="43" applyFont="1" applyAlignment="1">
      <alignment horizontal="center"/>
    </xf>
    <xf numFmtId="0" fontId="10" fillId="0" borderId="0" xfId="43" applyFont="1" applyAlignment="1">
      <alignment horizontal="center"/>
    </xf>
    <xf numFmtId="0" fontId="10" fillId="0" borderId="0" xfId="43" applyNumberFormat="1" applyFont="1" applyAlignment="1">
      <alignment horizontal="center"/>
    </xf>
    <xf numFmtId="0" fontId="10" fillId="0" borderId="16" xfId="43" applyFont="1" applyBorder="1" applyAlignment="1">
      <alignment horizontal="center"/>
    </xf>
    <xf numFmtId="0" fontId="6" fillId="0" borderId="16" xfId="43" applyFont="1" applyBorder="1" applyAlignment="1">
      <alignment horizontal="center"/>
    </xf>
    <xf numFmtId="0" fontId="9" fillId="0" borderId="6" xfId="43" applyFont="1" applyBorder="1" applyAlignment="1">
      <alignment horizontal="center" vertical="center" wrapText="1"/>
    </xf>
    <xf numFmtId="0" fontId="5" fillId="0" borderId="7" xfId="43" applyFont="1" applyBorder="1" applyAlignment="1">
      <alignment horizontal="center" vertical="center" wrapText="1"/>
    </xf>
    <xf numFmtId="0" fontId="5" fillId="0" borderId="4" xfId="43" applyFont="1" applyBorder="1" applyAlignment="1">
      <alignment horizontal="center" vertical="center" wrapText="1"/>
    </xf>
    <xf numFmtId="49" fontId="5" fillId="0" borderId="2" xfId="43" applyNumberFormat="1" applyFont="1" applyBorder="1" applyAlignment="1">
      <alignment horizontal="center" vertical="center"/>
    </xf>
    <xf numFmtId="0" fontId="8" fillId="0" borderId="0" xfId="43" applyFont="1" applyBorder="1" applyAlignment="1">
      <alignment horizontal="center"/>
    </xf>
    <xf numFmtId="49" fontId="5" fillId="0" borderId="18" xfId="59" applyNumberFormat="1" applyFont="1" applyBorder="1" applyAlignment="1">
      <alignment horizontal="center" vertical="center"/>
    </xf>
    <xf numFmtId="49" fontId="5" fillId="0" borderId="1" xfId="59" applyNumberFormat="1" applyFont="1" applyBorder="1" applyAlignment="1">
      <alignment horizontal="center" vertical="center"/>
    </xf>
    <xf numFmtId="0" fontId="5" fillId="0" borderId="18" xfId="59" applyFont="1" applyBorder="1" applyAlignment="1">
      <alignment horizontal="center"/>
    </xf>
    <xf numFmtId="0" fontId="5" fillId="0" borderId="1" xfId="59" applyFont="1" applyBorder="1" applyAlignment="1">
      <alignment horizontal="center"/>
    </xf>
    <xf numFmtId="0" fontId="5" fillId="0" borderId="2" xfId="59" applyFont="1" applyBorder="1" applyAlignment="1">
      <alignment horizontal="center"/>
    </xf>
    <xf numFmtId="0" fontId="7" fillId="0" borderId="0" xfId="59" applyFont="1" applyAlignment="1">
      <alignment horizontal="center"/>
    </xf>
    <xf numFmtId="0" fontId="8" fillId="0" borderId="0" xfId="59" applyFont="1" applyAlignment="1">
      <alignment horizontal="center"/>
    </xf>
    <xf numFmtId="0" fontId="5" fillId="0" borderId="0" xfId="59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9" applyNumberFormat="1" applyFont="1" applyAlignment="1">
      <alignment horizontal="center"/>
    </xf>
    <xf numFmtId="0" fontId="10" fillId="0" borderId="16" xfId="59" applyFont="1" applyBorder="1" applyAlignment="1">
      <alignment horizontal="center"/>
    </xf>
    <xf numFmtId="0" fontId="6" fillId="0" borderId="16" xfId="59" applyFont="1" applyBorder="1" applyAlignment="1">
      <alignment horizontal="center"/>
    </xf>
    <xf numFmtId="0" fontId="9" fillId="0" borderId="6" xfId="59" applyFont="1" applyBorder="1" applyAlignment="1">
      <alignment horizontal="center" vertical="center" wrapText="1"/>
    </xf>
    <xf numFmtId="0" fontId="5" fillId="0" borderId="7" xfId="59" applyFont="1" applyBorder="1" applyAlignment="1">
      <alignment horizontal="center" vertical="center" wrapText="1"/>
    </xf>
    <xf numFmtId="0" fontId="5" fillId="0" borderId="4" xfId="59" applyFont="1" applyBorder="1" applyAlignment="1">
      <alignment horizontal="center" vertical="center" wrapText="1"/>
    </xf>
    <xf numFmtId="49" fontId="5" fillId="0" borderId="2" xfId="59" applyNumberFormat="1" applyFont="1" applyBorder="1" applyAlignment="1">
      <alignment horizontal="center" vertical="center"/>
    </xf>
    <xf numFmtId="0" fontId="8" fillId="0" borderId="0" xfId="59" applyFont="1" applyBorder="1" applyAlignment="1">
      <alignment horizontal="center"/>
    </xf>
    <xf numFmtId="49" fontId="5" fillId="0" borderId="18" xfId="46" applyNumberFormat="1" applyFont="1" applyBorder="1" applyAlignment="1">
      <alignment horizontal="center" vertical="center"/>
    </xf>
    <xf numFmtId="49" fontId="5" fillId="0" borderId="1" xfId="46" applyNumberFormat="1" applyFont="1" applyBorder="1" applyAlignment="1">
      <alignment horizontal="center" vertical="center"/>
    </xf>
    <xf numFmtId="0" fontId="5" fillId="0" borderId="18" xfId="46" applyFont="1" applyBorder="1" applyAlignment="1">
      <alignment horizontal="center"/>
    </xf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7" fillId="0" borderId="0" xfId="46" applyFont="1" applyAlignment="1">
      <alignment horizontal="center"/>
    </xf>
    <xf numFmtId="0" fontId="8" fillId="0" borderId="0" xfId="46" applyFont="1" applyAlignment="1">
      <alignment horizontal="center"/>
    </xf>
    <xf numFmtId="0" fontId="5" fillId="0" borderId="0" xfId="46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46" applyNumberFormat="1" applyFont="1" applyAlignment="1">
      <alignment horizontal="center"/>
    </xf>
    <xf numFmtId="0" fontId="10" fillId="0" borderId="16" xfId="46" applyFont="1" applyBorder="1" applyAlignment="1">
      <alignment horizontal="center"/>
    </xf>
    <xf numFmtId="0" fontId="6" fillId="0" borderId="16" xfId="46" applyFont="1" applyBorder="1" applyAlignment="1">
      <alignment horizontal="center"/>
    </xf>
    <xf numFmtId="0" fontId="9" fillId="0" borderId="6" xfId="46" applyFont="1" applyBorder="1" applyAlignment="1">
      <alignment horizontal="center" vertical="center" wrapText="1"/>
    </xf>
    <xf numFmtId="0" fontId="5" fillId="0" borderId="7" xfId="46" applyFont="1" applyBorder="1" applyAlignment="1">
      <alignment horizontal="center" vertical="center" wrapText="1"/>
    </xf>
    <xf numFmtId="0" fontId="5" fillId="0" borderId="4" xfId="46" applyFont="1" applyBorder="1" applyAlignment="1">
      <alignment horizontal="center" vertical="center" wrapText="1"/>
    </xf>
    <xf numFmtId="49" fontId="5" fillId="0" borderId="2" xfId="46" applyNumberFormat="1" applyFont="1" applyBorder="1" applyAlignment="1">
      <alignment horizontal="center" vertical="center"/>
    </xf>
    <xf numFmtId="0" fontId="8" fillId="0" borderId="0" xfId="46" applyFont="1" applyBorder="1" applyAlignment="1">
      <alignment horizontal="center"/>
    </xf>
    <xf numFmtId="49" fontId="5" fillId="0" borderId="18" xfId="66" applyNumberFormat="1" applyFont="1" applyBorder="1" applyAlignment="1">
      <alignment horizontal="center" vertical="center"/>
    </xf>
    <xf numFmtId="49" fontId="5" fillId="0" borderId="1" xfId="66" applyNumberFormat="1" applyFont="1" applyBorder="1" applyAlignment="1">
      <alignment horizontal="center" vertical="center"/>
    </xf>
    <xf numFmtId="0" fontId="5" fillId="0" borderId="18" xfId="66" applyFont="1" applyBorder="1" applyAlignment="1">
      <alignment horizontal="center"/>
    </xf>
    <xf numFmtId="0" fontId="5" fillId="0" borderId="1" xfId="66" applyFont="1" applyBorder="1" applyAlignment="1">
      <alignment horizontal="center"/>
    </xf>
    <xf numFmtId="0" fontId="5" fillId="0" borderId="2" xfId="66" applyFont="1" applyBorder="1" applyAlignment="1">
      <alignment horizontal="center"/>
    </xf>
    <xf numFmtId="0" fontId="7" fillId="0" borderId="0" xfId="66" applyFont="1" applyAlignment="1">
      <alignment horizontal="center"/>
    </xf>
    <xf numFmtId="0" fontId="8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66" applyNumberFormat="1" applyFont="1" applyAlignment="1">
      <alignment horizontal="center"/>
    </xf>
    <xf numFmtId="0" fontId="10" fillId="0" borderId="16" xfId="66" applyFont="1" applyBorder="1" applyAlignment="1">
      <alignment horizontal="center"/>
    </xf>
    <xf numFmtId="0" fontId="6" fillId="0" borderId="16" xfId="66" applyFont="1" applyBorder="1" applyAlignment="1">
      <alignment horizontal="center"/>
    </xf>
    <xf numFmtId="0" fontId="9" fillId="0" borderId="6" xfId="66" applyFont="1" applyBorder="1" applyAlignment="1">
      <alignment horizontal="center" vertical="center" wrapText="1"/>
    </xf>
    <xf numFmtId="0" fontId="5" fillId="0" borderId="7" xfId="66" applyFont="1" applyBorder="1" applyAlignment="1">
      <alignment horizontal="center" vertical="center" wrapText="1"/>
    </xf>
    <xf numFmtId="0" fontId="5" fillId="0" borderId="4" xfId="66" applyFont="1" applyBorder="1" applyAlignment="1">
      <alignment horizontal="center" vertical="center" wrapText="1"/>
    </xf>
    <xf numFmtId="49" fontId="5" fillId="0" borderId="2" xfId="66" applyNumberFormat="1" applyFont="1" applyBorder="1" applyAlignment="1">
      <alignment horizontal="center" vertical="center"/>
    </xf>
    <xf numFmtId="0" fontId="8" fillId="0" borderId="0" xfId="66" applyFont="1" applyBorder="1" applyAlignment="1">
      <alignment horizontal="center"/>
    </xf>
    <xf numFmtId="49" fontId="5" fillId="0" borderId="18" xfId="40" applyNumberFormat="1" applyFont="1" applyBorder="1" applyAlignment="1">
      <alignment horizontal="center" vertical="center"/>
    </xf>
    <xf numFmtId="49" fontId="5" fillId="0" borderId="1" xfId="40" applyNumberFormat="1" applyFont="1" applyBorder="1" applyAlignment="1">
      <alignment horizontal="center" vertical="center"/>
    </xf>
    <xf numFmtId="49" fontId="5" fillId="0" borderId="2" xfId="40" applyNumberFormat="1" applyFont="1" applyBorder="1" applyAlignment="1">
      <alignment horizontal="center" vertical="center"/>
    </xf>
    <xf numFmtId="0" fontId="5" fillId="0" borderId="18" xfId="40" applyFont="1" applyBorder="1" applyAlignment="1">
      <alignment horizontal="center"/>
    </xf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7" fillId="0" borderId="0" xfId="40" applyFont="1" applyAlignment="1">
      <alignment horizontal="center"/>
    </xf>
    <xf numFmtId="0" fontId="8" fillId="0" borderId="0" xfId="40" applyFont="1" applyAlignment="1">
      <alignment horizontal="center"/>
    </xf>
    <xf numFmtId="0" fontId="5" fillId="0" borderId="0" xfId="40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40" applyNumberFormat="1" applyFont="1" applyAlignment="1">
      <alignment horizontal="center"/>
    </xf>
    <xf numFmtId="0" fontId="10" fillId="0" borderId="16" xfId="40" applyFont="1" applyBorder="1" applyAlignment="1">
      <alignment horizontal="center"/>
    </xf>
    <xf numFmtId="0" fontId="6" fillId="0" borderId="16" xfId="40" applyFont="1" applyBorder="1" applyAlignment="1">
      <alignment horizontal="center"/>
    </xf>
    <xf numFmtId="0" fontId="9" fillId="0" borderId="6" xfId="40" applyFont="1" applyBorder="1" applyAlignment="1">
      <alignment horizontal="center" vertical="center" wrapText="1"/>
    </xf>
    <xf numFmtId="0" fontId="5" fillId="0" borderId="7" xfId="40" applyFont="1" applyBorder="1" applyAlignment="1">
      <alignment horizontal="center" vertical="center" wrapText="1"/>
    </xf>
    <xf numFmtId="0" fontId="5" fillId="0" borderId="4" xfId="40" applyFont="1" applyBorder="1" applyAlignment="1">
      <alignment horizontal="center" vertical="center" wrapText="1"/>
    </xf>
    <xf numFmtId="0" fontId="8" fillId="0" borderId="0" xfId="40" applyFont="1" applyBorder="1" applyAlignment="1">
      <alignment horizontal="center"/>
    </xf>
    <xf numFmtId="0" fontId="7" fillId="0" borderId="0" xfId="22" applyFont="1" applyAlignment="1">
      <alignment horizontal="center"/>
    </xf>
    <xf numFmtId="0" fontId="8" fillId="0" borderId="0" xfId="22" applyFont="1" applyAlignment="1">
      <alignment horizontal="center"/>
    </xf>
    <xf numFmtId="0" fontId="5" fillId="0" borderId="0" xfId="22" applyFont="1" applyAlignment="1">
      <alignment horizontal="center"/>
    </xf>
    <xf numFmtId="0" fontId="8" fillId="0" borderId="0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6" fillId="0" borderId="16" xfId="22" applyFont="1" applyBorder="1" applyAlignment="1">
      <alignment horizontal="center"/>
    </xf>
    <xf numFmtId="49" fontId="5" fillId="0" borderId="18" xfId="22" applyNumberFormat="1" applyFont="1" applyBorder="1" applyAlignment="1">
      <alignment horizontal="center" vertical="center"/>
    </xf>
    <xf numFmtId="49" fontId="5" fillId="0" borderId="1" xfId="22" applyNumberFormat="1" applyFont="1" applyBorder="1" applyAlignment="1">
      <alignment horizontal="center" vertical="center"/>
    </xf>
    <xf numFmtId="0" fontId="9" fillId="0" borderId="6" xfId="22" applyFont="1" applyBorder="1" applyAlignment="1">
      <alignment horizontal="center" vertical="center" wrapText="1"/>
    </xf>
    <xf numFmtId="0" fontId="5" fillId="0" borderId="7" xfId="22" applyFont="1" applyBorder="1" applyAlignment="1">
      <alignment horizontal="center" vertical="center" wrapText="1"/>
    </xf>
    <xf numFmtId="0" fontId="5" fillId="0" borderId="4" xfId="22" applyFont="1" applyBorder="1" applyAlignment="1">
      <alignment horizontal="center" vertical="center" wrapText="1"/>
    </xf>
    <xf numFmtId="0" fontId="10" fillId="0" borderId="0" xfId="22" applyFont="1" applyAlignment="1">
      <alignment horizontal="center"/>
    </xf>
    <xf numFmtId="0" fontId="10" fillId="0" borderId="0" xfId="22" applyNumberFormat="1" applyFont="1" applyAlignment="1">
      <alignment horizontal="center"/>
    </xf>
    <xf numFmtId="0" fontId="5" fillId="0" borderId="18" xfId="22" applyFont="1" applyBorder="1" applyAlignment="1">
      <alignment horizontal="center"/>
    </xf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49" fontId="5" fillId="0" borderId="2" xfId="22" applyNumberFormat="1" applyFont="1" applyBorder="1" applyAlignment="1">
      <alignment horizontal="center" vertical="center"/>
    </xf>
    <xf numFmtId="0" fontId="9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8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0" fontId="8" fillId="0" borderId="0" xfId="49" applyFont="1" applyAlignment="1">
      <alignment horizontal="center"/>
    </xf>
    <xf numFmtId="0" fontId="5" fillId="0" borderId="0" xfId="49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49" applyNumberFormat="1" applyFont="1" applyAlignment="1">
      <alignment horizontal="center"/>
    </xf>
    <xf numFmtId="0" fontId="8" fillId="0" borderId="0" xfId="49" applyFont="1" applyBorder="1" applyAlignment="1">
      <alignment horizontal="center"/>
    </xf>
    <xf numFmtId="49" fontId="5" fillId="0" borderId="18" xfId="49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7" fillId="0" borderId="0" xfId="49" applyFont="1" applyAlignment="1">
      <alignment horizontal="right"/>
    </xf>
    <xf numFmtId="0" fontId="6" fillId="0" borderId="16" xfId="49" applyFont="1" applyBorder="1" applyAlignment="1">
      <alignment horizontal="center"/>
    </xf>
    <xf numFmtId="49" fontId="5" fillId="0" borderId="18" xfId="36" applyNumberFormat="1" applyFont="1" applyBorder="1" applyAlignment="1">
      <alignment horizontal="center" vertical="center"/>
    </xf>
    <xf numFmtId="49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0" fontId="5" fillId="0" borderId="18" xfId="36" applyFont="1" applyBorder="1" applyAlignment="1">
      <alignment horizontal="center"/>
    </xf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7" fillId="0" borderId="0" xfId="36" applyFont="1" applyAlignment="1">
      <alignment horizontal="center"/>
    </xf>
    <xf numFmtId="0" fontId="8" fillId="0" borderId="0" xfId="36" applyFont="1" applyAlignment="1">
      <alignment horizontal="center"/>
    </xf>
    <xf numFmtId="0" fontId="5" fillId="0" borderId="0" xfId="36" applyFont="1" applyAlignment="1">
      <alignment horizontal="center"/>
    </xf>
    <xf numFmtId="0" fontId="10" fillId="0" borderId="0" xfId="36" applyFont="1" applyAlignment="1">
      <alignment horizontal="center"/>
    </xf>
    <xf numFmtId="0" fontId="10" fillId="0" borderId="0" xfId="36" applyNumberFormat="1" applyFont="1" applyAlignment="1">
      <alignment horizontal="center"/>
    </xf>
    <xf numFmtId="0" fontId="10" fillId="0" borderId="16" xfId="36" applyFont="1" applyBorder="1" applyAlignment="1">
      <alignment horizontal="center"/>
    </xf>
    <xf numFmtId="0" fontId="6" fillId="0" borderId="16" xfId="36" applyFont="1" applyBorder="1" applyAlignment="1">
      <alignment horizontal="center"/>
    </xf>
    <xf numFmtId="0" fontId="9" fillId="0" borderId="6" xfId="36" applyFont="1" applyBorder="1" applyAlignment="1">
      <alignment horizontal="center" vertical="center" wrapText="1"/>
    </xf>
    <xf numFmtId="0" fontId="5" fillId="0" borderId="7" xfId="36" applyFont="1" applyBorder="1" applyAlignment="1">
      <alignment horizontal="center" vertical="center" wrapText="1"/>
    </xf>
    <xf numFmtId="0" fontId="5" fillId="0" borderId="4" xfId="36" applyFont="1" applyBorder="1" applyAlignment="1">
      <alignment horizontal="center" vertical="center" wrapText="1"/>
    </xf>
    <xf numFmtId="0" fontId="8" fillId="0" borderId="0" xfId="36" applyFont="1" applyBorder="1" applyAlignment="1">
      <alignment horizontal="center"/>
    </xf>
    <xf numFmtId="49" fontId="5" fillId="0" borderId="18" xfId="67" applyNumberFormat="1" applyFont="1" applyBorder="1" applyAlignment="1">
      <alignment horizontal="center" vertical="center"/>
    </xf>
    <xf numFmtId="49" fontId="5" fillId="0" borderId="1" xfId="67" applyNumberFormat="1" applyFont="1" applyBorder="1" applyAlignment="1">
      <alignment horizontal="center" vertical="center"/>
    </xf>
    <xf numFmtId="49" fontId="5" fillId="0" borderId="2" xfId="67" applyNumberFormat="1" applyFont="1" applyBorder="1" applyAlignment="1">
      <alignment horizontal="center" vertical="center"/>
    </xf>
    <xf numFmtId="0" fontId="5" fillId="0" borderId="18" xfId="67" applyFont="1" applyBorder="1" applyAlignment="1">
      <alignment horizontal="center"/>
    </xf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7" fillId="0" borderId="0" xfId="67" applyFont="1" applyAlignment="1">
      <alignment horizontal="center"/>
    </xf>
    <xf numFmtId="0" fontId="8" fillId="0" borderId="0" xfId="67" applyFont="1" applyAlignment="1">
      <alignment horizontal="center"/>
    </xf>
    <xf numFmtId="0" fontId="5" fillId="0" borderId="0" xfId="67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67" applyNumberFormat="1" applyFont="1" applyAlignment="1">
      <alignment horizontal="center"/>
    </xf>
    <xf numFmtId="0" fontId="10" fillId="0" borderId="16" xfId="67" applyFont="1" applyBorder="1" applyAlignment="1">
      <alignment horizontal="center"/>
    </xf>
    <xf numFmtId="0" fontId="6" fillId="0" borderId="16" xfId="67" applyFont="1" applyBorder="1" applyAlignment="1">
      <alignment horizontal="center"/>
    </xf>
    <xf numFmtId="0" fontId="9" fillId="0" borderId="6" xfId="67" applyFont="1" applyBorder="1" applyAlignment="1">
      <alignment horizontal="center" vertical="center" wrapText="1"/>
    </xf>
    <xf numFmtId="0" fontId="5" fillId="0" borderId="7" xfId="67" applyFont="1" applyBorder="1" applyAlignment="1">
      <alignment horizontal="center" vertical="center" wrapText="1"/>
    </xf>
    <xf numFmtId="0" fontId="5" fillId="0" borderId="4" xfId="67" applyFont="1" applyBorder="1" applyAlignment="1">
      <alignment horizontal="center" vertical="center" wrapText="1"/>
    </xf>
    <xf numFmtId="0" fontId="8" fillId="0" borderId="0" xfId="67" applyFont="1" applyBorder="1" applyAlignment="1">
      <alignment horizontal="center"/>
    </xf>
    <xf numFmtId="49" fontId="5" fillId="0" borderId="18" xfId="47" applyNumberFormat="1" applyFont="1" applyBorder="1" applyAlignment="1">
      <alignment horizontal="center" vertical="center"/>
    </xf>
    <xf numFmtId="0" fontId="5" fillId="0" borderId="1" xfId="47" applyNumberFormat="1" applyFont="1" applyBorder="1" applyAlignment="1">
      <alignment horizontal="center" vertical="center"/>
    </xf>
    <xf numFmtId="0" fontId="5" fillId="0" borderId="2" xfId="47" applyNumberFormat="1" applyFont="1" applyBorder="1" applyAlignment="1">
      <alignment horizontal="center" vertical="center"/>
    </xf>
    <xf numFmtId="49" fontId="5" fillId="0" borderId="18" xfId="42" applyNumberFormat="1" applyFont="1" applyBorder="1" applyAlignment="1">
      <alignment horizontal="center" vertical="center"/>
    </xf>
    <xf numFmtId="49" fontId="5" fillId="0" borderId="1" xfId="42" applyNumberFormat="1" applyFont="1" applyBorder="1" applyAlignment="1">
      <alignment horizontal="center" vertical="center"/>
    </xf>
    <xf numFmtId="0" fontId="5" fillId="0" borderId="18" xfId="42" applyFont="1" applyBorder="1" applyAlignment="1">
      <alignment horizontal="center"/>
    </xf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7" fillId="0" borderId="0" xfId="42" applyFont="1" applyAlignment="1">
      <alignment horizontal="center"/>
    </xf>
    <xf numFmtId="0" fontId="8" fillId="0" borderId="0" xfId="42" applyFont="1" applyAlignment="1">
      <alignment horizontal="center"/>
    </xf>
    <xf numFmtId="0" fontId="5" fillId="0" borderId="0" xfId="42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16" xfId="42" applyFont="1" applyBorder="1" applyAlignment="1">
      <alignment horizontal="center"/>
    </xf>
    <xf numFmtId="0" fontId="6" fillId="0" borderId="16" xfId="42" applyFont="1" applyBorder="1" applyAlignment="1">
      <alignment horizontal="center"/>
    </xf>
    <xf numFmtId="0" fontId="9" fillId="0" borderId="6" xfId="42" applyFont="1" applyBorder="1" applyAlignment="1">
      <alignment horizontal="center" vertical="center" wrapText="1"/>
    </xf>
    <xf numFmtId="0" fontId="5" fillId="0" borderId="7" xfId="42" applyFont="1" applyBorder="1" applyAlignment="1">
      <alignment horizontal="center" vertical="center" wrapText="1"/>
    </xf>
    <xf numFmtId="0" fontId="5" fillId="0" borderId="4" xfId="42" applyFont="1" applyBorder="1" applyAlignment="1">
      <alignment horizontal="center" vertical="center" wrapText="1"/>
    </xf>
    <xf numFmtId="0" fontId="5" fillId="0" borderId="1" xfId="42" applyNumberFormat="1" applyFont="1" applyBorder="1" applyAlignment="1">
      <alignment horizontal="center" vertical="center"/>
    </xf>
    <xf numFmtId="0" fontId="5" fillId="0" borderId="2" xfId="42" applyNumberFormat="1" applyFont="1" applyBorder="1" applyAlignment="1">
      <alignment horizontal="center" vertical="center"/>
    </xf>
    <xf numFmtId="49" fontId="5" fillId="0" borderId="2" xfId="42" applyNumberFormat="1" applyFont="1" applyBorder="1" applyAlignment="1">
      <alignment horizontal="center" vertical="center"/>
    </xf>
    <xf numFmtId="0" fontId="8" fillId="0" borderId="0" xfId="42" applyFont="1" applyBorder="1" applyAlignment="1">
      <alignment horizontal="center"/>
    </xf>
    <xf numFmtId="0" fontId="7" fillId="0" borderId="0" xfId="57" applyFont="1" applyAlignment="1">
      <alignment horizontal="center"/>
    </xf>
    <xf numFmtId="0" fontId="8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8" fillId="0" borderId="0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0" fontId="6" fillId="0" borderId="16" xfId="57" applyFont="1" applyBorder="1" applyAlignment="1">
      <alignment horizontal="center"/>
    </xf>
    <xf numFmtId="49" fontId="5" fillId="0" borderId="18" xfId="57" applyNumberFormat="1" applyFont="1" applyBorder="1" applyAlignment="1">
      <alignment horizontal="center" vertical="center"/>
    </xf>
    <xf numFmtId="49" fontId="5" fillId="0" borderId="1" xfId="57" applyNumberFormat="1" applyFont="1" applyBorder="1" applyAlignment="1">
      <alignment horizontal="center" vertical="center"/>
    </xf>
    <xf numFmtId="0" fontId="9" fillId="0" borderId="6" xfId="57" applyFont="1" applyBorder="1" applyAlignment="1">
      <alignment horizontal="center" vertical="center" wrapText="1"/>
    </xf>
    <xf numFmtId="0" fontId="5" fillId="0" borderId="7" xfId="57" applyFont="1" applyBorder="1" applyAlignment="1">
      <alignment horizontal="center" vertical="center" wrapText="1"/>
    </xf>
    <xf numFmtId="0" fontId="5" fillId="0" borderId="4" xfId="57" applyFont="1" applyBorder="1" applyAlignment="1">
      <alignment horizontal="center" vertical="center" wrapText="1"/>
    </xf>
    <xf numFmtId="0" fontId="10" fillId="0" borderId="0" xfId="57" applyFont="1" applyAlignment="1">
      <alignment horizontal="center"/>
    </xf>
    <xf numFmtId="0" fontId="10" fillId="0" borderId="0" xfId="57" applyNumberFormat="1" applyFont="1" applyAlignment="1">
      <alignment horizontal="center"/>
    </xf>
    <xf numFmtId="0" fontId="5" fillId="0" borderId="18" xfId="57" applyFont="1" applyBorder="1" applyAlignment="1">
      <alignment horizontal="center"/>
    </xf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5" fillId="0" borderId="1" xfId="57" applyNumberFormat="1" applyFont="1" applyBorder="1" applyAlignment="1">
      <alignment horizontal="center" vertical="center"/>
    </xf>
    <xf numFmtId="0" fontId="5" fillId="0" borderId="2" xfId="57" applyNumberFormat="1" applyFont="1" applyBorder="1" applyAlignment="1">
      <alignment horizontal="center" vertical="center"/>
    </xf>
    <xf numFmtId="49" fontId="5" fillId="0" borderId="2" xfId="57" applyNumberFormat="1" applyFont="1" applyBorder="1" applyAlignment="1">
      <alignment horizontal="center" vertical="center"/>
    </xf>
    <xf numFmtId="49" fontId="5" fillId="0" borderId="18" xfId="45" applyNumberFormat="1" applyFont="1" applyBorder="1" applyAlignment="1">
      <alignment horizontal="center" vertical="center"/>
    </xf>
    <xf numFmtId="49" fontId="5" fillId="0" borderId="1" xfId="45" applyNumberFormat="1" applyFont="1" applyBorder="1" applyAlignment="1">
      <alignment horizontal="center" vertical="center"/>
    </xf>
    <xf numFmtId="49" fontId="5" fillId="0" borderId="2" xfId="45" applyNumberFormat="1" applyFont="1" applyBorder="1" applyAlignment="1">
      <alignment horizontal="center" vertical="center"/>
    </xf>
    <xf numFmtId="0" fontId="5" fillId="0" borderId="18" xfId="45" applyFont="1" applyBorder="1" applyAlignment="1">
      <alignment horizontal="center"/>
    </xf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7" fillId="0" borderId="0" xfId="45" applyFont="1" applyAlignment="1">
      <alignment horizontal="center"/>
    </xf>
    <xf numFmtId="0" fontId="8" fillId="0" borderId="0" xfId="45" applyFont="1" applyAlignment="1">
      <alignment horizontal="center"/>
    </xf>
    <xf numFmtId="0" fontId="5" fillId="0" borderId="0" xfId="45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45" applyNumberFormat="1" applyFont="1" applyAlignment="1">
      <alignment horizontal="center"/>
    </xf>
    <xf numFmtId="0" fontId="10" fillId="0" borderId="16" xfId="45" applyFont="1" applyBorder="1" applyAlignment="1">
      <alignment horizontal="center"/>
    </xf>
    <xf numFmtId="0" fontId="6" fillId="0" borderId="16" xfId="45" applyFont="1" applyBorder="1" applyAlignment="1">
      <alignment horizontal="center"/>
    </xf>
    <xf numFmtId="0" fontId="9" fillId="0" borderId="6" xfId="45" applyFont="1" applyBorder="1" applyAlignment="1">
      <alignment horizontal="center" vertical="center" wrapText="1"/>
    </xf>
    <xf numFmtId="0" fontId="5" fillId="0" borderId="7" xfId="45" applyFont="1" applyBorder="1" applyAlignment="1">
      <alignment horizontal="center" vertical="center" wrapText="1"/>
    </xf>
    <xf numFmtId="0" fontId="5" fillId="0" borderId="4" xfId="45" applyFont="1" applyBorder="1" applyAlignment="1">
      <alignment horizontal="center" vertical="center" wrapText="1"/>
    </xf>
    <xf numFmtId="0" fontId="8" fillId="0" borderId="0" xfId="45" applyFont="1" applyBorder="1" applyAlignment="1">
      <alignment horizontal="center"/>
    </xf>
    <xf numFmtId="49" fontId="5" fillId="0" borderId="18" xfId="61" applyNumberFormat="1" applyFont="1" applyBorder="1" applyAlignment="1">
      <alignment horizontal="center" vertical="center"/>
    </xf>
    <xf numFmtId="49" fontId="5" fillId="0" borderId="1" xfId="61" applyNumberFormat="1" applyFont="1" applyBorder="1" applyAlignment="1">
      <alignment horizontal="center" vertical="center"/>
    </xf>
    <xf numFmtId="49" fontId="5" fillId="0" borderId="2" xfId="61" applyNumberFormat="1" applyFont="1" applyBorder="1" applyAlignment="1">
      <alignment horizontal="center" vertical="center"/>
    </xf>
    <xf numFmtId="0" fontId="5" fillId="0" borderId="18" xfId="61" applyFont="1" applyBorder="1" applyAlignment="1">
      <alignment horizontal="center"/>
    </xf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7" fillId="0" borderId="0" xfId="61" applyFont="1" applyAlignment="1">
      <alignment horizontal="center"/>
    </xf>
    <xf numFmtId="0" fontId="8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61" applyNumberFormat="1" applyFont="1" applyAlignment="1">
      <alignment horizontal="center"/>
    </xf>
    <xf numFmtId="0" fontId="10" fillId="0" borderId="16" xfId="61" applyFont="1" applyBorder="1" applyAlignment="1">
      <alignment horizontal="center"/>
    </xf>
    <xf numFmtId="0" fontId="6" fillId="0" borderId="16" xfId="61" applyFont="1" applyBorder="1" applyAlignment="1">
      <alignment horizontal="center"/>
    </xf>
    <xf numFmtId="0" fontId="9" fillId="0" borderId="6" xfId="61" applyFont="1" applyBorder="1" applyAlignment="1">
      <alignment horizontal="center" vertical="center" wrapText="1"/>
    </xf>
    <xf numFmtId="0" fontId="5" fillId="0" borderId="7" xfId="61" applyFont="1" applyBorder="1" applyAlignment="1">
      <alignment horizontal="center" vertical="center" wrapText="1"/>
    </xf>
    <xf numFmtId="0" fontId="5" fillId="0" borderId="4" xfId="61" applyFont="1" applyBorder="1" applyAlignment="1">
      <alignment horizontal="center" vertical="center" wrapText="1"/>
    </xf>
    <xf numFmtId="0" fontId="8" fillId="0" borderId="0" xfId="61" applyFont="1" applyBorder="1" applyAlignment="1">
      <alignment horizontal="center"/>
    </xf>
    <xf numFmtId="49" fontId="5" fillId="0" borderId="1" xfId="47" applyNumberFormat="1" applyFont="1" applyBorder="1" applyAlignment="1">
      <alignment horizontal="center" vertical="center"/>
    </xf>
    <xf numFmtId="49" fontId="5" fillId="0" borderId="2" xfId="47" applyNumberFormat="1" applyFont="1" applyBorder="1" applyAlignment="1">
      <alignment horizontal="center" vertical="center"/>
    </xf>
    <xf numFmtId="0" fontId="5" fillId="0" borderId="18" xfId="47" applyFont="1" applyBorder="1" applyAlignment="1">
      <alignment horizontal="center"/>
    </xf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7" fillId="0" borderId="0" xfId="47" applyFont="1" applyAlignment="1">
      <alignment horizontal="center"/>
    </xf>
    <xf numFmtId="0" fontId="8" fillId="0" borderId="0" xfId="47" applyFont="1" applyAlignment="1">
      <alignment horizontal="center"/>
    </xf>
    <xf numFmtId="0" fontId="5" fillId="0" borderId="0" xfId="47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7" applyNumberFormat="1" applyFont="1" applyAlignment="1">
      <alignment horizontal="center"/>
    </xf>
    <xf numFmtId="0" fontId="10" fillId="0" borderId="16" xfId="47" applyFont="1" applyBorder="1" applyAlignment="1">
      <alignment horizontal="center"/>
    </xf>
    <xf numFmtId="0" fontId="6" fillId="0" borderId="16" xfId="47" applyFont="1" applyBorder="1" applyAlignment="1">
      <alignment horizontal="center"/>
    </xf>
    <xf numFmtId="0" fontId="9" fillId="0" borderId="6" xfId="47" applyFont="1" applyBorder="1" applyAlignment="1">
      <alignment horizontal="center" vertical="center" wrapText="1"/>
    </xf>
    <xf numFmtId="0" fontId="5" fillId="0" borderId="7" xfId="47" applyFont="1" applyBorder="1" applyAlignment="1">
      <alignment horizontal="center" vertical="center" wrapText="1"/>
    </xf>
    <xf numFmtId="0" fontId="5" fillId="0" borderId="4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/>
    </xf>
    <xf numFmtId="49" fontId="5" fillId="0" borderId="18" xfId="38" applyNumberFormat="1" applyFont="1" applyBorder="1" applyAlignment="1">
      <alignment horizontal="center" vertical="center"/>
    </xf>
    <xf numFmtId="49" fontId="5" fillId="0" borderId="1" xfId="38" applyNumberFormat="1" applyFont="1" applyBorder="1" applyAlignment="1">
      <alignment horizontal="center" vertical="center"/>
    </xf>
    <xf numFmtId="49" fontId="5" fillId="0" borderId="2" xfId="38" applyNumberFormat="1" applyFont="1" applyBorder="1" applyAlignment="1">
      <alignment horizontal="center" vertical="center"/>
    </xf>
    <xf numFmtId="0" fontId="5" fillId="0" borderId="18" xfId="38" applyFont="1" applyBorder="1" applyAlignment="1">
      <alignment horizontal="center"/>
    </xf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7" fillId="0" borderId="0" xfId="38" applyFont="1" applyAlignment="1">
      <alignment horizontal="center"/>
    </xf>
    <xf numFmtId="0" fontId="8" fillId="0" borderId="0" xfId="38" applyFont="1" applyAlignment="1">
      <alignment horizontal="center"/>
    </xf>
    <xf numFmtId="0" fontId="5" fillId="0" borderId="0" xfId="38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38" applyNumberFormat="1" applyFont="1" applyAlignment="1">
      <alignment horizontal="center"/>
    </xf>
    <xf numFmtId="0" fontId="10" fillId="0" borderId="16" xfId="38" applyFont="1" applyBorder="1" applyAlignment="1">
      <alignment horizontal="center"/>
    </xf>
    <xf numFmtId="0" fontId="6" fillId="0" borderId="16" xfId="38" applyFont="1" applyBorder="1" applyAlignment="1">
      <alignment horizontal="center"/>
    </xf>
    <xf numFmtId="0" fontId="9" fillId="0" borderId="6" xfId="38" applyFont="1" applyBorder="1" applyAlignment="1">
      <alignment horizontal="center" vertical="center" wrapText="1"/>
    </xf>
    <xf numFmtId="0" fontId="5" fillId="0" borderId="7" xfId="38" applyFont="1" applyBorder="1" applyAlignment="1">
      <alignment horizontal="center" vertical="center" wrapText="1"/>
    </xf>
    <xf numFmtId="0" fontId="5" fillId="0" borderId="4" xfId="38" applyFont="1" applyBorder="1" applyAlignment="1">
      <alignment horizontal="center" vertical="center" wrapText="1"/>
    </xf>
    <xf numFmtId="0" fontId="8" fillId="0" borderId="0" xfId="38" applyFont="1" applyBorder="1" applyAlignment="1">
      <alignment horizontal="center"/>
    </xf>
    <xf numFmtId="0" fontId="11" fillId="0" borderId="27" xfId="30" applyFont="1" applyBorder="1" applyAlignment="1">
      <alignment horizontal="center"/>
    </xf>
    <xf numFmtId="0" fontId="7" fillId="0" borderId="0" xfId="37" applyFont="1" applyAlignment="1">
      <alignment horizontal="right"/>
    </xf>
    <xf numFmtId="0" fontId="6" fillId="0" borderId="16" xfId="37" applyFont="1" applyBorder="1" applyAlignment="1">
      <alignment horizontal="center"/>
    </xf>
    <xf numFmtId="0" fontId="8" fillId="0" borderId="0" xfId="37" applyFont="1" applyBorder="1" applyAlignment="1">
      <alignment horizontal="center"/>
    </xf>
    <xf numFmtId="0" fontId="10" fillId="0" borderId="0" xfId="37" applyFont="1" applyAlignment="1">
      <alignment horizontal="center"/>
    </xf>
    <xf numFmtId="0" fontId="10" fillId="0" borderId="16" xfId="37" applyFont="1" applyBorder="1" applyAlignment="1">
      <alignment horizontal="center"/>
    </xf>
    <xf numFmtId="0" fontId="5" fillId="0" borderId="0" xfId="37" applyFont="1" applyBorder="1" applyAlignment="1"/>
    <xf numFmtId="49" fontId="5" fillId="0" borderId="18" xfId="37" applyNumberFormat="1" applyFont="1" applyBorder="1" applyAlignment="1">
      <alignment horizontal="center" vertical="center"/>
    </xf>
    <xf numFmtId="49" fontId="11" fillId="0" borderId="18" xfId="37" applyNumberFormat="1" applyFont="1" applyBorder="1" applyAlignment="1">
      <alignment horizontal="center" vertical="center"/>
    </xf>
    <xf numFmtId="0" fontId="10" fillId="0" borderId="0" xfId="37" applyNumberFormat="1" applyFont="1" applyAlignment="1">
      <alignment horizontal="center"/>
    </xf>
    <xf numFmtId="0" fontId="9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5" fillId="0" borderId="18" xfId="28" applyNumberFormat="1" applyFont="1" applyBorder="1" applyAlignment="1">
      <alignment horizontal="center" vertical="center"/>
    </xf>
    <xf numFmtId="0" fontId="9" fillId="0" borderId="6" xfId="28" applyFont="1" applyBorder="1" applyAlignment="1">
      <alignment horizontal="center" vertical="center" wrapText="1"/>
    </xf>
    <xf numFmtId="0" fontId="5" fillId="0" borderId="18" xfId="28" applyFont="1" applyBorder="1" applyAlignment="1">
      <alignment horizontal="center"/>
    </xf>
    <xf numFmtId="0" fontId="6" fillId="0" borderId="16" xfId="28" applyFont="1" applyBorder="1" applyAlignment="1">
      <alignment horizontal="center"/>
    </xf>
    <xf numFmtId="0" fontId="8" fillId="0" borderId="0" xfId="28" applyFont="1" applyBorder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28" applyNumberFormat="1" applyFont="1" applyAlignment="1">
      <alignment horizontal="center"/>
    </xf>
    <xf numFmtId="0" fontId="5" fillId="0" borderId="0" xfId="28" applyFont="1" applyBorder="1" applyAlignment="1"/>
    <xf numFmtId="0" fontId="10" fillId="0" borderId="16" xfId="28" applyFont="1" applyBorder="1" applyAlignment="1">
      <alignment horizontal="center"/>
    </xf>
    <xf numFmtId="0" fontId="5" fillId="0" borderId="0" xfId="29" applyFont="1" applyBorder="1" applyAlignment="1"/>
    <xf numFmtId="0" fontId="10" fillId="0" borderId="0" xfId="29" applyNumberFormat="1" applyFont="1" applyAlignment="1">
      <alignment horizontal="center"/>
    </xf>
    <xf numFmtId="49" fontId="5" fillId="0" borderId="18" xfId="29" applyNumberFormat="1" applyFont="1" applyBorder="1" applyAlignment="1">
      <alignment horizontal="center" vertical="center"/>
    </xf>
    <xf numFmtId="0" fontId="7" fillId="0" borderId="0" xfId="29" applyFont="1" applyAlignment="1">
      <alignment horizontal="right"/>
    </xf>
    <xf numFmtId="0" fontId="6" fillId="0" borderId="16" xfId="29" applyFont="1" applyBorder="1" applyAlignment="1">
      <alignment horizontal="center"/>
    </xf>
    <xf numFmtId="0" fontId="8" fillId="0" borderId="0" xfId="29" applyFont="1" applyBorder="1" applyAlignment="1">
      <alignment horizontal="center"/>
    </xf>
    <xf numFmtId="0" fontId="10" fillId="0" borderId="0" xfId="29" applyFont="1" applyAlignment="1">
      <alignment horizontal="center"/>
    </xf>
    <xf numFmtId="0" fontId="5" fillId="0" borderId="18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9" fillId="0" borderId="6" xfId="29" applyFont="1" applyBorder="1" applyAlignment="1">
      <alignment horizontal="center" vertical="center" wrapText="1"/>
    </xf>
    <xf numFmtId="49" fontId="5" fillId="0" borderId="18" xfId="34" applyNumberFormat="1" applyFont="1" applyBorder="1" applyAlignment="1">
      <alignment horizontal="center" vertical="center"/>
    </xf>
    <xf numFmtId="49" fontId="5" fillId="0" borderId="1" xfId="34" applyNumberFormat="1" applyFont="1" applyBorder="1" applyAlignment="1">
      <alignment horizontal="center" vertical="center"/>
    </xf>
    <xf numFmtId="49" fontId="5" fillId="0" borderId="2" xfId="34" applyNumberFormat="1" applyFont="1" applyBorder="1" applyAlignment="1">
      <alignment horizontal="center" vertical="center"/>
    </xf>
    <xf numFmtId="0" fontId="5" fillId="0" borderId="18" xfId="34" applyFont="1" applyBorder="1" applyAlignment="1">
      <alignment horizontal="center"/>
    </xf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8" fillId="0" borderId="0" xfId="34" applyFont="1" applyAlignment="1">
      <alignment horizontal="center"/>
    </xf>
    <xf numFmtId="0" fontId="5" fillId="0" borderId="0" xfId="34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34" applyNumberFormat="1" applyFont="1" applyAlignment="1">
      <alignment horizontal="center"/>
    </xf>
    <xf numFmtId="0" fontId="10" fillId="0" borderId="16" xfId="34" applyFont="1" applyBorder="1" applyAlignment="1">
      <alignment horizontal="center"/>
    </xf>
    <xf numFmtId="0" fontId="6" fillId="0" borderId="16" xfId="34" applyFont="1" applyBorder="1" applyAlignment="1">
      <alignment horizontal="center"/>
    </xf>
    <xf numFmtId="0" fontId="9" fillId="0" borderId="6" xfId="34" applyFont="1" applyBorder="1" applyAlignment="1">
      <alignment horizontal="center" vertical="center" wrapText="1"/>
    </xf>
    <xf numFmtId="0" fontId="5" fillId="0" borderId="7" xfId="34" applyFont="1" applyBorder="1" applyAlignment="1">
      <alignment horizontal="center" vertical="center" wrapText="1"/>
    </xf>
    <xf numFmtId="0" fontId="5" fillId="0" borderId="4" xfId="34" applyFont="1" applyBorder="1" applyAlignment="1">
      <alignment horizontal="center" vertical="center" wrapText="1"/>
    </xf>
    <xf numFmtId="0" fontId="8" fillId="0" borderId="0" xfId="34" applyFont="1" applyBorder="1" applyAlignment="1">
      <alignment horizontal="center"/>
    </xf>
    <xf numFmtId="49" fontId="5" fillId="0" borderId="18" xfId="39" applyNumberFormat="1" applyFont="1" applyBorder="1" applyAlignment="1">
      <alignment horizontal="center" vertical="center"/>
    </xf>
    <xf numFmtId="49" fontId="5" fillId="0" borderId="1" xfId="39" applyNumberFormat="1" applyFont="1" applyBorder="1" applyAlignment="1">
      <alignment horizontal="center" vertical="center"/>
    </xf>
    <xf numFmtId="49" fontId="5" fillId="0" borderId="2" xfId="39" applyNumberFormat="1" applyFont="1" applyBorder="1" applyAlignment="1">
      <alignment horizontal="center" vertical="center"/>
    </xf>
    <xf numFmtId="0" fontId="5" fillId="0" borderId="18" xfId="39" applyFont="1" applyBorder="1" applyAlignment="1">
      <alignment horizontal="center"/>
    </xf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7" fillId="0" borderId="0" xfId="39" applyFont="1" applyAlignment="1">
      <alignment horizontal="center"/>
    </xf>
    <xf numFmtId="0" fontId="8" fillId="0" borderId="0" xfId="39" applyFont="1" applyAlignment="1">
      <alignment horizontal="center"/>
    </xf>
    <xf numFmtId="0" fontId="5" fillId="0" borderId="0" xfId="39" applyFont="1" applyAlignment="1">
      <alignment horizontal="center"/>
    </xf>
    <xf numFmtId="0" fontId="10" fillId="0" borderId="0" xfId="39" applyFont="1" applyAlignment="1">
      <alignment horizontal="center"/>
    </xf>
    <xf numFmtId="0" fontId="10" fillId="0" borderId="0" xfId="39" applyNumberFormat="1" applyFont="1" applyAlignment="1">
      <alignment horizontal="center"/>
    </xf>
    <xf numFmtId="0" fontId="10" fillId="0" borderId="16" xfId="39" applyFont="1" applyBorder="1" applyAlignment="1">
      <alignment horizontal="center"/>
    </xf>
    <xf numFmtId="0" fontId="6" fillId="0" borderId="16" xfId="39" applyFont="1" applyBorder="1" applyAlignment="1">
      <alignment horizontal="center"/>
    </xf>
    <xf numFmtId="0" fontId="9" fillId="0" borderId="6" xfId="39" applyFont="1" applyBorder="1" applyAlignment="1">
      <alignment horizontal="center" vertical="center" wrapText="1"/>
    </xf>
    <xf numFmtId="0" fontId="5" fillId="0" borderId="7" xfId="39" applyFont="1" applyBorder="1" applyAlignment="1">
      <alignment horizontal="center" vertical="center" wrapText="1"/>
    </xf>
    <xf numFmtId="0" fontId="5" fillId="0" borderId="4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/>
    </xf>
    <xf numFmtId="0" fontId="7" fillId="0" borderId="0" xfId="48" applyFont="1" applyAlignment="1">
      <alignment horizontal="center"/>
    </xf>
    <xf numFmtId="0" fontId="8" fillId="0" borderId="0" xfId="48" applyFont="1" applyAlignment="1">
      <alignment horizontal="center"/>
    </xf>
    <xf numFmtId="0" fontId="5" fillId="0" borderId="0" xfId="48" applyFont="1" applyAlignment="1">
      <alignment horizontal="center"/>
    </xf>
    <xf numFmtId="0" fontId="8" fillId="0" borderId="0" xfId="48" applyFont="1" applyBorder="1" applyAlignment="1">
      <alignment horizontal="center"/>
    </xf>
    <xf numFmtId="0" fontId="10" fillId="0" borderId="16" xfId="48" applyFont="1" applyBorder="1" applyAlignment="1">
      <alignment horizontal="center"/>
    </xf>
    <xf numFmtId="0" fontId="6" fillId="0" borderId="16" xfId="48" applyFont="1" applyBorder="1" applyAlignment="1">
      <alignment horizontal="center"/>
    </xf>
    <xf numFmtId="49" fontId="5" fillId="0" borderId="18" xfId="48" applyNumberFormat="1" applyFont="1" applyBorder="1" applyAlignment="1">
      <alignment horizontal="center" vertical="center"/>
    </xf>
    <xf numFmtId="49" fontId="5" fillId="0" borderId="1" xfId="48" applyNumberFormat="1" applyFont="1" applyBorder="1" applyAlignment="1">
      <alignment horizontal="center" vertical="center"/>
    </xf>
    <xf numFmtId="0" fontId="9" fillId="0" borderId="6" xfId="48" applyFont="1" applyBorder="1" applyAlignment="1">
      <alignment horizontal="center" vertical="center" wrapText="1"/>
    </xf>
    <xf numFmtId="0" fontId="5" fillId="0" borderId="7" xfId="48" applyFont="1" applyBorder="1" applyAlignment="1">
      <alignment horizontal="center" vertical="center" wrapText="1"/>
    </xf>
    <xf numFmtId="0" fontId="5" fillId="0" borderId="4" xfId="48" applyFont="1" applyBorder="1" applyAlignment="1">
      <alignment horizontal="center" vertical="center" wrapText="1"/>
    </xf>
    <xf numFmtId="0" fontId="10" fillId="0" borderId="0" xfId="48" applyFont="1" applyAlignment="1">
      <alignment horizontal="center"/>
    </xf>
    <xf numFmtId="0" fontId="10" fillId="0" borderId="0" xfId="48" applyNumberFormat="1" applyFont="1" applyAlignment="1">
      <alignment horizontal="center"/>
    </xf>
    <xf numFmtId="0" fontId="5" fillId="0" borderId="18" xfId="48" applyFont="1" applyBorder="1" applyAlignment="1">
      <alignment horizontal="center"/>
    </xf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49" fontId="5" fillId="0" borderId="2" xfId="48" applyNumberFormat="1" applyFont="1" applyBorder="1" applyAlignment="1">
      <alignment horizontal="center" vertical="center"/>
    </xf>
    <xf numFmtId="0" fontId="7" fillId="0" borderId="0" xfId="50" applyFont="1" applyAlignment="1">
      <alignment horizontal="center"/>
    </xf>
    <xf numFmtId="0" fontId="8" fillId="0" borderId="0" xfId="50" applyFont="1" applyAlignment="1">
      <alignment horizontal="center"/>
    </xf>
    <xf numFmtId="0" fontId="5" fillId="0" borderId="0" xfId="50" applyFont="1" applyAlignment="1">
      <alignment horizontal="center"/>
    </xf>
    <xf numFmtId="0" fontId="8" fillId="0" borderId="0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6" fillId="0" borderId="16" xfId="50" applyFont="1" applyBorder="1" applyAlignment="1">
      <alignment horizontal="center"/>
    </xf>
    <xf numFmtId="49" fontId="5" fillId="0" borderId="18" xfId="50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0" fontId="9" fillId="0" borderId="6" xfId="50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10" fillId="0" borderId="0" xfId="50" applyFont="1" applyAlignment="1">
      <alignment horizontal="center"/>
    </xf>
    <xf numFmtId="0" fontId="10" fillId="0" borderId="0" xfId="50" applyNumberFormat="1" applyFont="1" applyAlignment="1">
      <alignment horizontal="center"/>
    </xf>
    <xf numFmtId="0" fontId="5" fillId="0" borderId="18" xfId="50" applyFont="1" applyBorder="1" applyAlignment="1">
      <alignment horizontal="center"/>
    </xf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49" fontId="5" fillId="0" borderId="2" xfId="50" applyNumberFormat="1" applyFont="1" applyBorder="1" applyAlignment="1">
      <alignment horizontal="center" vertical="center"/>
    </xf>
    <xf numFmtId="0" fontId="7" fillId="0" borderId="0" xfId="54" applyFont="1" applyAlignment="1">
      <alignment horizontal="center"/>
    </xf>
    <xf numFmtId="0" fontId="8" fillId="0" borderId="0" xfId="54" applyFont="1" applyAlignment="1">
      <alignment horizontal="center"/>
    </xf>
    <xf numFmtId="0" fontId="5" fillId="0" borderId="0" xfId="54" applyFont="1" applyAlignment="1">
      <alignment horizontal="center"/>
    </xf>
    <xf numFmtId="0" fontId="8" fillId="0" borderId="0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6" fillId="0" borderId="16" xfId="54" applyFont="1" applyBorder="1" applyAlignment="1">
      <alignment horizontal="center"/>
    </xf>
    <xf numFmtId="49" fontId="5" fillId="3" borderId="18" xfId="54" applyNumberFormat="1" applyFont="1" applyFill="1" applyBorder="1" applyAlignment="1">
      <alignment horizontal="center" vertical="center"/>
    </xf>
    <xf numFmtId="49" fontId="5" fillId="3" borderId="1" xfId="54" applyNumberFormat="1" applyFont="1" applyFill="1" applyBorder="1" applyAlignment="1">
      <alignment horizontal="center" vertical="center"/>
    </xf>
    <xf numFmtId="49" fontId="5" fillId="0" borderId="18" xfId="54" applyNumberFormat="1" applyFont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/>
    </xf>
    <xf numFmtId="0" fontId="9" fillId="0" borderId="6" xfId="54" applyFont="1" applyBorder="1" applyAlignment="1">
      <alignment horizontal="center" vertical="center" wrapText="1"/>
    </xf>
    <xf numFmtId="0" fontId="5" fillId="0" borderId="7" xfId="54" applyFont="1" applyBorder="1" applyAlignment="1">
      <alignment horizontal="center" vertical="center" wrapText="1"/>
    </xf>
    <xf numFmtId="0" fontId="5" fillId="0" borderId="4" xfId="54" applyFont="1" applyBorder="1" applyAlignment="1">
      <alignment horizontal="center" vertical="center" wrapText="1"/>
    </xf>
    <xf numFmtId="0" fontId="10" fillId="0" borderId="0" xfId="54" applyFont="1" applyAlignment="1">
      <alignment horizontal="center"/>
    </xf>
    <xf numFmtId="0" fontId="10" fillId="0" borderId="0" xfId="54" applyNumberFormat="1" applyFont="1" applyAlignment="1">
      <alignment horizontal="center"/>
    </xf>
    <xf numFmtId="0" fontId="5" fillId="0" borderId="18" xfId="54" applyFont="1" applyBorder="1" applyAlignment="1">
      <alignment horizontal="center"/>
    </xf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5" fillId="0" borderId="2" xfId="54" applyNumberFormat="1" applyFont="1" applyBorder="1" applyAlignment="1">
      <alignment horizontal="center" vertical="center"/>
    </xf>
    <xf numFmtId="0" fontId="7" fillId="0" borderId="0" xfId="35" applyFont="1" applyAlignment="1">
      <alignment horizontal="center"/>
    </xf>
    <xf numFmtId="0" fontId="8" fillId="0" borderId="0" xfId="35" applyFont="1" applyAlignment="1">
      <alignment horizontal="center"/>
    </xf>
    <xf numFmtId="0" fontId="5" fillId="0" borderId="0" xfId="35" applyFont="1" applyAlignment="1">
      <alignment horizontal="center"/>
    </xf>
    <xf numFmtId="0" fontId="8" fillId="0" borderId="0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6" fillId="0" borderId="16" xfId="35" applyFont="1" applyBorder="1" applyAlignment="1">
      <alignment horizontal="center"/>
    </xf>
    <xf numFmtId="49" fontId="5" fillId="0" borderId="18" xfId="35" applyNumberFormat="1" applyFont="1" applyBorder="1" applyAlignment="1">
      <alignment horizontal="center" vertical="center"/>
    </xf>
    <xf numFmtId="49" fontId="5" fillId="0" borderId="1" xfId="35" applyNumberFormat="1" applyFont="1" applyBorder="1" applyAlignment="1">
      <alignment horizontal="center" vertical="center"/>
    </xf>
    <xf numFmtId="0" fontId="9" fillId="0" borderId="6" xfId="35" applyFont="1" applyBorder="1" applyAlignment="1">
      <alignment horizontal="center" vertical="center" wrapText="1"/>
    </xf>
    <xf numFmtId="0" fontId="5" fillId="0" borderId="7" xfId="35" applyFont="1" applyBorder="1" applyAlignment="1">
      <alignment horizontal="center" vertical="center" wrapText="1"/>
    </xf>
    <xf numFmtId="0" fontId="5" fillId="0" borderId="4" xfId="35" applyFont="1" applyBorder="1" applyAlignment="1">
      <alignment horizontal="center" vertical="center" wrapText="1"/>
    </xf>
    <xf numFmtId="0" fontId="10" fillId="0" borderId="0" xfId="35" applyFont="1" applyAlignment="1">
      <alignment horizontal="center"/>
    </xf>
    <xf numFmtId="0" fontId="10" fillId="0" borderId="0" xfId="35" applyNumberFormat="1" applyFont="1" applyAlignment="1">
      <alignment horizontal="center"/>
    </xf>
    <xf numFmtId="0" fontId="5" fillId="0" borderId="18" xfId="35" applyFont="1" applyBorder="1" applyAlignment="1">
      <alignment horizontal="center"/>
    </xf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49" fontId="5" fillId="0" borderId="2" xfId="35" applyNumberFormat="1" applyFont="1" applyBorder="1" applyAlignment="1">
      <alignment horizontal="center" vertical="center"/>
    </xf>
    <xf numFmtId="0" fontId="7" fillId="0" borderId="0" xfId="58" applyFont="1" applyAlignment="1">
      <alignment horizontal="center"/>
    </xf>
    <xf numFmtId="0" fontId="8" fillId="0" borderId="0" xfId="58" applyFont="1" applyAlignment="1">
      <alignment horizontal="center"/>
    </xf>
    <xf numFmtId="0" fontId="5" fillId="0" borderId="0" xfId="58" applyFont="1" applyAlignment="1">
      <alignment horizontal="center"/>
    </xf>
    <xf numFmtId="0" fontId="8" fillId="0" borderId="0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6" fillId="0" borderId="16" xfId="58" applyFont="1" applyBorder="1" applyAlignment="1">
      <alignment horizontal="center"/>
    </xf>
    <xf numFmtId="49" fontId="5" fillId="0" borderId="18" xfId="58" applyNumberFormat="1" applyFont="1" applyBorder="1" applyAlignment="1">
      <alignment horizontal="center" vertical="center"/>
    </xf>
    <xf numFmtId="49" fontId="5" fillId="0" borderId="1" xfId="58" applyNumberFormat="1" applyFont="1" applyBorder="1" applyAlignment="1">
      <alignment horizontal="center" vertical="center"/>
    </xf>
    <xf numFmtId="0" fontId="9" fillId="0" borderId="6" xfId="58" applyFont="1" applyBorder="1" applyAlignment="1">
      <alignment horizontal="center" vertical="center" wrapText="1"/>
    </xf>
    <xf numFmtId="0" fontId="5" fillId="0" borderId="7" xfId="58" applyFont="1" applyBorder="1" applyAlignment="1">
      <alignment horizontal="center" vertical="center" wrapText="1"/>
    </xf>
    <xf numFmtId="0" fontId="5" fillId="0" borderId="4" xfId="58" applyFont="1" applyBorder="1" applyAlignment="1">
      <alignment horizontal="center" vertical="center" wrapText="1"/>
    </xf>
    <xf numFmtId="0" fontId="10" fillId="0" borderId="0" xfId="58" applyFont="1" applyAlignment="1">
      <alignment horizontal="center"/>
    </xf>
    <xf numFmtId="0" fontId="10" fillId="0" borderId="0" xfId="58" applyNumberFormat="1" applyFont="1" applyAlignment="1">
      <alignment horizontal="center"/>
    </xf>
    <xf numFmtId="0" fontId="5" fillId="0" borderId="18" xfId="58" applyFont="1" applyBorder="1" applyAlignment="1">
      <alignment horizontal="center"/>
    </xf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49" fontId="5" fillId="0" borderId="2" xfId="58" applyNumberFormat="1" applyFont="1" applyBorder="1" applyAlignment="1">
      <alignment horizontal="center" vertical="center"/>
    </xf>
    <xf numFmtId="0" fontId="7" fillId="0" borderId="0" xfId="41" applyFont="1" applyAlignment="1">
      <alignment horizontal="center"/>
    </xf>
    <xf numFmtId="0" fontId="8" fillId="0" borderId="0" xfId="41" applyFont="1" applyAlignment="1">
      <alignment horizontal="center"/>
    </xf>
    <xf numFmtId="0" fontId="5" fillId="0" borderId="0" xfId="41" applyFont="1" applyAlignment="1">
      <alignment horizontal="center"/>
    </xf>
    <xf numFmtId="0" fontId="8" fillId="0" borderId="0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6" fillId="0" borderId="16" xfId="41" applyFont="1" applyBorder="1" applyAlignment="1">
      <alignment horizontal="center"/>
    </xf>
    <xf numFmtId="49" fontId="5" fillId="0" borderId="18" xfId="41" applyNumberFormat="1" applyFont="1" applyBorder="1" applyAlignment="1">
      <alignment horizontal="center" vertical="center"/>
    </xf>
    <xf numFmtId="49" fontId="5" fillId="0" borderId="1" xfId="41" applyNumberFormat="1" applyFont="1" applyBorder="1" applyAlignment="1">
      <alignment horizontal="center" vertical="center"/>
    </xf>
    <xf numFmtId="0" fontId="9" fillId="0" borderId="6" xfId="41" applyFont="1" applyBorder="1" applyAlignment="1">
      <alignment horizontal="center" vertical="center" wrapText="1"/>
    </xf>
    <xf numFmtId="0" fontId="5" fillId="0" borderId="7" xfId="41" applyFont="1" applyBorder="1" applyAlignment="1">
      <alignment horizontal="center" vertical="center" wrapText="1"/>
    </xf>
    <xf numFmtId="0" fontId="5" fillId="0" borderId="4" xfId="41" applyFont="1" applyBorder="1" applyAlignment="1">
      <alignment horizontal="center" vertical="center" wrapText="1"/>
    </xf>
    <xf numFmtId="0" fontId="10" fillId="0" borderId="0" xfId="41" applyFont="1" applyAlignment="1">
      <alignment horizontal="center"/>
    </xf>
    <xf numFmtId="0" fontId="10" fillId="0" borderId="0" xfId="41" applyNumberFormat="1" applyFont="1" applyAlignment="1">
      <alignment horizontal="center"/>
    </xf>
    <xf numFmtId="0" fontId="5" fillId="0" borderId="18" xfId="41" applyFont="1" applyBorder="1" applyAlignment="1">
      <alignment horizontal="center"/>
    </xf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49" fontId="5" fillId="0" borderId="2" xfId="41" applyNumberFormat="1" applyFont="1" applyBorder="1" applyAlignment="1">
      <alignment horizontal="center" vertical="center"/>
    </xf>
    <xf numFmtId="0" fontId="7" fillId="0" borderId="0" xfId="63" applyFont="1" applyAlignment="1">
      <alignment horizontal="center"/>
    </xf>
    <xf numFmtId="0" fontId="8" fillId="0" borderId="0" xfId="63" applyFont="1" applyAlignment="1">
      <alignment horizontal="center"/>
    </xf>
    <xf numFmtId="0" fontId="5" fillId="0" borderId="0" xfId="63" applyFont="1" applyAlignment="1">
      <alignment horizontal="center"/>
    </xf>
    <xf numFmtId="0" fontId="8" fillId="0" borderId="0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0" fontId="6" fillId="0" borderId="16" xfId="63" applyFont="1" applyBorder="1" applyAlignment="1">
      <alignment horizontal="center"/>
    </xf>
    <xf numFmtId="49" fontId="5" fillId="0" borderId="18" xfId="63" applyNumberFormat="1" applyFont="1" applyBorder="1" applyAlignment="1">
      <alignment horizontal="center" vertical="center"/>
    </xf>
    <xf numFmtId="49" fontId="5" fillId="0" borderId="1" xfId="63" applyNumberFormat="1" applyFont="1" applyBorder="1" applyAlignment="1">
      <alignment horizontal="center" vertical="center"/>
    </xf>
    <xf numFmtId="0" fontId="9" fillId="0" borderId="6" xfId="63" applyFont="1" applyBorder="1" applyAlignment="1">
      <alignment horizontal="center" vertical="center" wrapText="1"/>
    </xf>
    <xf numFmtId="0" fontId="5" fillId="0" borderId="7" xfId="63" applyFont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 wrapText="1"/>
    </xf>
    <xf numFmtId="0" fontId="10" fillId="0" borderId="0" xfId="63" applyFont="1" applyAlignment="1">
      <alignment horizontal="center"/>
    </xf>
    <xf numFmtId="0" fontId="10" fillId="0" borderId="0" xfId="63" applyNumberFormat="1" applyFont="1" applyAlignment="1">
      <alignment horizontal="center"/>
    </xf>
    <xf numFmtId="0" fontId="5" fillId="0" borderId="18" xfId="63" applyFont="1" applyBorder="1" applyAlignment="1">
      <alignment horizontal="center"/>
    </xf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49" fontId="5" fillId="0" borderId="2" xfId="63" applyNumberFormat="1" applyFont="1" applyBorder="1" applyAlignment="1">
      <alignment horizontal="center" vertical="center"/>
    </xf>
    <xf numFmtId="49" fontId="5" fillId="0" borderId="18" xfId="65" applyNumberFormat="1" applyFont="1" applyBorder="1" applyAlignment="1">
      <alignment horizontal="center" vertical="center"/>
    </xf>
    <xf numFmtId="49" fontId="5" fillId="0" borderId="1" xfId="65" applyNumberFormat="1" applyFont="1" applyBorder="1" applyAlignment="1">
      <alignment horizontal="center" vertical="center"/>
    </xf>
    <xf numFmtId="49" fontId="5" fillId="0" borderId="2" xfId="65" applyNumberFormat="1" applyFont="1" applyBorder="1" applyAlignment="1">
      <alignment horizontal="center" vertical="center"/>
    </xf>
    <xf numFmtId="0" fontId="5" fillId="0" borderId="18" xfId="65" applyFont="1" applyBorder="1" applyAlignment="1">
      <alignment horizontal="center"/>
    </xf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7" fillId="0" borderId="0" xfId="65" applyFont="1" applyAlignment="1">
      <alignment horizontal="center"/>
    </xf>
    <xf numFmtId="0" fontId="8" fillId="0" borderId="0" xfId="65" applyFont="1" applyAlignment="1">
      <alignment horizontal="center"/>
    </xf>
    <xf numFmtId="0" fontId="5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10" fillId="0" borderId="0" xfId="65" applyNumberFormat="1" applyFont="1" applyAlignment="1">
      <alignment horizontal="center"/>
    </xf>
    <xf numFmtId="0" fontId="10" fillId="0" borderId="16" xfId="65" applyFont="1" applyBorder="1" applyAlignment="1">
      <alignment horizontal="center"/>
    </xf>
    <xf numFmtId="0" fontId="6" fillId="0" borderId="16" xfId="65" applyFont="1" applyBorder="1" applyAlignment="1">
      <alignment horizontal="center"/>
    </xf>
    <xf numFmtId="0" fontId="9" fillId="0" borderId="6" xfId="65" applyFont="1" applyBorder="1" applyAlignment="1">
      <alignment horizontal="center" vertical="center" wrapText="1"/>
    </xf>
    <xf numFmtId="0" fontId="5" fillId="0" borderId="7" xfId="65" applyFont="1" applyBorder="1" applyAlignment="1">
      <alignment horizontal="center" vertical="center" wrapText="1"/>
    </xf>
    <xf numFmtId="0" fontId="5" fillId="0" borderId="4" xfId="65" applyFont="1" applyBorder="1" applyAlignment="1">
      <alignment horizontal="center" vertical="center" wrapText="1"/>
    </xf>
    <xf numFmtId="0" fontId="8" fillId="0" borderId="0" xfId="65" applyFont="1" applyBorder="1" applyAlignment="1">
      <alignment horizontal="center"/>
    </xf>
    <xf numFmtId="0" fontId="7" fillId="0" borderId="0" xfId="21" applyFont="1" applyAlignment="1">
      <alignment horizontal="center"/>
    </xf>
    <xf numFmtId="0" fontId="8" fillId="0" borderId="0" xfId="21" applyFont="1" applyAlignment="1">
      <alignment horizontal="center"/>
    </xf>
    <xf numFmtId="0" fontId="5" fillId="0" borderId="0" xfId="21" applyFont="1" applyAlignment="1">
      <alignment horizontal="center"/>
    </xf>
    <xf numFmtId="0" fontId="8" fillId="0" borderId="0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0" fontId="6" fillId="0" borderId="16" xfId="21" applyFont="1" applyBorder="1" applyAlignment="1">
      <alignment horizontal="center"/>
    </xf>
    <xf numFmtId="49" fontId="5" fillId="0" borderId="18" xfId="21" applyNumberFormat="1" applyFont="1" applyBorder="1" applyAlignment="1">
      <alignment horizontal="center" vertical="center"/>
    </xf>
    <xf numFmtId="49" fontId="5" fillId="0" borderId="1" xfId="21" applyNumberFormat="1" applyFont="1" applyBorder="1" applyAlignment="1">
      <alignment horizontal="center" vertical="center"/>
    </xf>
    <xf numFmtId="0" fontId="9" fillId="0" borderId="6" xfId="21" applyFont="1" applyBorder="1" applyAlignment="1">
      <alignment horizontal="center" vertical="center" wrapText="1"/>
    </xf>
    <xf numFmtId="0" fontId="5" fillId="0" borderId="7" xfId="21" applyFont="1" applyBorder="1" applyAlignment="1">
      <alignment horizontal="center" vertical="center" wrapText="1"/>
    </xf>
    <xf numFmtId="0" fontId="5" fillId="0" borderId="4" xfId="21" applyFont="1" applyBorder="1" applyAlignment="1">
      <alignment horizontal="center" vertical="center" wrapText="1"/>
    </xf>
    <xf numFmtId="0" fontId="10" fillId="0" borderId="0" xfId="21" applyFont="1" applyAlignment="1">
      <alignment horizontal="center"/>
    </xf>
    <xf numFmtId="0" fontId="10" fillId="0" borderId="0" xfId="21" applyNumberFormat="1" applyFont="1" applyAlignment="1">
      <alignment horizontal="center"/>
    </xf>
    <xf numFmtId="0" fontId="5" fillId="0" borderId="18" xfId="21" applyFont="1" applyBorder="1" applyAlignment="1">
      <alignment horizontal="center"/>
    </xf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49" fontId="5" fillId="0" borderId="2" xfId="21" applyNumberFormat="1" applyFont="1" applyBorder="1" applyAlignment="1">
      <alignment horizontal="center" vertical="center"/>
    </xf>
    <xf numFmtId="49" fontId="5" fillId="0" borderId="18" xfId="23" applyNumberFormat="1" applyFont="1" applyBorder="1" applyAlignment="1">
      <alignment horizontal="center" vertical="center"/>
    </xf>
    <xf numFmtId="49" fontId="5" fillId="0" borderId="1" xfId="23" applyNumberFormat="1" applyFont="1" applyBorder="1" applyAlignment="1">
      <alignment horizontal="center" vertical="center"/>
    </xf>
    <xf numFmtId="49" fontId="5" fillId="0" borderId="2" xfId="23" applyNumberFormat="1" applyFont="1" applyBorder="1" applyAlignment="1">
      <alignment horizontal="center" vertical="center"/>
    </xf>
    <xf numFmtId="0" fontId="5" fillId="0" borderId="18" xfId="23" applyFont="1" applyBorder="1" applyAlignment="1">
      <alignment horizontal="center"/>
    </xf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7" fillId="0" borderId="0" xfId="23" applyFont="1" applyAlignment="1">
      <alignment horizontal="center"/>
    </xf>
    <xf numFmtId="0" fontId="8" fillId="0" borderId="0" xfId="23" applyFont="1" applyAlignment="1">
      <alignment horizontal="center"/>
    </xf>
    <xf numFmtId="0" fontId="5" fillId="0" borderId="0" xfId="23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23" applyNumberFormat="1" applyFont="1" applyAlignment="1">
      <alignment horizontal="center"/>
    </xf>
    <xf numFmtId="0" fontId="10" fillId="0" borderId="16" xfId="23" applyFont="1" applyBorder="1" applyAlignment="1">
      <alignment horizontal="center"/>
    </xf>
    <xf numFmtId="0" fontId="6" fillId="0" borderId="16" xfId="23" applyFont="1" applyBorder="1" applyAlignment="1">
      <alignment horizontal="center"/>
    </xf>
    <xf numFmtId="0" fontId="9" fillId="0" borderId="6" xfId="23" applyFont="1" applyBorder="1" applyAlignment="1">
      <alignment horizontal="center" vertical="center" wrapText="1"/>
    </xf>
    <xf numFmtId="0" fontId="5" fillId="0" borderId="7" xfId="23" applyFont="1" applyBorder="1" applyAlignment="1">
      <alignment horizontal="center" vertical="center" wrapText="1"/>
    </xf>
    <xf numFmtId="0" fontId="5" fillId="0" borderId="4" xfId="23" applyFont="1" applyBorder="1" applyAlignment="1">
      <alignment horizontal="center" vertical="center" wrapText="1"/>
    </xf>
    <xf numFmtId="0" fontId="8" fillId="0" borderId="0" xfId="23" applyFont="1" applyBorder="1" applyAlignment="1">
      <alignment horizontal="center"/>
    </xf>
    <xf numFmtId="0" fontId="7" fillId="0" borderId="0" xfId="64" applyFont="1" applyAlignment="1">
      <alignment horizontal="center"/>
    </xf>
    <xf numFmtId="0" fontId="8" fillId="0" borderId="0" xfId="64" applyFont="1" applyAlignment="1">
      <alignment horizontal="center"/>
    </xf>
    <xf numFmtId="0" fontId="5" fillId="0" borderId="0" xfId="64" applyFont="1" applyAlignment="1">
      <alignment horizontal="center"/>
    </xf>
    <xf numFmtId="0" fontId="8" fillId="0" borderId="0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6" fillId="0" borderId="16" xfId="64" applyFont="1" applyBorder="1" applyAlignment="1">
      <alignment horizontal="center"/>
    </xf>
    <xf numFmtId="49" fontId="5" fillId="0" borderId="18" xfId="64" applyNumberFormat="1" applyFont="1" applyBorder="1" applyAlignment="1">
      <alignment horizontal="center" vertical="center"/>
    </xf>
    <xf numFmtId="49" fontId="5" fillId="0" borderId="1" xfId="64" applyNumberFormat="1" applyFont="1" applyBorder="1" applyAlignment="1">
      <alignment horizontal="center" vertical="center"/>
    </xf>
    <xf numFmtId="0" fontId="9" fillId="0" borderId="6" xfId="64" applyFont="1" applyBorder="1" applyAlignment="1">
      <alignment horizontal="center" vertical="center" wrapText="1"/>
    </xf>
    <xf numFmtId="0" fontId="5" fillId="0" borderId="7" xfId="64" applyFont="1" applyBorder="1" applyAlignment="1">
      <alignment horizontal="center" vertical="center" wrapText="1"/>
    </xf>
    <xf numFmtId="0" fontId="5" fillId="0" borderId="4" xfId="64" applyFont="1" applyBorder="1" applyAlignment="1">
      <alignment horizontal="center" vertical="center" wrapText="1"/>
    </xf>
    <xf numFmtId="0" fontId="10" fillId="0" borderId="0" xfId="64" applyFont="1" applyAlignment="1">
      <alignment horizontal="center"/>
    </xf>
    <xf numFmtId="0" fontId="10" fillId="0" borderId="0" xfId="64" applyNumberFormat="1" applyFont="1" applyAlignment="1">
      <alignment horizontal="center"/>
    </xf>
    <xf numFmtId="0" fontId="5" fillId="0" borderId="18" xfId="64" applyFont="1" applyBorder="1" applyAlignment="1">
      <alignment horizontal="center"/>
    </xf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49" fontId="5" fillId="0" borderId="2" xfId="64" applyNumberFormat="1" applyFont="1" applyBorder="1" applyAlignment="1">
      <alignment horizontal="center" vertical="center"/>
    </xf>
    <xf numFmtId="0" fontId="7" fillId="0" borderId="0" xfId="60" applyFont="1" applyAlignment="1">
      <alignment horizontal="center"/>
    </xf>
    <xf numFmtId="0" fontId="8" fillId="0" borderId="0" xfId="60" applyFont="1" applyAlignment="1">
      <alignment horizontal="center"/>
    </xf>
    <xf numFmtId="0" fontId="5" fillId="0" borderId="0" xfId="60" applyFont="1" applyAlignment="1">
      <alignment horizontal="center"/>
    </xf>
    <xf numFmtId="0" fontId="8" fillId="0" borderId="0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6" fillId="0" borderId="16" xfId="60" applyFont="1" applyBorder="1" applyAlignment="1">
      <alignment horizontal="center"/>
    </xf>
    <xf numFmtId="49" fontId="5" fillId="0" borderId="18" xfId="60" applyNumberFormat="1" applyFont="1" applyBorder="1" applyAlignment="1">
      <alignment horizontal="center" vertical="center"/>
    </xf>
    <xf numFmtId="49" fontId="5" fillId="0" borderId="1" xfId="60" applyNumberFormat="1" applyFont="1" applyBorder="1" applyAlignment="1">
      <alignment horizontal="center" vertical="center"/>
    </xf>
    <xf numFmtId="0" fontId="9" fillId="0" borderId="6" xfId="60" applyFont="1" applyBorder="1" applyAlignment="1">
      <alignment horizontal="center" vertical="center" wrapText="1"/>
    </xf>
    <xf numFmtId="0" fontId="5" fillId="0" borderId="7" xfId="60" applyFont="1" applyBorder="1" applyAlignment="1">
      <alignment horizontal="center" vertical="center" wrapText="1"/>
    </xf>
    <xf numFmtId="0" fontId="5" fillId="0" borderId="4" xfId="60" applyFont="1" applyBorder="1" applyAlignment="1">
      <alignment horizontal="center" vertical="center" wrapText="1"/>
    </xf>
    <xf numFmtId="0" fontId="10" fillId="0" borderId="0" xfId="60" applyFont="1" applyAlignment="1">
      <alignment horizontal="center"/>
    </xf>
    <xf numFmtId="0" fontId="10" fillId="0" borderId="0" xfId="60" applyNumberFormat="1" applyFont="1" applyAlignment="1">
      <alignment horizontal="center"/>
    </xf>
    <xf numFmtId="0" fontId="5" fillId="0" borderId="18" xfId="60" applyFont="1" applyBorder="1" applyAlignment="1">
      <alignment horizontal="center"/>
    </xf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49" fontId="5" fillId="0" borderId="2" xfId="60" applyNumberFormat="1" applyFont="1" applyBorder="1" applyAlignment="1">
      <alignment horizontal="center" vertical="center"/>
    </xf>
    <xf numFmtId="0" fontId="7" fillId="0" borderId="0" xfId="56" applyFont="1" applyAlignment="1">
      <alignment horizontal="center"/>
    </xf>
    <xf numFmtId="0" fontId="8" fillId="0" borderId="0" xfId="56" applyFont="1" applyAlignment="1">
      <alignment horizontal="center"/>
    </xf>
    <xf numFmtId="0" fontId="5" fillId="0" borderId="0" xfId="56" applyFont="1" applyAlignment="1">
      <alignment horizontal="center"/>
    </xf>
    <xf numFmtId="0" fontId="8" fillId="0" borderId="0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6" fillId="0" borderId="16" xfId="56" applyFont="1" applyBorder="1" applyAlignment="1">
      <alignment horizontal="center"/>
    </xf>
    <xf numFmtId="49" fontId="5" fillId="0" borderId="18" xfId="56" applyNumberFormat="1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0" fontId="9" fillId="0" borderId="6" xfId="56" applyFont="1" applyBorder="1" applyAlignment="1">
      <alignment horizontal="center" vertical="center" wrapText="1"/>
    </xf>
    <xf numFmtId="0" fontId="5" fillId="0" borderId="7" xfId="56" applyFont="1" applyBorder="1" applyAlignment="1">
      <alignment horizontal="center" vertical="center" wrapText="1"/>
    </xf>
    <xf numFmtId="0" fontId="5" fillId="0" borderId="4" xfId="56" applyFont="1" applyBorder="1" applyAlignment="1">
      <alignment horizontal="center" vertical="center" wrapText="1"/>
    </xf>
    <xf numFmtId="0" fontId="10" fillId="0" borderId="0" xfId="56" applyFont="1" applyAlignment="1">
      <alignment horizontal="center"/>
    </xf>
    <xf numFmtId="0" fontId="5" fillId="0" borderId="18" xfId="56" applyFont="1" applyBorder="1" applyAlignment="1">
      <alignment horizontal="center"/>
    </xf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49" fontId="5" fillId="0" borderId="2" xfId="56" applyNumberFormat="1" applyFont="1" applyBorder="1" applyAlignment="1">
      <alignment horizontal="center" vertical="center"/>
    </xf>
    <xf numFmtId="49" fontId="5" fillId="0" borderId="18" xfId="62" applyNumberFormat="1" applyFont="1" applyBorder="1" applyAlignment="1">
      <alignment horizontal="center" vertical="center"/>
    </xf>
    <xf numFmtId="49" fontId="5" fillId="0" borderId="1" xfId="62" applyNumberFormat="1" applyFont="1" applyBorder="1" applyAlignment="1">
      <alignment horizontal="center" vertical="center"/>
    </xf>
    <xf numFmtId="0" fontId="8" fillId="0" borderId="0" xfId="62" applyFont="1" applyBorder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2" applyNumberFormat="1" applyFont="1" applyAlignment="1">
      <alignment horizontal="center"/>
    </xf>
    <xf numFmtId="0" fontId="7" fillId="0" borderId="0" xfId="62" applyFont="1" applyAlignment="1">
      <alignment horizontal="center"/>
    </xf>
    <xf numFmtId="0" fontId="8" fillId="0" borderId="0" xfId="62" applyFont="1" applyAlignment="1">
      <alignment horizontal="center"/>
    </xf>
    <xf numFmtId="0" fontId="5" fillId="0" borderId="0" xfId="62" applyFont="1" applyAlignment="1">
      <alignment horizontal="center"/>
    </xf>
    <xf numFmtId="0" fontId="9" fillId="0" borderId="6" xfId="62" applyFont="1" applyBorder="1" applyAlignment="1">
      <alignment horizontal="center" vertical="center" wrapText="1"/>
    </xf>
    <xf numFmtId="0" fontId="5" fillId="0" borderId="7" xfId="62" applyFont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 wrapText="1"/>
    </xf>
    <xf numFmtId="0" fontId="5" fillId="0" borderId="18" xfId="62" applyFont="1" applyBorder="1" applyAlignment="1">
      <alignment horizontal="center"/>
    </xf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49" fontId="5" fillId="0" borderId="2" xfId="62" applyNumberFormat="1" applyFont="1" applyBorder="1" applyAlignment="1">
      <alignment horizontal="center" vertical="center"/>
    </xf>
    <xf numFmtId="0" fontId="10" fillId="0" borderId="16" xfId="62" applyFont="1" applyBorder="1" applyAlignment="1">
      <alignment horizontal="center"/>
    </xf>
    <xf numFmtId="0" fontId="6" fillId="0" borderId="16" xfId="62" applyFont="1" applyBorder="1" applyAlignment="1">
      <alignment horizontal="center"/>
    </xf>
    <xf numFmtId="0" fontId="7" fillId="0" borderId="0" xfId="55" applyFont="1" applyAlignment="1">
      <alignment horizontal="center"/>
    </xf>
    <xf numFmtId="0" fontId="8" fillId="0" borderId="0" xfId="55" applyFont="1" applyAlignment="1">
      <alignment horizontal="center"/>
    </xf>
    <xf numFmtId="0" fontId="5" fillId="0" borderId="0" xfId="55" applyFont="1" applyAlignment="1">
      <alignment horizontal="center"/>
    </xf>
    <xf numFmtId="0" fontId="8" fillId="0" borderId="0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0" fontId="6" fillId="0" borderId="16" xfId="55" applyFont="1" applyBorder="1" applyAlignment="1">
      <alignment horizontal="center"/>
    </xf>
    <xf numFmtId="49" fontId="5" fillId="0" borderId="18" xfId="55" applyNumberFormat="1" applyFont="1" applyBorder="1" applyAlignment="1">
      <alignment horizontal="center" vertical="center"/>
    </xf>
    <xf numFmtId="49" fontId="5" fillId="0" borderId="1" xfId="55" applyNumberFormat="1" applyFont="1" applyBorder="1" applyAlignment="1">
      <alignment horizontal="center" vertical="center"/>
    </xf>
    <xf numFmtId="0" fontId="9" fillId="0" borderId="6" xfId="55" applyFont="1" applyBorder="1" applyAlignment="1">
      <alignment horizontal="center" vertical="center" wrapText="1"/>
    </xf>
    <xf numFmtId="0" fontId="5" fillId="0" borderId="7" xfId="55" applyFont="1" applyBorder="1" applyAlignment="1">
      <alignment horizontal="center" vertical="center" wrapText="1"/>
    </xf>
    <xf numFmtId="0" fontId="5" fillId="0" borderId="4" xfId="55" applyFont="1" applyBorder="1" applyAlignment="1">
      <alignment horizontal="center" vertical="center" wrapText="1"/>
    </xf>
    <xf numFmtId="0" fontId="10" fillId="0" borderId="0" xfId="55" applyFont="1" applyAlignment="1">
      <alignment horizontal="center"/>
    </xf>
    <xf numFmtId="0" fontId="10" fillId="0" borderId="0" xfId="55" applyNumberFormat="1" applyFont="1" applyAlignment="1">
      <alignment horizontal="center"/>
    </xf>
    <xf numFmtId="0" fontId="5" fillId="0" borderId="18" xfId="55" applyFont="1" applyBorder="1" applyAlignment="1">
      <alignment horizontal="center"/>
    </xf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49" fontId="5" fillId="0" borderId="2" xfId="55" applyNumberFormat="1" applyFont="1" applyBorder="1" applyAlignment="1">
      <alignment horizontal="center" vertical="center"/>
    </xf>
    <xf numFmtId="49" fontId="5" fillId="0" borderId="18" xfId="68" applyNumberFormat="1" applyFont="1" applyBorder="1" applyAlignment="1">
      <alignment horizontal="center" vertical="center"/>
    </xf>
    <xf numFmtId="49" fontId="5" fillId="0" borderId="1" xfId="68" applyNumberFormat="1" applyFont="1" applyBorder="1" applyAlignment="1">
      <alignment horizontal="center" vertical="center"/>
    </xf>
    <xf numFmtId="49" fontId="5" fillId="0" borderId="2" xfId="68" applyNumberFormat="1" applyFont="1" applyBorder="1" applyAlignment="1">
      <alignment horizontal="center" vertical="center"/>
    </xf>
    <xf numFmtId="0" fontId="5" fillId="0" borderId="18" xfId="68" applyFont="1" applyBorder="1" applyAlignment="1">
      <alignment horizontal="center"/>
    </xf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7" fillId="0" borderId="0" xfId="68" applyFont="1" applyAlignment="1">
      <alignment horizontal="center"/>
    </xf>
    <xf numFmtId="0" fontId="8" fillId="0" borderId="0" xfId="68" applyFont="1" applyAlignment="1">
      <alignment horizontal="center"/>
    </xf>
    <xf numFmtId="0" fontId="5" fillId="0" borderId="0" xfId="68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16" xfId="68" applyFont="1" applyBorder="1" applyAlignment="1">
      <alignment horizontal="center"/>
    </xf>
    <xf numFmtId="0" fontId="6" fillId="0" borderId="16" xfId="68" applyFont="1" applyBorder="1" applyAlignment="1">
      <alignment horizontal="center"/>
    </xf>
    <xf numFmtId="0" fontId="9" fillId="0" borderId="6" xfId="68" applyFont="1" applyBorder="1" applyAlignment="1">
      <alignment horizontal="center" vertical="center" wrapText="1"/>
    </xf>
    <xf numFmtId="0" fontId="5" fillId="0" borderId="7" xfId="68" applyFont="1" applyBorder="1" applyAlignment="1">
      <alignment horizontal="center" vertical="center" wrapText="1"/>
    </xf>
    <xf numFmtId="0" fontId="5" fillId="0" borderId="4" xfId="68" applyFont="1" applyBorder="1" applyAlignment="1">
      <alignment horizontal="center" vertical="center" wrapText="1"/>
    </xf>
    <xf numFmtId="0" fontId="8" fillId="0" borderId="0" xfId="68" applyFont="1" applyBorder="1" applyAlignment="1">
      <alignment horizontal="center"/>
    </xf>
    <xf numFmtId="49" fontId="5" fillId="0" borderId="18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2" xfId="51" applyNumberFormat="1" applyFont="1" applyBorder="1" applyAlignment="1">
      <alignment horizontal="center" vertical="center"/>
    </xf>
    <xf numFmtId="0" fontId="5" fillId="0" borderId="18" xfId="51" applyFont="1" applyBorder="1" applyAlignment="1">
      <alignment horizontal="center"/>
    </xf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7" fillId="0" borderId="0" xfId="51" applyFont="1" applyAlignment="1">
      <alignment horizontal="center"/>
    </xf>
    <xf numFmtId="0" fontId="8" fillId="0" borderId="0" xfId="51" applyFont="1" applyAlignment="1">
      <alignment horizontal="center"/>
    </xf>
    <xf numFmtId="0" fontId="5" fillId="0" borderId="0" xfId="51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51" applyNumberFormat="1" applyFont="1" applyAlignment="1">
      <alignment horizontal="center"/>
    </xf>
    <xf numFmtId="0" fontId="10" fillId="0" borderId="16" xfId="51" applyFont="1" applyBorder="1" applyAlignment="1">
      <alignment horizontal="center"/>
    </xf>
    <xf numFmtId="0" fontId="6" fillId="0" borderId="16" xfId="51" applyFont="1" applyBorder="1" applyAlignment="1">
      <alignment horizontal="center"/>
    </xf>
    <xf numFmtId="0" fontId="9" fillId="0" borderId="6" xfId="51" applyFont="1" applyBorder="1" applyAlignment="1">
      <alignment horizontal="center" vertical="center" wrapText="1"/>
    </xf>
    <xf numFmtId="0" fontId="5" fillId="0" borderId="7" xfId="5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8" fillId="0" borderId="0" xfId="51" applyFont="1" applyBorder="1" applyAlignment="1">
      <alignment horizontal="center"/>
    </xf>
    <xf numFmtId="49" fontId="5" fillId="0" borderId="18" xfId="52" applyNumberFormat="1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49" fontId="5" fillId="0" borderId="2" xfId="52" applyNumberFormat="1" applyFont="1" applyBorder="1" applyAlignment="1">
      <alignment horizontal="center" vertical="center"/>
    </xf>
    <xf numFmtId="0" fontId="5" fillId="0" borderId="18" xfId="52" applyFont="1" applyBorder="1" applyAlignment="1">
      <alignment horizontal="center"/>
    </xf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7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5" fillId="0" borderId="0" xfId="52" applyFont="1" applyAlignment="1">
      <alignment horizontal="center"/>
    </xf>
    <xf numFmtId="0" fontId="10" fillId="0" borderId="0" xfId="52" applyFont="1" applyAlignment="1">
      <alignment horizontal="center"/>
    </xf>
    <xf numFmtId="0" fontId="10" fillId="0" borderId="0" xfId="52" applyNumberFormat="1" applyFont="1" applyAlignment="1">
      <alignment horizontal="center"/>
    </xf>
    <xf numFmtId="0" fontId="10" fillId="0" borderId="16" xfId="52" applyFont="1" applyBorder="1" applyAlignment="1">
      <alignment horizontal="center"/>
    </xf>
    <xf numFmtId="0" fontId="6" fillId="0" borderId="16" xfId="52" applyFont="1" applyBorder="1" applyAlignment="1">
      <alignment horizontal="center"/>
    </xf>
    <xf numFmtId="0" fontId="9" fillId="0" borderId="6" xfId="52" applyFont="1" applyBorder="1" applyAlignment="1">
      <alignment horizontal="center" vertical="center" wrapText="1"/>
    </xf>
    <xf numFmtId="0" fontId="5" fillId="0" borderId="7" xfId="52" applyFont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 wrapText="1"/>
    </xf>
    <xf numFmtId="0" fontId="8" fillId="0" borderId="0" xfId="52" applyFont="1" applyBorder="1" applyAlignment="1">
      <alignment horizontal="center"/>
    </xf>
    <xf numFmtId="0" fontId="40" fillId="0" borderId="0" xfId="32" applyNumberFormat="1" applyFont="1" applyAlignment="1">
      <alignment horizontal="left"/>
    </xf>
    <xf numFmtId="0" fontId="43" fillId="0" borderId="0" xfId="32" quotePrefix="1" applyNumberFormat="1" applyFont="1" applyAlignment="1">
      <alignment horizontal="left"/>
    </xf>
    <xf numFmtId="0" fontId="40" fillId="0" borderId="0" xfId="32" applyFont="1" applyAlignment="1">
      <alignment horizontal="left"/>
    </xf>
    <xf numFmtId="0" fontId="9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32" applyFont="1" applyBorder="1" applyAlignment="1">
      <alignment horizontal="center"/>
    </xf>
    <xf numFmtId="0" fontId="6" fillId="0" borderId="0" xfId="32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6" fillId="0" borderId="0" xfId="32" applyFont="1" applyBorder="1" applyAlignment="1">
      <alignment horizontal="center"/>
    </xf>
    <xf numFmtId="0" fontId="15" fillId="0" borderId="0" xfId="0" applyFont="1" applyAlignment="1"/>
    <xf numFmtId="0" fontId="10" fillId="0" borderId="0" xfId="32" applyFont="1" applyAlignment="1">
      <alignment horizontal="center"/>
    </xf>
    <xf numFmtId="0" fontId="13" fillId="0" borderId="0" xfId="24" applyFont="1" applyBorder="1" applyAlignment="1">
      <alignment horizontal="center"/>
    </xf>
    <xf numFmtId="0" fontId="5" fillId="0" borderId="18" xfId="24" applyFont="1" applyBorder="1" applyAlignment="1">
      <alignment horizontal="center"/>
    </xf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49" fontId="5" fillId="0" borderId="18" xfId="24" applyNumberFormat="1" applyFont="1" applyBorder="1" applyAlignment="1">
      <alignment horizontal="center" vertical="center"/>
    </xf>
    <xf numFmtId="49" fontId="5" fillId="0" borderId="1" xfId="24" applyNumberFormat="1" applyFont="1" applyBorder="1" applyAlignment="1">
      <alignment horizontal="center" vertical="center"/>
    </xf>
    <xf numFmtId="49" fontId="5" fillId="0" borderId="2" xfId="24" applyNumberFormat="1" applyFont="1" applyBorder="1" applyAlignment="1">
      <alignment horizontal="center" vertical="center"/>
    </xf>
    <xf numFmtId="49" fontId="5" fillId="0" borderId="26" xfId="24" applyNumberFormat="1" applyFont="1" applyBorder="1" applyAlignment="1">
      <alignment horizontal="center" vertical="center"/>
    </xf>
    <xf numFmtId="49" fontId="5" fillId="0" borderId="27" xfId="24" applyNumberFormat="1" applyFont="1" applyBorder="1" applyAlignment="1">
      <alignment horizontal="center" vertical="center"/>
    </xf>
    <xf numFmtId="49" fontId="5" fillId="0" borderId="28" xfId="24" applyNumberFormat="1" applyFont="1" applyBorder="1" applyAlignment="1">
      <alignment horizontal="center" vertical="center"/>
    </xf>
    <xf numFmtId="0" fontId="6" fillId="0" borderId="16" xfId="24" applyFont="1" applyBorder="1" applyAlignment="1">
      <alignment horizontal="center"/>
    </xf>
    <xf numFmtId="0" fontId="8" fillId="0" borderId="0" xfId="24" applyFont="1" applyAlignment="1">
      <alignment horizontal="center"/>
    </xf>
    <xf numFmtId="0" fontId="5" fillId="0" borderId="0" xfId="24" applyFont="1" applyAlignment="1">
      <alignment horizontal="center"/>
    </xf>
    <xf numFmtId="0" fontId="9" fillId="0" borderId="6" xfId="24" applyFont="1" applyBorder="1" applyAlignment="1">
      <alignment horizontal="center" vertical="center" wrapText="1"/>
    </xf>
    <xf numFmtId="0" fontId="5" fillId="0" borderId="7" xfId="24" applyFont="1" applyBorder="1" applyAlignment="1">
      <alignment horizontal="center" vertical="center" wrapText="1"/>
    </xf>
    <xf numFmtId="0" fontId="5" fillId="0" borderId="4" xfId="24" applyFont="1" applyBorder="1" applyAlignment="1">
      <alignment horizontal="center" vertical="center" wrapText="1"/>
    </xf>
    <xf numFmtId="0" fontId="11" fillId="0" borderId="0" xfId="24" applyFont="1" applyAlignment="1">
      <alignment horizontal="center"/>
    </xf>
    <xf numFmtId="0" fontId="8" fillId="0" borderId="0" xfId="24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4" applyNumberFormat="1" applyFont="1" applyAlignment="1">
      <alignment horizontal="center"/>
    </xf>
    <xf numFmtId="49" fontId="5" fillId="0" borderId="18" xfId="9" applyNumberFormat="1" applyFont="1" applyBorder="1" applyAlignment="1">
      <alignment horizontal="center" vertical="center"/>
    </xf>
    <xf numFmtId="49" fontId="5" fillId="0" borderId="1" xfId="9" applyNumberFormat="1" applyFont="1" applyBorder="1" applyAlignment="1">
      <alignment horizontal="center" vertical="center"/>
    </xf>
    <xf numFmtId="49" fontId="5" fillId="0" borderId="2" xfId="9" applyNumberFormat="1" applyFont="1" applyBorder="1" applyAlignment="1">
      <alignment horizontal="center" vertical="center"/>
    </xf>
    <xf numFmtId="0" fontId="10" fillId="0" borderId="16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9" applyNumberFormat="1" applyFont="1" applyAlignment="1">
      <alignment horizontal="center"/>
    </xf>
    <xf numFmtId="0" fontId="8" fillId="0" borderId="0" xfId="9" applyFont="1" applyBorder="1" applyAlignment="1">
      <alignment horizontal="center"/>
    </xf>
    <xf numFmtId="0" fontId="9" fillId="0" borderId="6" xfId="9" applyFont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18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6" fillId="0" borderId="16" xfId="9" applyFont="1" applyBorder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49" fontId="5" fillId="0" borderId="18" xfId="10" applyNumberFormat="1" applyFont="1" applyBorder="1" applyAlignment="1">
      <alignment horizontal="center" vertical="center"/>
    </xf>
    <xf numFmtId="49" fontId="5" fillId="0" borderId="1" xfId="10" applyNumberFormat="1" applyFont="1" applyBorder="1" applyAlignment="1">
      <alignment horizontal="center" vertical="center"/>
    </xf>
    <xf numFmtId="49" fontId="5" fillId="0" borderId="2" xfId="10" applyNumberFormat="1" applyFont="1" applyBorder="1" applyAlignment="1">
      <alignment horizontal="center" vertical="center"/>
    </xf>
    <xf numFmtId="0" fontId="10" fillId="0" borderId="16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10" fillId="0" borderId="0" xfId="10" applyNumberFormat="1" applyFont="1" applyAlignment="1">
      <alignment horizontal="center"/>
    </xf>
    <xf numFmtId="0" fontId="8" fillId="0" borderId="0" xfId="10" applyFont="1" applyBorder="1" applyAlignment="1">
      <alignment horizontal="center"/>
    </xf>
    <xf numFmtId="0" fontId="9" fillId="0" borderId="6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5" fillId="0" borderId="18" xfId="10" applyFont="1" applyBorder="1" applyAlignment="1">
      <alignment horizontal="center"/>
    </xf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6" fillId="0" borderId="16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13" fillId="0" borderId="0" xfId="10" applyFont="1" applyAlignment="1">
      <alignment horizontal="center"/>
    </xf>
    <xf numFmtId="0" fontId="11" fillId="0" borderId="0" xfId="10" applyFont="1" applyAlignment="1">
      <alignment horizontal="center"/>
    </xf>
    <xf numFmtId="0" fontId="5" fillId="0" borderId="0" xfId="10" applyFont="1" applyAlignment="1">
      <alignment horizontal="center"/>
    </xf>
    <xf numFmtId="0" fontId="6" fillId="0" borderId="16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0" fillId="0" borderId="0" xfId="31" applyFont="1" applyAlignment="1">
      <alignment horizontal="center"/>
    </xf>
    <xf numFmtId="0" fontId="10" fillId="0" borderId="0" xfId="31" applyNumberFormat="1" applyFont="1" applyAlignment="1">
      <alignment horizontal="center"/>
    </xf>
    <xf numFmtId="0" fontId="13" fillId="0" borderId="0" xfId="31" applyFont="1" applyAlignment="1">
      <alignment horizontal="center"/>
    </xf>
    <xf numFmtId="0" fontId="5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8" fillId="0" borderId="0" xfId="31" applyFont="1" applyBorder="1" applyAlignment="1">
      <alignment horizontal="center"/>
    </xf>
    <xf numFmtId="0" fontId="10" fillId="0" borderId="16" xfId="31" applyFont="1" applyBorder="1" applyAlignment="1">
      <alignment horizontal="center"/>
    </xf>
    <xf numFmtId="49" fontId="5" fillId="0" borderId="18" xfId="31" applyNumberFormat="1" applyFont="1" applyBorder="1" applyAlignment="1">
      <alignment horizontal="center" vertical="center"/>
    </xf>
    <xf numFmtId="49" fontId="5" fillId="0" borderId="1" xfId="31" applyNumberFormat="1" applyFont="1" applyBorder="1" applyAlignment="1">
      <alignment horizontal="center" vertical="center"/>
    </xf>
    <xf numFmtId="0" fontId="9" fillId="0" borderId="6" xfId="31" applyFont="1" applyBorder="1" applyAlignment="1">
      <alignment horizontal="center" vertical="center" wrapText="1"/>
    </xf>
    <xf numFmtId="0" fontId="5" fillId="0" borderId="7" xfId="31" applyFont="1" applyBorder="1" applyAlignment="1">
      <alignment horizontal="center" vertical="center" wrapText="1"/>
    </xf>
    <xf numFmtId="0" fontId="5" fillId="0" borderId="4" xfId="31" applyFont="1" applyBorder="1" applyAlignment="1">
      <alignment horizontal="center" vertical="center" wrapText="1"/>
    </xf>
    <xf numFmtId="0" fontId="5" fillId="0" borderId="18" xfId="31" applyFont="1" applyBorder="1" applyAlignment="1">
      <alignment horizontal="center"/>
    </xf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49" fontId="5" fillId="0" borderId="2" xfId="31" applyNumberFormat="1" applyFont="1" applyBorder="1" applyAlignment="1">
      <alignment horizontal="center" vertical="center"/>
    </xf>
    <xf numFmtId="0" fontId="6" fillId="0" borderId="16" xfId="33" applyFont="1" applyBorder="1" applyAlignment="1">
      <alignment horizontal="center"/>
    </xf>
    <xf numFmtId="0" fontId="8" fillId="0" borderId="0" xfId="33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3" applyNumberFormat="1" applyFont="1" applyAlignment="1">
      <alignment horizontal="center"/>
    </xf>
    <xf numFmtId="0" fontId="5" fillId="0" borderId="0" xfId="33" applyFont="1" applyAlignment="1">
      <alignment horizontal="center"/>
    </xf>
    <xf numFmtId="0" fontId="10" fillId="0" borderId="16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8" fillId="0" borderId="0" xfId="33" applyFont="1" applyBorder="1" applyAlignment="1">
      <alignment horizontal="center"/>
    </xf>
    <xf numFmtId="49" fontId="5" fillId="0" borderId="18" xfId="33" applyNumberFormat="1" applyFont="1" applyBorder="1" applyAlignment="1">
      <alignment horizontal="center" vertical="center"/>
    </xf>
    <xf numFmtId="49" fontId="5" fillId="0" borderId="1" xfId="33" applyNumberFormat="1" applyFont="1" applyBorder="1" applyAlignment="1">
      <alignment horizontal="center" vertical="center"/>
    </xf>
    <xf numFmtId="0" fontId="9" fillId="0" borderId="6" xfId="33" applyFont="1" applyBorder="1" applyAlignment="1">
      <alignment horizontal="center" vertical="center" wrapText="1"/>
    </xf>
    <xf numFmtId="0" fontId="5" fillId="0" borderId="7" xfId="33" applyFont="1" applyBorder="1" applyAlignment="1">
      <alignment horizontal="center" vertical="center" wrapText="1"/>
    </xf>
    <xf numFmtId="0" fontId="5" fillId="0" borderId="4" xfId="33" applyFont="1" applyBorder="1" applyAlignment="1">
      <alignment horizontal="center" vertical="center" wrapText="1"/>
    </xf>
    <xf numFmtId="0" fontId="5" fillId="0" borderId="18" xfId="33" applyFont="1" applyBorder="1" applyAlignment="1">
      <alignment horizontal="center"/>
    </xf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49" fontId="5" fillId="0" borderId="2" xfId="33" applyNumberFormat="1" applyFont="1" applyBorder="1" applyAlignment="1">
      <alignment horizontal="center" vertical="center"/>
    </xf>
    <xf numFmtId="0" fontId="9" fillId="0" borderId="6" xfId="25" applyFont="1" applyBorder="1" applyAlignment="1">
      <alignment horizontal="center" vertical="center" wrapText="1"/>
    </xf>
    <xf numFmtId="0" fontId="5" fillId="0" borderId="7" xfId="25" applyFont="1" applyBorder="1" applyAlignment="1">
      <alignment horizontal="center" vertical="center" wrapText="1"/>
    </xf>
    <xf numFmtId="0" fontId="5" fillId="0" borderId="4" xfId="25" applyFont="1" applyBorder="1" applyAlignment="1">
      <alignment horizontal="center" vertical="center" wrapText="1"/>
    </xf>
    <xf numFmtId="0" fontId="5" fillId="0" borderId="18" xfId="25" applyFont="1" applyBorder="1" applyAlignment="1">
      <alignment horizontal="center"/>
    </xf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49" fontId="5" fillId="0" borderId="18" xfId="25" applyNumberFormat="1" applyFont="1" applyBorder="1" applyAlignment="1">
      <alignment horizontal="center" vertical="center"/>
    </xf>
    <xf numFmtId="49" fontId="5" fillId="0" borderId="1" xfId="25" applyNumberFormat="1" applyFont="1" applyBorder="1" applyAlignment="1">
      <alignment horizontal="center" vertical="center"/>
    </xf>
    <xf numFmtId="49" fontId="5" fillId="0" borderId="2" xfId="25" applyNumberFormat="1" applyFont="1" applyBorder="1" applyAlignment="1">
      <alignment horizontal="center" vertical="center"/>
    </xf>
    <xf numFmtId="0" fontId="6" fillId="0" borderId="16" xfId="25" applyFont="1" applyBorder="1" applyAlignment="1">
      <alignment horizontal="center"/>
    </xf>
    <xf numFmtId="0" fontId="8" fillId="0" borderId="0" xfId="25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25" applyNumberFormat="1" applyFont="1" applyAlignment="1">
      <alignment horizontal="center"/>
    </xf>
    <xf numFmtId="0" fontId="7" fillId="0" borderId="0" xfId="25" applyFont="1" applyAlignment="1">
      <alignment horizontal="center"/>
    </xf>
    <xf numFmtId="0" fontId="5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8" fillId="0" borderId="0" xfId="25" applyFont="1" applyBorder="1" applyAlignment="1">
      <alignment horizontal="center"/>
    </xf>
    <xf numFmtId="0" fontId="10" fillId="0" borderId="16" xfId="25" applyFont="1" applyBorder="1" applyAlignment="1">
      <alignment horizontal="center"/>
    </xf>
    <xf numFmtId="0" fontId="9" fillId="0" borderId="6" xfId="26" applyFont="1" applyBorder="1" applyAlignment="1">
      <alignment horizontal="center" vertical="center" wrapText="1"/>
    </xf>
    <xf numFmtId="0" fontId="5" fillId="0" borderId="7" xfId="26" applyFont="1" applyBorder="1" applyAlignment="1">
      <alignment horizontal="center" vertical="center" wrapText="1"/>
    </xf>
    <xf numFmtId="0" fontId="5" fillId="0" borderId="4" xfId="26" applyFont="1" applyBorder="1" applyAlignment="1">
      <alignment horizontal="center" vertical="center" wrapText="1"/>
    </xf>
    <xf numFmtId="0" fontId="5" fillId="0" borderId="18" xfId="26" applyFont="1" applyBorder="1" applyAlignment="1">
      <alignment horizontal="center"/>
    </xf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49" fontId="5" fillId="0" borderId="18" xfId="26" applyNumberFormat="1" applyFont="1" applyBorder="1" applyAlignment="1">
      <alignment horizontal="center" vertical="center"/>
    </xf>
    <xf numFmtId="49" fontId="5" fillId="0" borderId="1" xfId="26" applyNumberFormat="1" applyFont="1" applyBorder="1" applyAlignment="1">
      <alignment horizontal="center" vertical="center"/>
    </xf>
    <xf numFmtId="49" fontId="5" fillId="0" borderId="2" xfId="26" applyNumberFormat="1" applyFont="1" applyBorder="1" applyAlignment="1">
      <alignment horizontal="center" vertical="center"/>
    </xf>
    <xf numFmtId="0" fontId="5" fillId="0" borderId="1" xfId="26" applyNumberFormat="1" applyFont="1" applyBorder="1" applyAlignment="1">
      <alignment horizontal="center" vertical="center"/>
    </xf>
    <xf numFmtId="0" fontId="5" fillId="0" borderId="2" xfId="26" applyNumberFormat="1" applyFont="1" applyBorder="1" applyAlignment="1">
      <alignment horizontal="center" vertical="center"/>
    </xf>
    <xf numFmtId="0" fontId="10" fillId="0" borderId="0" xfId="26" applyNumberFormat="1" applyFont="1" applyAlignment="1">
      <alignment horizontal="center"/>
    </xf>
    <xf numFmtId="0" fontId="6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10" fillId="0" borderId="0" xfId="26" applyFont="1" applyAlignment="1">
      <alignment horizontal="center"/>
    </xf>
    <xf numFmtId="0" fontId="5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8" fillId="0" borderId="0" xfId="26" applyFont="1" applyBorder="1" applyAlignment="1">
      <alignment horizontal="center"/>
    </xf>
    <xf numFmtId="0" fontId="10" fillId="0" borderId="16" xfId="26" applyFont="1" applyBorder="1" applyAlignment="1">
      <alignment horizontal="center"/>
    </xf>
    <xf numFmtId="0" fontId="7" fillId="0" borderId="0" xfId="26" applyFont="1" applyAlignment="1">
      <alignment horizontal="center"/>
    </xf>
    <xf numFmtId="0" fontId="0" fillId="0" borderId="0" xfId="0" applyAlignment="1">
      <alignment horizontal="center"/>
    </xf>
    <xf numFmtId="49" fontId="5" fillId="0" borderId="18" xfId="8" applyNumberFormat="1" applyFont="1" applyBorder="1" applyAlignment="1">
      <alignment horizontal="center" vertical="center"/>
    </xf>
    <xf numFmtId="0" fontId="6" fillId="0" borderId="16" xfId="8" applyFont="1" applyBorder="1" applyAlignment="1">
      <alignment horizontal="center"/>
    </xf>
    <xf numFmtId="0" fontId="8" fillId="0" borderId="0" xfId="8" applyFont="1" applyAlignment="1">
      <alignment horizontal="center"/>
    </xf>
    <xf numFmtId="0" fontId="5" fillId="0" borderId="18" xfId="8" applyFont="1" applyBorder="1" applyAlignment="1">
      <alignment horizontal="center"/>
    </xf>
    <xf numFmtId="0" fontId="13" fillId="0" borderId="0" xfId="8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8" applyNumberFormat="1" applyFont="1" applyAlignment="1">
      <alignment horizontal="center"/>
    </xf>
    <xf numFmtId="0" fontId="8" fillId="0" borderId="0" xfId="8" applyFont="1" applyBorder="1" applyAlignment="1">
      <alignment horizontal="center"/>
    </xf>
    <xf numFmtId="0" fontId="9" fillId="0" borderId="6" xfId="8" applyFont="1" applyBorder="1" applyAlignment="1">
      <alignment horizontal="center" vertical="center" wrapText="1"/>
    </xf>
    <xf numFmtId="0" fontId="10" fillId="0" borderId="16" xfId="8" applyFont="1" applyBorder="1" applyAlignment="1">
      <alignment horizontal="center"/>
    </xf>
    <xf numFmtId="49" fontId="5" fillId="0" borderId="1" xfId="8" applyNumberFormat="1" applyFont="1" applyBorder="1" applyAlignment="1">
      <alignment horizontal="center" vertical="center"/>
    </xf>
    <xf numFmtId="49" fontId="5" fillId="0" borderId="18" xfId="13" applyNumberFormat="1" applyFont="1" applyBorder="1" applyAlignment="1">
      <alignment horizontal="center" vertical="center"/>
    </xf>
    <xf numFmtId="49" fontId="5" fillId="0" borderId="18" xfId="16" applyNumberFormat="1" applyFont="1" applyBorder="1" applyAlignment="1">
      <alignment horizontal="center" vertical="center"/>
    </xf>
    <xf numFmtId="0" fontId="9" fillId="0" borderId="6" xfId="13" applyFont="1" applyBorder="1" applyAlignment="1">
      <alignment horizontal="center" vertical="center" wrapText="1"/>
    </xf>
    <xf numFmtId="0" fontId="5" fillId="0" borderId="18" xfId="13" applyFont="1" applyBorder="1" applyAlignment="1">
      <alignment horizontal="center"/>
    </xf>
    <xf numFmtId="0" fontId="10" fillId="0" borderId="0" xfId="13" applyNumberFormat="1" applyFont="1" applyAlignment="1">
      <alignment horizontal="center"/>
    </xf>
    <xf numFmtId="0" fontId="6" fillId="0" borderId="16" xfId="13" applyFont="1" applyBorder="1" applyAlignment="1">
      <alignment horizontal="center"/>
    </xf>
    <xf numFmtId="0" fontId="8" fillId="0" borderId="0" xfId="13" applyFont="1" applyAlignment="1">
      <alignment horizontal="center"/>
    </xf>
    <xf numFmtId="0" fontId="10" fillId="0" borderId="0" xfId="13" applyFont="1" applyAlignment="1">
      <alignment horizontal="center"/>
    </xf>
    <xf numFmtId="0" fontId="8" fillId="0" borderId="0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49" fontId="5" fillId="0" borderId="18" xfId="15" applyNumberFormat="1" applyFont="1" applyBorder="1" applyAlignment="1">
      <alignment horizontal="center" vertical="center"/>
    </xf>
    <xf numFmtId="0" fontId="9" fillId="0" borderId="6" xfId="15" applyFont="1" applyBorder="1" applyAlignment="1">
      <alignment horizontal="center" vertical="center" wrapText="1"/>
    </xf>
    <xf numFmtId="0" fontId="5" fillId="0" borderId="18" xfId="15" applyFont="1" applyBorder="1" applyAlignment="1">
      <alignment horizontal="center"/>
    </xf>
    <xf numFmtId="0" fontId="10" fillId="0" borderId="0" xfId="15" applyNumberFormat="1" applyFont="1" applyAlignment="1">
      <alignment horizontal="center"/>
    </xf>
    <xf numFmtId="0" fontId="6" fillId="0" borderId="16" xfId="15" applyFont="1" applyBorder="1" applyAlignment="1">
      <alignment horizontal="center"/>
    </xf>
    <xf numFmtId="0" fontId="8" fillId="0" borderId="0" xfId="15" applyFont="1" applyAlignment="1">
      <alignment horizontal="center"/>
    </xf>
    <xf numFmtId="0" fontId="10" fillId="0" borderId="0" xfId="15" applyFont="1" applyAlignment="1">
      <alignment horizontal="center"/>
    </xf>
    <xf numFmtId="0" fontId="8" fillId="0" borderId="0" xfId="15" applyFont="1" applyBorder="1" applyAlignment="1">
      <alignment horizontal="center"/>
    </xf>
    <xf numFmtId="0" fontId="10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9" fillId="0" borderId="6" xfId="16" applyFont="1" applyBorder="1" applyAlignment="1">
      <alignment horizontal="center" vertical="center" wrapText="1"/>
    </xf>
    <xf numFmtId="0" fontId="5" fillId="0" borderId="18" xfId="16" applyFont="1" applyBorder="1" applyAlignment="1">
      <alignment horizontal="center"/>
    </xf>
    <xf numFmtId="0" fontId="10" fillId="0" borderId="0" xfId="16" applyNumberFormat="1" applyFont="1" applyAlignment="1">
      <alignment horizontal="center"/>
    </xf>
    <xf numFmtId="0" fontId="6" fillId="0" borderId="16" xfId="16" applyFont="1" applyBorder="1" applyAlignment="1">
      <alignment horizontal="center"/>
    </xf>
    <xf numFmtId="0" fontId="8" fillId="0" borderId="0" xfId="16" applyFont="1" applyAlignment="1">
      <alignment horizontal="center"/>
    </xf>
    <xf numFmtId="0" fontId="10" fillId="0" borderId="0" xfId="16" applyFont="1" applyAlignment="1">
      <alignment horizontal="center"/>
    </xf>
    <xf numFmtId="0" fontId="8" fillId="0" borderId="0" xfId="16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6" fillId="0" borderId="16" xfId="14" applyFont="1" applyBorder="1" applyAlignment="1">
      <alignment horizontal="center"/>
    </xf>
    <xf numFmtId="0" fontId="8" fillId="0" borderId="0" xfId="14" applyFont="1" applyAlignment="1">
      <alignment horizontal="center"/>
    </xf>
    <xf numFmtId="0" fontId="10" fillId="0" borderId="0" xfId="14" applyFont="1" applyAlignment="1">
      <alignment horizontal="center"/>
    </xf>
    <xf numFmtId="0" fontId="8" fillId="0" borderId="0" xfId="14" applyFont="1" applyBorder="1" applyAlignment="1">
      <alignment horizontal="center"/>
    </xf>
    <xf numFmtId="0" fontId="10" fillId="0" borderId="16" xfId="14" applyFont="1" applyBorder="1" applyAlignment="1">
      <alignment horizontal="center"/>
    </xf>
    <xf numFmtId="49" fontId="13" fillId="0" borderId="0" xfId="14" applyNumberFormat="1" applyFont="1" applyAlignment="1">
      <alignment horizontal="center"/>
    </xf>
    <xf numFmtId="0" fontId="11" fillId="0" borderId="0" xfId="14" applyFont="1" applyAlignment="1">
      <alignment horizontal="center"/>
    </xf>
    <xf numFmtId="49" fontId="5" fillId="0" borderId="18" xfId="14" applyNumberFormat="1" applyFont="1" applyBorder="1" applyAlignment="1">
      <alignment horizontal="center" vertical="center"/>
    </xf>
    <xf numFmtId="49" fontId="5" fillId="0" borderId="1" xfId="14" applyNumberFormat="1" applyFont="1" applyBorder="1" applyAlignment="1">
      <alignment horizontal="center" vertical="center"/>
    </xf>
    <xf numFmtId="49" fontId="5" fillId="0" borderId="2" xfId="14" applyNumberFormat="1" applyFont="1" applyBorder="1" applyAlignment="1">
      <alignment horizontal="center" vertical="center"/>
    </xf>
    <xf numFmtId="0" fontId="9" fillId="0" borderId="6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4" xfId="14" applyFont="1" applyBorder="1" applyAlignment="1">
      <alignment horizontal="center" vertical="center" wrapText="1"/>
    </xf>
    <xf numFmtId="0" fontId="10" fillId="0" borderId="0" xfId="14" applyNumberFormat="1" applyFont="1" applyAlignment="1">
      <alignment horizontal="center"/>
    </xf>
    <xf numFmtId="0" fontId="5" fillId="0" borderId="18" xfId="14" applyFont="1" applyBorder="1" applyAlignment="1">
      <alignment horizontal="center"/>
    </xf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6" fillId="0" borderId="16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8" fillId="0" borderId="0" xfId="17" applyFont="1" applyBorder="1" applyAlignment="1">
      <alignment horizontal="center"/>
    </xf>
    <xf numFmtId="0" fontId="10" fillId="0" borderId="16" xfId="17" applyFont="1" applyBorder="1" applyAlignment="1">
      <alignment horizontal="center"/>
    </xf>
    <xf numFmtId="49" fontId="13" fillId="0" borderId="0" xfId="17" applyNumberFormat="1" applyFont="1" applyAlignment="1">
      <alignment horizontal="center"/>
    </xf>
    <xf numFmtId="49" fontId="5" fillId="0" borderId="18" xfId="17" applyNumberFormat="1" applyFont="1" applyBorder="1" applyAlignment="1">
      <alignment horizontal="center" vertical="center"/>
    </xf>
    <xf numFmtId="49" fontId="5" fillId="0" borderId="1" xfId="17" applyNumberFormat="1" applyFont="1" applyBorder="1" applyAlignment="1">
      <alignment horizontal="center" vertical="center"/>
    </xf>
    <xf numFmtId="49" fontId="5" fillId="0" borderId="2" xfId="17" applyNumberFormat="1" applyFont="1" applyBorder="1" applyAlignment="1">
      <alignment horizontal="center" vertical="center"/>
    </xf>
    <xf numFmtId="0" fontId="9" fillId="0" borderId="6" xfId="17" applyFont="1" applyBorder="1" applyAlignment="1">
      <alignment horizontal="center" vertical="center" wrapText="1"/>
    </xf>
    <xf numFmtId="0" fontId="5" fillId="0" borderId="7" xfId="17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5" fillId="0" borderId="18" xfId="17" applyFont="1" applyBorder="1" applyAlignment="1">
      <alignment horizontal="center"/>
    </xf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10" fillId="0" borderId="0" xfId="17" applyNumberFormat="1" applyFont="1" applyAlignment="1">
      <alignment horizontal="center"/>
    </xf>
    <xf numFmtId="0" fontId="9" fillId="0" borderId="6" xfId="18" applyFont="1" applyBorder="1" applyAlignment="1">
      <alignment horizontal="center" vertical="center" wrapText="1"/>
    </xf>
    <xf numFmtId="0" fontId="5" fillId="0" borderId="18" xfId="18" applyFont="1" applyBorder="1" applyAlignment="1">
      <alignment horizontal="center"/>
    </xf>
    <xf numFmtId="0" fontId="10" fillId="0" borderId="0" xfId="18" applyFont="1" applyAlignment="1">
      <alignment horizontal="center"/>
    </xf>
    <xf numFmtId="0" fontId="10" fillId="0" borderId="0" xfId="18" applyNumberFormat="1" applyFont="1" applyAlignment="1">
      <alignment horizontal="center"/>
    </xf>
    <xf numFmtId="49" fontId="5" fillId="0" borderId="18" xfId="18" applyNumberFormat="1" applyFont="1" applyBorder="1" applyAlignment="1">
      <alignment horizontal="center" vertical="center"/>
    </xf>
    <xf numFmtId="49" fontId="5" fillId="3" borderId="18" xfId="18" applyNumberFormat="1" applyFont="1" applyFill="1" applyBorder="1" applyAlignment="1">
      <alignment horizontal="center" vertical="center"/>
    </xf>
    <xf numFmtId="49" fontId="13" fillId="0" borderId="0" xfId="18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6" fillId="0" borderId="16" xfId="18" applyFont="1" applyBorder="1" applyAlignment="1">
      <alignment horizontal="center"/>
    </xf>
    <xf numFmtId="0" fontId="8" fillId="0" borderId="0" xfId="18" applyFont="1" applyAlignment="1">
      <alignment horizontal="center"/>
    </xf>
    <xf numFmtId="0" fontId="8" fillId="0" borderId="0" xfId="18" applyFont="1" applyBorder="1" applyAlignment="1">
      <alignment horizontal="center"/>
    </xf>
    <xf numFmtId="0" fontId="10" fillId="0" borderId="16" xfId="18" applyFont="1" applyBorder="1" applyAlignment="1">
      <alignment horizontal="center"/>
    </xf>
    <xf numFmtId="0" fontId="9" fillId="0" borderId="6" xfId="19" applyFont="1" applyBorder="1" applyAlignment="1">
      <alignment horizontal="center" vertical="center" wrapText="1"/>
    </xf>
    <xf numFmtId="0" fontId="5" fillId="0" borderId="18" xfId="19" applyFont="1" applyBorder="1" applyAlignment="1">
      <alignment horizontal="center"/>
    </xf>
    <xf numFmtId="0" fontId="10" fillId="0" borderId="0" xfId="19" applyFont="1" applyAlignment="1">
      <alignment horizontal="center"/>
    </xf>
    <xf numFmtId="0" fontId="10" fillId="0" borderId="0" xfId="19" applyNumberFormat="1" applyFont="1" applyAlignment="1">
      <alignment horizontal="center"/>
    </xf>
    <xf numFmtId="49" fontId="5" fillId="0" borderId="18" xfId="19" applyNumberFormat="1" applyFont="1" applyBorder="1" applyAlignment="1">
      <alignment horizontal="center" vertical="center"/>
    </xf>
    <xf numFmtId="49" fontId="13" fillId="0" borderId="0" xfId="19" applyNumberFormat="1" applyFont="1" applyAlignment="1">
      <alignment horizontal="center"/>
    </xf>
    <xf numFmtId="0" fontId="6" fillId="0" borderId="16" xfId="19" applyFont="1" applyBorder="1" applyAlignment="1">
      <alignment horizontal="center"/>
    </xf>
    <xf numFmtId="0" fontId="8" fillId="0" borderId="0" xfId="19" applyFont="1" applyAlignment="1">
      <alignment horizontal="center"/>
    </xf>
    <xf numFmtId="0" fontId="8" fillId="0" borderId="0" xfId="19" applyFont="1" applyBorder="1" applyAlignment="1">
      <alignment horizontal="center"/>
    </xf>
    <xf numFmtId="0" fontId="10" fillId="0" borderId="16" xfId="19" applyFont="1" applyBorder="1" applyAlignment="1">
      <alignment horizontal="center"/>
    </xf>
    <xf numFmtId="0" fontId="9" fillId="0" borderId="6" xfId="20" applyFont="1" applyBorder="1" applyAlignment="1">
      <alignment horizontal="center" vertical="center" wrapText="1"/>
    </xf>
    <xf numFmtId="0" fontId="5" fillId="0" borderId="18" xfId="20" applyFont="1" applyBorder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0" applyNumberFormat="1" applyFont="1" applyAlignment="1">
      <alignment horizontal="center"/>
    </xf>
    <xf numFmtId="49" fontId="5" fillId="0" borderId="18" xfId="20" applyNumberFormat="1" applyFont="1" applyBorder="1" applyAlignment="1">
      <alignment horizontal="center" vertical="center"/>
    </xf>
    <xf numFmtId="49" fontId="13" fillId="0" borderId="0" xfId="20" applyNumberFormat="1" applyFont="1" applyAlignment="1">
      <alignment horizontal="center"/>
    </xf>
    <xf numFmtId="0" fontId="6" fillId="0" borderId="16" xfId="20" applyFont="1" applyBorder="1" applyAlignment="1">
      <alignment horizontal="center"/>
    </xf>
    <xf numFmtId="0" fontId="8" fillId="0" borderId="0" xfId="20" applyFont="1" applyAlignment="1">
      <alignment horizontal="center"/>
    </xf>
    <xf numFmtId="0" fontId="8" fillId="0" borderId="0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49" fontId="0" fillId="0" borderId="0" xfId="0" applyNumberFormat="1" applyAlignment="1"/>
    <xf numFmtId="0" fontId="11" fillId="0" borderId="16" xfId="20" applyFont="1" applyBorder="1" applyAlignment="1">
      <alignment horizontal="center"/>
    </xf>
    <xf numFmtId="0" fontId="0" fillId="0" borderId="16" xfId="0" applyBorder="1" applyAlignment="1"/>
    <xf numFmtId="0" fontId="5" fillId="0" borderId="16" xfId="20" applyFont="1" applyBorder="1" applyAlignment="1">
      <alignment horizontal="center"/>
    </xf>
    <xf numFmtId="0" fontId="48" fillId="0" borderId="26" xfId="71" applyFont="1" applyBorder="1" applyAlignment="1">
      <alignment horizontal="center"/>
    </xf>
    <xf numFmtId="0" fontId="48" fillId="0" borderId="27" xfId="71" applyFont="1" applyBorder="1" applyAlignment="1">
      <alignment horizontal="center"/>
    </xf>
    <xf numFmtId="0" fontId="48" fillId="0" borderId="28" xfId="7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14" fillId="0" borderId="0" xfId="1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0" fontId="8" fillId="0" borderId="27" xfId="11" applyFont="1" applyBorder="1" applyAlignment="1">
      <alignment horizontal="center"/>
    </xf>
    <xf numFmtId="0" fontId="5" fillId="0" borderId="27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5" fillId="0" borderId="0" xfId="11" applyFont="1" applyBorder="1" applyAlignment="1">
      <alignment horizontal="center"/>
    </xf>
    <xf numFmtId="0" fontId="10" fillId="0" borderId="0" xfId="32" applyFont="1" applyAlignment="1">
      <alignment horizontal="left"/>
    </xf>
    <xf numFmtId="49" fontId="6" fillId="0" borderId="0" xfId="32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41" fillId="0" borderId="0" xfId="32" applyFont="1" applyAlignment="1">
      <alignment horizontal="center"/>
    </xf>
    <xf numFmtId="0" fontId="5" fillId="0" borderId="0" xfId="32" applyFont="1" applyAlignment="1">
      <alignment horizontal="left"/>
    </xf>
    <xf numFmtId="0" fontId="16" fillId="0" borderId="0" xfId="71" applyFont="1" applyAlignment="1">
      <alignment horizontal="center"/>
    </xf>
    <xf numFmtId="0" fontId="15" fillId="0" borderId="0" xfId="71" applyFont="1" applyAlignment="1"/>
    <xf numFmtId="49" fontId="15" fillId="0" borderId="0" xfId="71" applyNumberFormat="1" applyFont="1" applyAlignment="1">
      <alignment horizontal="center"/>
    </xf>
    <xf numFmtId="0" fontId="33" fillId="0" borderId="4" xfId="71" applyBorder="1" applyAlignment="1">
      <alignment horizontal="center" wrapText="1"/>
    </xf>
    <xf numFmtId="0" fontId="10" fillId="0" borderId="18" xfId="32" applyFont="1" applyBorder="1" applyAlignment="1">
      <alignment horizontal="center"/>
    </xf>
    <xf numFmtId="0" fontId="33" fillId="0" borderId="1" xfId="71" applyFont="1" applyBorder="1" applyAlignment="1">
      <alignment horizontal="center"/>
    </xf>
    <xf numFmtId="0" fontId="33" fillId="0" borderId="2" xfId="71" applyFont="1" applyBorder="1" applyAlignment="1">
      <alignment horizontal="center"/>
    </xf>
  </cellXfs>
  <cellStyles count="74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V178"/>
  <sheetViews>
    <sheetView topLeftCell="A10" zoomScaleNormal="100" workbookViewId="0">
      <selection activeCell="A27" sqref="A27"/>
    </sheetView>
  </sheetViews>
  <sheetFormatPr defaultRowHeight="12.75" x14ac:dyDescent="0.2"/>
  <cols>
    <col min="1" max="1" width="29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1997" t="s">
        <v>191</v>
      </c>
      <c r="B1" s="1997"/>
      <c r="C1" s="1997"/>
    </row>
    <row r="4" spans="1:9" ht="15" x14ac:dyDescent="0.2">
      <c r="A4" s="1112" t="s">
        <v>164</v>
      </c>
      <c r="B4" s="1113" t="s">
        <v>166</v>
      </c>
      <c r="C4" s="2003" t="s">
        <v>165</v>
      </c>
      <c r="D4" s="2004"/>
    </row>
    <row r="5" spans="1:9" ht="15" x14ac:dyDescent="0.2">
      <c r="A5" s="778" t="s">
        <v>174</v>
      </c>
      <c r="B5" s="1114" t="s">
        <v>167</v>
      </c>
      <c r="C5" s="1093" t="s">
        <v>175</v>
      </c>
      <c r="D5" s="1110"/>
    </row>
    <row r="6" spans="1:9" ht="15" x14ac:dyDescent="0.2">
      <c r="A6" s="1633" t="s">
        <v>653</v>
      </c>
      <c r="B6" s="1114" t="s">
        <v>167</v>
      </c>
      <c r="C6" s="1094" t="s">
        <v>27</v>
      </c>
      <c r="D6" s="1115"/>
      <c r="E6" s="753"/>
      <c r="F6" s="753"/>
    </row>
    <row r="7" spans="1:9" ht="15" x14ac:dyDescent="0.2">
      <c r="A7" s="778">
        <v>3</v>
      </c>
      <c r="B7" s="1114" t="s">
        <v>167</v>
      </c>
      <c r="C7" s="1095" t="s">
        <v>152</v>
      </c>
      <c r="D7" s="1116"/>
      <c r="E7" s="754"/>
      <c r="F7" s="754"/>
    </row>
    <row r="8" spans="1:9" ht="15" x14ac:dyDescent="0.2">
      <c r="A8" s="778">
        <v>4</v>
      </c>
      <c r="B8" s="1114" t="s">
        <v>167</v>
      </c>
      <c r="C8" s="1095" t="s">
        <v>194</v>
      </c>
      <c r="D8" s="1116"/>
      <c r="E8" s="754"/>
      <c r="F8" s="754"/>
    </row>
    <row r="9" spans="1:9" ht="15" x14ac:dyDescent="0.2">
      <c r="A9" s="1111" t="s">
        <v>326</v>
      </c>
      <c r="B9" s="1114" t="s">
        <v>167</v>
      </c>
      <c r="C9" s="1096" t="s">
        <v>31</v>
      </c>
      <c r="D9" s="1117"/>
      <c r="E9" s="755"/>
      <c r="F9" s="755"/>
    </row>
    <row r="10" spans="1:9" ht="15" x14ac:dyDescent="0.2">
      <c r="A10" s="778">
        <v>10</v>
      </c>
      <c r="B10" s="1114" t="s">
        <v>167</v>
      </c>
      <c r="C10" s="1097" t="s">
        <v>41</v>
      </c>
      <c r="D10" s="1118"/>
      <c r="E10" s="756"/>
      <c r="F10" s="756"/>
    </row>
    <row r="11" spans="1:9" ht="15" x14ac:dyDescent="0.2">
      <c r="A11" s="778">
        <v>11</v>
      </c>
      <c r="B11" s="1114" t="s">
        <v>167</v>
      </c>
      <c r="C11" s="1098" t="s">
        <v>168</v>
      </c>
      <c r="D11" s="1110"/>
    </row>
    <row r="12" spans="1:9" ht="15" x14ac:dyDescent="0.2">
      <c r="A12" s="778" t="s">
        <v>205</v>
      </c>
      <c r="B12" s="1114" t="s">
        <v>167</v>
      </c>
      <c r="C12" s="1099" t="s">
        <v>212</v>
      </c>
      <c r="D12" s="1119"/>
      <c r="E12" s="757"/>
      <c r="F12" s="757"/>
    </row>
    <row r="13" spans="1:9" ht="15" x14ac:dyDescent="0.2">
      <c r="A13" s="778" t="s">
        <v>206</v>
      </c>
      <c r="B13" s="1114" t="s">
        <v>167</v>
      </c>
      <c r="C13" s="1100" t="s">
        <v>173</v>
      </c>
      <c r="D13" s="1120"/>
      <c r="E13" s="758"/>
      <c r="F13" s="758"/>
    </row>
    <row r="14" spans="1:9" ht="15" x14ac:dyDescent="0.2">
      <c r="A14" s="778">
        <v>22</v>
      </c>
      <c r="B14" s="1114" t="s">
        <v>167</v>
      </c>
      <c r="C14" s="1101" t="s">
        <v>169</v>
      </c>
      <c r="D14" s="1121"/>
      <c r="E14" s="759"/>
      <c r="F14" s="759"/>
      <c r="G14" s="759"/>
      <c r="H14" s="759"/>
    </row>
    <row r="15" spans="1:9" ht="15" x14ac:dyDescent="0.2">
      <c r="A15" s="778">
        <v>23</v>
      </c>
      <c r="B15" s="1114" t="s">
        <v>167</v>
      </c>
      <c r="C15" s="1098" t="s">
        <v>170</v>
      </c>
      <c r="D15" s="1110"/>
      <c r="I15" s="932"/>
    </row>
    <row r="16" spans="1:9" ht="15" x14ac:dyDescent="0.2">
      <c r="A16" s="778">
        <v>24</v>
      </c>
      <c r="B16" s="1114" t="s">
        <v>167</v>
      </c>
      <c r="C16" s="1098" t="s">
        <v>171</v>
      </c>
      <c r="D16" s="1110"/>
      <c r="I16" s="932"/>
    </row>
    <row r="17" spans="1:9" ht="15" x14ac:dyDescent="0.2">
      <c r="A17" s="1111" t="s">
        <v>207</v>
      </c>
      <c r="B17" s="1114" t="s">
        <v>167</v>
      </c>
      <c r="C17" s="1102" t="s">
        <v>72</v>
      </c>
      <c r="D17" s="1122"/>
      <c r="E17" s="760"/>
      <c r="F17" s="760"/>
      <c r="I17" s="932"/>
    </row>
    <row r="18" spans="1:9" ht="15" x14ac:dyDescent="0.2">
      <c r="A18" s="1111" t="s">
        <v>208</v>
      </c>
      <c r="B18" s="1114" t="s">
        <v>167</v>
      </c>
      <c r="C18" s="1103" t="s">
        <v>82</v>
      </c>
      <c r="D18" s="1123"/>
      <c r="E18" s="761"/>
      <c r="F18" s="761"/>
      <c r="I18" s="932"/>
    </row>
    <row r="19" spans="1:9" ht="15" x14ac:dyDescent="0.2">
      <c r="A19" s="778" t="s">
        <v>209</v>
      </c>
      <c r="B19" s="1114" t="s">
        <v>167</v>
      </c>
      <c r="C19" s="1104" t="s">
        <v>96</v>
      </c>
      <c r="D19" s="1124"/>
      <c r="E19" s="762"/>
      <c r="F19" s="762"/>
      <c r="I19" s="932"/>
    </row>
    <row r="20" spans="1:9" ht="15" x14ac:dyDescent="0.2">
      <c r="A20" s="778" t="s">
        <v>210</v>
      </c>
      <c r="B20" s="1114" t="s">
        <v>167</v>
      </c>
      <c r="C20" s="1105" t="s">
        <v>154</v>
      </c>
      <c r="D20" s="1125"/>
      <c r="E20" s="763"/>
      <c r="F20" s="763"/>
      <c r="I20" s="932"/>
    </row>
    <row r="21" spans="1:9" ht="15" x14ac:dyDescent="0.2">
      <c r="A21" s="778" t="s">
        <v>211</v>
      </c>
      <c r="B21" s="1114" t="s">
        <v>167</v>
      </c>
      <c r="C21" s="1106" t="s">
        <v>103</v>
      </c>
      <c r="D21" s="1126"/>
      <c r="E21" s="764"/>
      <c r="F21" s="764"/>
      <c r="I21" s="932"/>
    </row>
    <row r="22" spans="1:9" ht="15" x14ac:dyDescent="0.2">
      <c r="A22" s="778">
        <v>42</v>
      </c>
      <c r="B22" s="1114" t="s">
        <v>167</v>
      </c>
      <c r="C22" s="1107" t="s">
        <v>110</v>
      </c>
      <c r="D22" s="1127"/>
      <c r="E22" s="765"/>
      <c r="F22" s="765"/>
      <c r="I22" s="932"/>
    </row>
    <row r="23" spans="1:9" ht="15" x14ac:dyDescent="0.2">
      <c r="A23" s="778" t="s">
        <v>214</v>
      </c>
      <c r="B23" s="1114" t="s">
        <v>167</v>
      </c>
      <c r="C23" s="1108" t="s">
        <v>24</v>
      </c>
      <c r="D23" s="1128"/>
      <c r="E23" s="766"/>
      <c r="F23" s="766"/>
      <c r="I23" s="932"/>
    </row>
    <row r="24" spans="1:9" ht="15" x14ac:dyDescent="0.2">
      <c r="A24" s="778">
        <v>45</v>
      </c>
      <c r="B24" s="1114" t="s">
        <v>167</v>
      </c>
      <c r="C24" s="1108" t="s">
        <v>213</v>
      </c>
      <c r="D24" s="1128"/>
      <c r="E24" s="766"/>
      <c r="F24" s="766"/>
      <c r="I24" s="932"/>
    </row>
    <row r="25" spans="1:9" ht="15.75" x14ac:dyDescent="0.25">
      <c r="A25" s="778">
        <v>46</v>
      </c>
      <c r="B25" s="1129" t="s">
        <v>500</v>
      </c>
      <c r="C25" s="1084" t="s">
        <v>185</v>
      </c>
      <c r="D25" s="1130"/>
      <c r="E25" s="767"/>
      <c r="F25" s="767"/>
      <c r="I25" s="932"/>
    </row>
    <row r="26" spans="1:9" ht="15.75" x14ac:dyDescent="0.25">
      <c r="A26" s="778" t="s">
        <v>215</v>
      </c>
      <c r="B26" s="1131" t="s">
        <v>501</v>
      </c>
      <c r="C26" s="1085" t="s">
        <v>122</v>
      </c>
      <c r="D26" s="1132"/>
      <c r="E26" s="768"/>
      <c r="F26" s="768"/>
      <c r="I26" s="932"/>
    </row>
    <row r="27" spans="1:9" ht="15.75" x14ac:dyDescent="0.25">
      <c r="A27" s="1633" t="s">
        <v>666</v>
      </c>
      <c r="B27" s="1133" t="s">
        <v>502</v>
      </c>
      <c r="C27" s="1086" t="s">
        <v>128</v>
      </c>
      <c r="D27" s="1134"/>
      <c r="E27" s="769"/>
      <c r="F27" s="769"/>
      <c r="I27" s="932"/>
    </row>
    <row r="28" spans="1:9" ht="15" x14ac:dyDescent="0.2">
      <c r="A28" s="778" t="s">
        <v>217</v>
      </c>
      <c r="B28" s="1135" t="s">
        <v>503</v>
      </c>
      <c r="C28" s="1109" t="s">
        <v>131</v>
      </c>
      <c r="D28" s="1136"/>
      <c r="E28" s="770"/>
      <c r="F28" s="770"/>
      <c r="I28" s="932"/>
    </row>
    <row r="29" spans="1:9" ht="15.75" x14ac:dyDescent="0.25">
      <c r="A29" s="778">
        <v>54.55</v>
      </c>
      <c r="B29" s="1137" t="s">
        <v>504</v>
      </c>
      <c r="C29" s="1087" t="s">
        <v>135</v>
      </c>
      <c r="D29" s="1138"/>
      <c r="E29" s="771"/>
      <c r="F29" s="771"/>
      <c r="G29" s="771"/>
      <c r="H29" s="771"/>
      <c r="I29" s="932"/>
    </row>
    <row r="30" spans="1:9" ht="15.75" x14ac:dyDescent="0.25">
      <c r="A30" s="778"/>
      <c r="B30" s="1137" t="s">
        <v>504</v>
      </c>
      <c r="C30" s="1088"/>
      <c r="D30" s="1139"/>
      <c r="E30" s="772"/>
      <c r="F30" s="772"/>
      <c r="G30" s="772"/>
      <c r="H30" s="772"/>
      <c r="I30" s="932"/>
    </row>
    <row r="31" spans="1:9" ht="15.75" x14ac:dyDescent="0.25">
      <c r="A31" s="778" t="s">
        <v>218</v>
      </c>
      <c r="B31" s="1137" t="s">
        <v>504</v>
      </c>
      <c r="C31" s="1089" t="s">
        <v>138</v>
      </c>
      <c r="D31" s="1140"/>
      <c r="E31" s="773"/>
      <c r="F31" s="773"/>
      <c r="G31" s="773"/>
      <c r="H31" s="773"/>
      <c r="I31" s="932"/>
    </row>
    <row r="32" spans="1:9" ht="15.75" x14ac:dyDescent="0.25">
      <c r="A32" s="778">
        <v>59</v>
      </c>
      <c r="B32" s="1137" t="s">
        <v>504</v>
      </c>
      <c r="C32" s="1090" t="s">
        <v>139</v>
      </c>
      <c r="D32" s="1141"/>
      <c r="E32" s="774"/>
      <c r="F32" s="774"/>
      <c r="G32" s="774"/>
      <c r="H32" s="774"/>
      <c r="I32" s="932"/>
    </row>
    <row r="33" spans="1:9" ht="15.75" x14ac:dyDescent="0.25">
      <c r="A33" s="778" t="s">
        <v>219</v>
      </c>
      <c r="B33" s="1137" t="s">
        <v>504</v>
      </c>
      <c r="C33" s="1091" t="s">
        <v>142</v>
      </c>
      <c r="D33" s="1142"/>
      <c r="E33" s="775"/>
      <c r="F33" s="775"/>
      <c r="G33" s="775"/>
      <c r="H33" s="775"/>
      <c r="I33" s="932"/>
    </row>
    <row r="34" spans="1:9" ht="15" x14ac:dyDescent="0.2">
      <c r="A34" s="778" t="s">
        <v>339</v>
      </c>
      <c r="B34" s="1143" t="s">
        <v>505</v>
      </c>
      <c r="C34" s="1092"/>
      <c r="D34" s="1110"/>
      <c r="I34" s="932"/>
    </row>
    <row r="35" spans="1:9" ht="15" x14ac:dyDescent="0.2">
      <c r="A35" s="1180" t="s">
        <v>338</v>
      </c>
      <c r="B35" s="1143" t="s">
        <v>506</v>
      </c>
      <c r="C35" s="1181"/>
      <c r="D35" s="1182"/>
    </row>
    <row r="36" spans="1:9" ht="15" x14ac:dyDescent="0.2">
      <c r="A36" s="1632" t="s">
        <v>646</v>
      </c>
      <c r="B36" s="1143" t="s">
        <v>507</v>
      </c>
      <c r="C36" s="1181"/>
      <c r="D36" s="1182"/>
    </row>
    <row r="37" spans="1:9" ht="15" x14ac:dyDescent="0.2">
      <c r="A37" s="1632" t="s">
        <v>647</v>
      </c>
      <c r="B37" s="1143" t="s">
        <v>571</v>
      </c>
      <c r="C37" s="1181"/>
      <c r="D37" s="1182"/>
    </row>
    <row r="38" spans="1:9" ht="15" x14ac:dyDescent="0.2">
      <c r="A38" s="1632" t="s">
        <v>648</v>
      </c>
      <c r="B38" s="1143" t="s">
        <v>559</v>
      </c>
      <c r="C38" s="1181"/>
      <c r="D38" s="1182"/>
    </row>
    <row r="39" spans="1:9" ht="15" x14ac:dyDescent="0.2">
      <c r="A39" s="1632" t="s">
        <v>649</v>
      </c>
      <c r="B39" s="1143" t="s">
        <v>651</v>
      </c>
      <c r="C39" s="1181"/>
      <c r="D39" s="1182"/>
    </row>
    <row r="40" spans="1:9" ht="15" x14ac:dyDescent="0.2">
      <c r="A40" s="1632" t="s">
        <v>650</v>
      </c>
      <c r="B40" s="1143" t="s">
        <v>652</v>
      </c>
      <c r="C40" s="1181"/>
      <c r="D40" s="1182"/>
    </row>
    <row r="41" spans="1:9" x14ac:dyDescent="0.2">
      <c r="A41" s="776"/>
      <c r="B41" s="777"/>
      <c r="C41" s="777"/>
      <c r="I41" s="932"/>
    </row>
    <row r="42" spans="1:9" ht="20.25" hidden="1" x14ac:dyDescent="0.3">
      <c r="A42" s="1997" t="s">
        <v>191</v>
      </c>
      <c r="B42" s="1997"/>
      <c r="C42" s="1997"/>
      <c r="D42" s="777"/>
      <c r="I42" s="932"/>
    </row>
    <row r="43" spans="1:9" hidden="1" x14ac:dyDescent="0.2">
      <c r="D43" s="777"/>
      <c r="I43" s="932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6" t="s">
        <v>164</v>
      </c>
      <c r="B45" s="1076" t="s">
        <v>166</v>
      </c>
      <c r="C45" s="2001" t="s">
        <v>165</v>
      </c>
      <c r="D45" s="2002"/>
      <c r="E45" s="843"/>
      <c r="F45" s="845"/>
      <c r="G45" s="837"/>
    </row>
    <row r="46" spans="1:9" ht="15" hidden="1" x14ac:dyDescent="0.25">
      <c r="A46" s="1290" t="s">
        <v>174</v>
      </c>
      <c r="B46" s="1291" t="s">
        <v>167</v>
      </c>
      <c r="C46" s="1999" t="s">
        <v>175</v>
      </c>
      <c r="D46" s="2000"/>
      <c r="E46" s="777"/>
      <c r="F46" s="836"/>
      <c r="G46" s="837"/>
    </row>
    <row r="47" spans="1:9" ht="15" hidden="1" x14ac:dyDescent="0.25">
      <c r="A47" s="1292"/>
      <c r="B47" s="1293"/>
      <c r="C47" s="1281"/>
      <c r="D47" s="1282" t="s">
        <v>223</v>
      </c>
      <c r="E47" s="819"/>
      <c r="F47" s="836"/>
      <c r="G47" s="837"/>
    </row>
    <row r="48" spans="1:9" ht="15" hidden="1" x14ac:dyDescent="0.25">
      <c r="A48" s="1292" t="s">
        <v>172</v>
      </c>
      <c r="B48" s="1293" t="s">
        <v>167</v>
      </c>
      <c r="C48" s="1998" t="s">
        <v>27</v>
      </c>
      <c r="D48" s="1985"/>
      <c r="E48" s="819"/>
      <c r="F48" s="836"/>
      <c r="G48" s="837"/>
    </row>
    <row r="49" spans="1:7" ht="15" hidden="1" x14ac:dyDescent="0.25">
      <c r="A49" s="1294"/>
      <c r="B49" s="1295"/>
      <c r="C49" s="1283"/>
      <c r="D49" s="1282" t="s">
        <v>232</v>
      </c>
      <c r="E49" s="819"/>
      <c r="F49" s="836"/>
      <c r="G49" s="837"/>
    </row>
    <row r="50" spans="1:7" ht="15" hidden="1" x14ac:dyDescent="0.25">
      <c r="A50" s="1294"/>
      <c r="B50" s="1295"/>
      <c r="C50" s="1283"/>
      <c r="D50" s="1282" t="s">
        <v>231</v>
      </c>
      <c r="E50" s="819"/>
      <c r="F50" s="836"/>
      <c r="G50" s="837"/>
    </row>
    <row r="51" spans="1:7" ht="15" hidden="1" x14ac:dyDescent="0.25">
      <c r="A51" s="1292">
        <v>3</v>
      </c>
      <c r="B51" s="1293" t="s">
        <v>167</v>
      </c>
      <c r="C51" s="2005" t="s">
        <v>152</v>
      </c>
      <c r="D51" s="1985"/>
      <c r="E51" s="819"/>
      <c r="F51" s="836"/>
      <c r="G51" s="837"/>
    </row>
    <row r="52" spans="1:7" ht="15" hidden="1" x14ac:dyDescent="0.25">
      <c r="A52" s="1292"/>
      <c r="B52" s="1293"/>
      <c r="C52" s="1257"/>
      <c r="D52" s="1282" t="s">
        <v>229</v>
      </c>
      <c r="E52" s="819"/>
      <c r="F52" s="836"/>
      <c r="G52" s="837"/>
    </row>
    <row r="53" spans="1:7" ht="15" hidden="1" x14ac:dyDescent="0.25">
      <c r="A53" s="1292">
        <v>4</v>
      </c>
      <c r="B53" s="1293" t="s">
        <v>167</v>
      </c>
      <c r="C53" s="2005" t="s">
        <v>194</v>
      </c>
      <c r="D53" s="1985"/>
      <c r="E53" s="819"/>
      <c r="F53" s="836"/>
      <c r="G53" s="837"/>
    </row>
    <row r="54" spans="1:7" ht="15" hidden="1" x14ac:dyDescent="0.25">
      <c r="A54" s="1292"/>
      <c r="B54" s="1293"/>
      <c r="C54" s="1257"/>
      <c r="D54" s="1282" t="s">
        <v>230</v>
      </c>
      <c r="E54" s="819"/>
      <c r="F54" s="836"/>
      <c r="G54" s="837"/>
    </row>
    <row r="55" spans="1:7" ht="15" hidden="1" x14ac:dyDescent="0.25">
      <c r="A55" s="1294" t="s">
        <v>326</v>
      </c>
      <c r="B55" s="1293" t="s">
        <v>167</v>
      </c>
      <c r="C55" s="1995" t="s">
        <v>31</v>
      </c>
      <c r="D55" s="1985"/>
      <c r="E55" s="819"/>
      <c r="F55" s="836"/>
      <c r="G55" s="837"/>
    </row>
    <row r="56" spans="1:7" ht="15" hidden="1" x14ac:dyDescent="0.25">
      <c r="A56" s="1294"/>
      <c r="B56" s="1293"/>
      <c r="C56" s="1258"/>
      <c r="D56" s="1282" t="s">
        <v>228</v>
      </c>
      <c r="E56" s="819"/>
      <c r="F56" s="836"/>
      <c r="G56" s="837"/>
    </row>
    <row r="57" spans="1:7" ht="15" hidden="1" x14ac:dyDescent="0.25">
      <c r="A57" s="1294"/>
      <c r="B57" s="1293"/>
      <c r="C57" s="1258"/>
      <c r="D57" s="1282" t="s">
        <v>224</v>
      </c>
      <c r="E57" s="819"/>
      <c r="F57" s="836"/>
      <c r="G57" s="837"/>
    </row>
    <row r="58" spans="1:7" ht="15" hidden="1" x14ac:dyDescent="0.25">
      <c r="A58" s="1294"/>
      <c r="B58" s="1293"/>
      <c r="C58" s="1258"/>
      <c r="D58" s="1282" t="s">
        <v>225</v>
      </c>
      <c r="E58" s="819"/>
      <c r="F58" s="836"/>
      <c r="G58" s="837"/>
    </row>
    <row r="59" spans="1:7" ht="15" hidden="1" x14ac:dyDescent="0.25">
      <c r="A59" s="1294"/>
      <c r="B59" s="1293"/>
      <c r="C59" s="1258"/>
      <c r="D59" s="1282" t="s">
        <v>226</v>
      </c>
      <c r="E59" s="819"/>
      <c r="F59" s="836"/>
      <c r="G59" s="837"/>
    </row>
    <row r="60" spans="1:7" ht="15" hidden="1" x14ac:dyDescent="0.25">
      <c r="A60" s="1294"/>
      <c r="B60" s="1293"/>
      <c r="C60" s="1258"/>
      <c r="D60" s="1282" t="s">
        <v>227</v>
      </c>
      <c r="E60" s="819"/>
      <c r="F60" s="836"/>
      <c r="G60" s="837"/>
    </row>
    <row r="61" spans="1:7" ht="15" hidden="1" x14ac:dyDescent="0.25">
      <c r="A61" s="1292">
        <v>10</v>
      </c>
      <c r="B61" s="1293" t="s">
        <v>167</v>
      </c>
      <c r="C61" s="1996" t="s">
        <v>41</v>
      </c>
      <c r="D61" s="1985"/>
      <c r="E61" s="819"/>
      <c r="F61" s="836"/>
      <c r="G61" s="837"/>
    </row>
    <row r="62" spans="1:7" ht="15" hidden="1" x14ac:dyDescent="0.25">
      <c r="A62" s="1292"/>
      <c r="B62" s="1293"/>
      <c r="C62" s="1259"/>
      <c r="D62" s="1282" t="s">
        <v>233</v>
      </c>
      <c r="E62" s="819"/>
      <c r="F62" s="836"/>
      <c r="G62" s="837"/>
    </row>
    <row r="63" spans="1:7" ht="15" hidden="1" x14ac:dyDescent="0.25">
      <c r="A63" s="1292">
        <v>11</v>
      </c>
      <c r="B63" s="1296" t="s">
        <v>167</v>
      </c>
      <c r="C63" s="2006" t="s">
        <v>168</v>
      </c>
      <c r="D63" s="2006"/>
      <c r="E63" s="777"/>
      <c r="F63" s="836"/>
      <c r="G63" s="837"/>
    </row>
    <row r="64" spans="1:7" ht="15" hidden="1" x14ac:dyDescent="0.25">
      <c r="A64" s="1292"/>
      <c r="B64" s="1296"/>
      <c r="C64" s="1260"/>
      <c r="D64" s="1282" t="s">
        <v>234</v>
      </c>
      <c r="E64" s="777"/>
      <c r="F64" s="836"/>
      <c r="G64" s="837"/>
    </row>
    <row r="65" spans="1:256" ht="15" hidden="1" x14ac:dyDescent="0.25">
      <c r="A65" s="1292" t="s">
        <v>205</v>
      </c>
      <c r="B65" s="1296" t="s">
        <v>167</v>
      </c>
      <c r="C65" s="2007" t="s">
        <v>212</v>
      </c>
      <c r="D65" s="2000"/>
      <c r="E65" s="777"/>
      <c r="F65" s="836"/>
      <c r="G65" s="837"/>
    </row>
    <row r="66" spans="1:256" ht="15" hidden="1" x14ac:dyDescent="0.25">
      <c r="A66" s="1292"/>
      <c r="B66" s="1296"/>
      <c r="C66" s="1261"/>
      <c r="D66" s="1282" t="s">
        <v>235</v>
      </c>
      <c r="E66" s="819"/>
      <c r="F66" s="836"/>
      <c r="G66" s="837"/>
    </row>
    <row r="67" spans="1:256" ht="15" hidden="1" x14ac:dyDescent="0.25">
      <c r="A67" s="1292"/>
      <c r="B67" s="1296"/>
      <c r="C67" s="1261"/>
      <c r="D67" s="1282" t="s">
        <v>236</v>
      </c>
      <c r="E67" s="819"/>
      <c r="F67" s="836"/>
      <c r="G67" s="837"/>
    </row>
    <row r="68" spans="1:256" ht="15" hidden="1" x14ac:dyDescent="0.25">
      <c r="A68" s="1292"/>
      <c r="B68" s="1296"/>
      <c r="C68" s="1261"/>
      <c r="D68" s="1282" t="s">
        <v>237</v>
      </c>
      <c r="E68" s="819"/>
      <c r="F68" s="836"/>
      <c r="G68" s="837"/>
    </row>
    <row r="69" spans="1:256" ht="15" hidden="1" x14ac:dyDescent="0.25">
      <c r="A69" s="1292" t="s">
        <v>206</v>
      </c>
      <c r="B69" s="1296" t="s">
        <v>167</v>
      </c>
      <c r="C69" s="2008" t="s">
        <v>173</v>
      </c>
      <c r="D69" s="2000"/>
      <c r="E69" s="777"/>
      <c r="F69" s="836"/>
      <c r="G69" s="837"/>
    </row>
    <row r="70" spans="1:256" ht="15" hidden="1" x14ac:dyDescent="0.25">
      <c r="A70" s="1292"/>
      <c r="B70" s="1296"/>
      <c r="C70" s="1262"/>
      <c r="D70" s="1282" t="s">
        <v>238</v>
      </c>
      <c r="E70" s="819"/>
      <c r="F70" s="836"/>
      <c r="G70" s="837"/>
    </row>
    <row r="71" spans="1:256" ht="15" hidden="1" x14ac:dyDescent="0.25">
      <c r="A71" s="1292"/>
      <c r="B71" s="1296"/>
      <c r="C71" s="1262"/>
      <c r="D71" s="1282" t="s">
        <v>239</v>
      </c>
      <c r="E71" s="819"/>
      <c r="F71" s="836"/>
      <c r="G71" s="837"/>
    </row>
    <row r="72" spans="1:256" s="777" customFormat="1" ht="15" hidden="1" x14ac:dyDescent="0.25">
      <c r="A72" s="1292"/>
      <c r="B72" s="1296"/>
      <c r="C72" s="1262"/>
      <c r="D72" s="1282" t="s">
        <v>240</v>
      </c>
      <c r="E72" s="819"/>
      <c r="F72" s="836"/>
      <c r="G72" s="837"/>
    </row>
    <row r="73" spans="1:256" s="777" customFormat="1" ht="15.75" hidden="1" x14ac:dyDescent="0.25">
      <c r="A73" s="1292"/>
      <c r="B73" s="1297"/>
      <c r="C73" s="1284"/>
      <c r="D73" s="1285" t="s">
        <v>241</v>
      </c>
      <c r="E73" s="820"/>
      <c r="F73" s="842"/>
      <c r="G73" s="838"/>
      <c r="H73" s="818"/>
      <c r="I73" s="818"/>
      <c r="J73" s="818"/>
      <c r="K73" s="818"/>
      <c r="L73" s="818"/>
      <c r="M73" s="818"/>
      <c r="N73" s="818"/>
      <c r="O73" s="818"/>
      <c r="P73" s="818"/>
      <c r="Q73" s="818"/>
      <c r="R73" s="818"/>
      <c r="S73" s="818"/>
      <c r="T73" s="818"/>
      <c r="U73" s="818"/>
      <c r="V73" s="818"/>
      <c r="W73" s="818"/>
      <c r="X73" s="818"/>
      <c r="Y73" s="818"/>
      <c r="Z73" s="818"/>
      <c r="AA73" s="818"/>
      <c r="AB73" s="818"/>
      <c r="AC73" s="818"/>
      <c r="AD73" s="818"/>
      <c r="AE73" s="818"/>
      <c r="AF73" s="818"/>
      <c r="AG73" s="818"/>
      <c r="AH73" s="818"/>
      <c r="AI73" s="818"/>
      <c r="AJ73" s="818"/>
      <c r="AK73" s="818"/>
      <c r="AL73" s="818"/>
      <c r="AM73" s="818"/>
      <c r="AN73" s="818"/>
      <c r="AO73" s="818"/>
      <c r="AP73" s="818"/>
      <c r="AQ73" s="818"/>
      <c r="AR73" s="818"/>
      <c r="AS73" s="818"/>
      <c r="AT73" s="818"/>
      <c r="AU73" s="818"/>
      <c r="AV73" s="818"/>
      <c r="AW73" s="818"/>
      <c r="AX73" s="818"/>
      <c r="AY73" s="818"/>
      <c r="AZ73" s="818"/>
      <c r="BA73" s="818"/>
      <c r="BB73" s="818"/>
      <c r="BC73" s="818"/>
      <c r="BD73" s="818"/>
      <c r="BE73" s="818"/>
      <c r="BF73" s="818"/>
      <c r="BG73" s="818"/>
      <c r="BH73" s="818"/>
      <c r="BI73" s="818"/>
      <c r="BJ73" s="818"/>
      <c r="BK73" s="818"/>
      <c r="BL73" s="818"/>
      <c r="BM73" s="818"/>
      <c r="BN73" s="818"/>
      <c r="BO73" s="818"/>
      <c r="BP73" s="818"/>
      <c r="BQ73" s="818"/>
      <c r="BR73" s="818"/>
      <c r="BS73" s="818"/>
      <c r="BT73" s="818"/>
      <c r="BU73" s="818"/>
      <c r="BV73" s="818"/>
      <c r="BW73" s="818"/>
      <c r="BX73" s="818"/>
      <c r="BY73" s="818"/>
      <c r="BZ73" s="818"/>
      <c r="CA73" s="818"/>
      <c r="CB73" s="818"/>
      <c r="CC73" s="818"/>
      <c r="CD73" s="818"/>
      <c r="CE73" s="818"/>
      <c r="CF73" s="818"/>
      <c r="CG73" s="818"/>
      <c r="CH73" s="818"/>
      <c r="CI73" s="818"/>
      <c r="CJ73" s="818"/>
      <c r="CK73" s="818"/>
      <c r="CL73" s="818"/>
      <c r="CM73" s="818"/>
      <c r="CN73" s="818"/>
      <c r="CO73" s="818"/>
      <c r="CP73" s="818"/>
      <c r="CQ73" s="818"/>
      <c r="CR73" s="818"/>
      <c r="CS73" s="818"/>
      <c r="CT73" s="818"/>
      <c r="CU73" s="818"/>
      <c r="CV73" s="818"/>
      <c r="CW73" s="818"/>
      <c r="CX73" s="818"/>
      <c r="CY73" s="818"/>
      <c r="CZ73" s="818"/>
      <c r="DA73" s="818"/>
      <c r="DB73" s="818"/>
      <c r="DC73" s="818"/>
      <c r="DD73" s="818"/>
      <c r="DE73" s="818"/>
      <c r="DF73" s="818"/>
      <c r="DG73" s="818"/>
      <c r="DH73" s="818"/>
      <c r="DI73" s="818"/>
      <c r="DJ73" s="818"/>
      <c r="DK73" s="818"/>
      <c r="DL73" s="818"/>
      <c r="DM73" s="818"/>
      <c r="DN73" s="818"/>
      <c r="DO73" s="818"/>
      <c r="DP73" s="818"/>
      <c r="DQ73" s="818"/>
      <c r="DR73" s="818"/>
      <c r="DS73" s="818"/>
      <c r="DT73" s="818"/>
      <c r="DU73" s="818"/>
      <c r="DV73" s="818"/>
      <c r="DW73" s="818"/>
      <c r="DX73" s="818"/>
      <c r="DY73" s="818"/>
      <c r="DZ73" s="818"/>
      <c r="EA73" s="818"/>
      <c r="EB73" s="818"/>
      <c r="EC73" s="818"/>
      <c r="ED73" s="818"/>
      <c r="EE73" s="818"/>
      <c r="EF73" s="818"/>
      <c r="EG73" s="818"/>
      <c r="EH73" s="818"/>
      <c r="EI73" s="818"/>
      <c r="EJ73" s="818"/>
      <c r="EK73" s="818"/>
      <c r="EL73" s="818"/>
      <c r="EM73" s="818"/>
      <c r="EN73" s="818"/>
      <c r="EO73" s="818"/>
      <c r="EP73" s="818"/>
      <c r="EQ73" s="818"/>
      <c r="ER73" s="818"/>
      <c r="ES73" s="818"/>
      <c r="ET73" s="818"/>
      <c r="EU73" s="818"/>
      <c r="EV73" s="818"/>
      <c r="EW73" s="818"/>
      <c r="EX73" s="818"/>
      <c r="EY73" s="818"/>
      <c r="EZ73" s="818"/>
      <c r="FA73" s="818"/>
      <c r="FB73" s="818"/>
      <c r="FC73" s="818"/>
      <c r="FD73" s="818"/>
      <c r="FE73" s="818"/>
      <c r="FF73" s="818"/>
      <c r="FG73" s="818"/>
      <c r="FH73" s="818"/>
      <c r="FI73" s="818"/>
      <c r="FJ73" s="818"/>
      <c r="FK73" s="818"/>
      <c r="FL73" s="818"/>
      <c r="FM73" s="818"/>
      <c r="FN73" s="818"/>
      <c r="FO73" s="818"/>
      <c r="FP73" s="818"/>
      <c r="FQ73" s="818"/>
      <c r="FR73" s="818"/>
      <c r="FS73" s="818"/>
      <c r="FT73" s="818"/>
      <c r="FU73" s="818"/>
      <c r="FV73" s="818"/>
      <c r="FW73" s="818"/>
      <c r="FX73" s="818"/>
      <c r="FY73" s="818"/>
      <c r="FZ73" s="818"/>
      <c r="GA73" s="818"/>
      <c r="GB73" s="818"/>
      <c r="GC73" s="818"/>
      <c r="GD73" s="818"/>
      <c r="GE73" s="818"/>
      <c r="GF73" s="818"/>
      <c r="GG73" s="818"/>
      <c r="GH73" s="818"/>
      <c r="GI73" s="818"/>
      <c r="GJ73" s="818"/>
      <c r="GK73" s="818"/>
      <c r="GL73" s="818"/>
      <c r="GM73" s="818"/>
      <c r="GN73" s="818"/>
      <c r="GO73" s="818"/>
      <c r="GP73" s="818"/>
      <c r="GQ73" s="818"/>
      <c r="GR73" s="818"/>
      <c r="GS73" s="818"/>
      <c r="GT73" s="818"/>
      <c r="GU73" s="818"/>
      <c r="GV73" s="818"/>
      <c r="GW73" s="818"/>
      <c r="GX73" s="818"/>
      <c r="GY73" s="818"/>
      <c r="GZ73" s="818"/>
      <c r="HA73" s="818"/>
      <c r="HB73" s="818"/>
      <c r="HC73" s="818"/>
      <c r="HD73" s="818"/>
      <c r="HE73" s="818"/>
      <c r="HF73" s="818"/>
      <c r="HG73" s="818"/>
      <c r="HH73" s="818"/>
      <c r="HI73" s="818"/>
      <c r="HJ73" s="818"/>
      <c r="HK73" s="818"/>
      <c r="HL73" s="818"/>
      <c r="HM73" s="818"/>
      <c r="HN73" s="818"/>
      <c r="HO73" s="818"/>
      <c r="HP73" s="818"/>
      <c r="HQ73" s="818"/>
      <c r="HR73" s="818"/>
      <c r="HS73" s="818"/>
      <c r="HT73" s="818"/>
      <c r="HU73" s="818"/>
      <c r="HV73" s="818"/>
      <c r="HW73" s="818"/>
      <c r="HX73" s="818"/>
      <c r="HY73" s="818"/>
      <c r="HZ73" s="818"/>
      <c r="IA73" s="818"/>
      <c r="IB73" s="818"/>
      <c r="IC73" s="818"/>
      <c r="ID73" s="818"/>
      <c r="IE73" s="818"/>
      <c r="IF73" s="818"/>
      <c r="IG73" s="818"/>
      <c r="IH73" s="818"/>
      <c r="II73" s="818"/>
      <c r="IJ73" s="818"/>
      <c r="IK73" s="818"/>
      <c r="IL73" s="818"/>
      <c r="IM73" s="818"/>
      <c r="IN73" s="818"/>
      <c r="IO73" s="818"/>
      <c r="IP73" s="818"/>
      <c r="IQ73" s="818"/>
      <c r="IR73" s="818"/>
      <c r="IS73" s="818"/>
      <c r="IT73" s="818"/>
      <c r="IU73" s="818"/>
      <c r="IV73" s="818"/>
    </row>
    <row r="74" spans="1:256" s="777" customFormat="1" ht="15" hidden="1" x14ac:dyDescent="0.25">
      <c r="A74" s="1292"/>
      <c r="B74" s="1296"/>
      <c r="C74" s="1263"/>
      <c r="D74" s="1282" t="s">
        <v>242</v>
      </c>
      <c r="E74" s="819"/>
      <c r="F74" s="836"/>
      <c r="G74" s="837"/>
    </row>
    <row r="75" spans="1:256" s="777" customFormat="1" ht="15" hidden="1" x14ac:dyDescent="0.25">
      <c r="A75" s="1292"/>
      <c r="B75" s="1296"/>
      <c r="C75" s="1263"/>
      <c r="D75" s="1282" t="s">
        <v>276</v>
      </c>
      <c r="E75" s="819"/>
      <c r="F75" s="836"/>
      <c r="G75" s="837"/>
    </row>
    <row r="76" spans="1:256" s="777" customFormat="1" ht="15" hidden="1" x14ac:dyDescent="0.25">
      <c r="A76" s="1292"/>
      <c r="B76" s="1296"/>
      <c r="C76" s="1263"/>
      <c r="D76" s="1282" t="s">
        <v>273</v>
      </c>
      <c r="E76" s="819"/>
      <c r="F76" s="836"/>
      <c r="G76" s="837"/>
    </row>
    <row r="77" spans="1:256" s="777" customFormat="1" ht="15" hidden="1" x14ac:dyDescent="0.25">
      <c r="A77" s="1292"/>
      <c r="B77" s="1296"/>
      <c r="C77" s="1263"/>
      <c r="D77" s="1583" t="s">
        <v>541</v>
      </c>
      <c r="E77" s="819"/>
      <c r="F77" s="836"/>
      <c r="G77" s="837"/>
    </row>
    <row r="78" spans="1:256" ht="15" hidden="1" x14ac:dyDescent="0.25">
      <c r="A78" s="1292">
        <v>22</v>
      </c>
      <c r="B78" s="1296" t="s">
        <v>167</v>
      </c>
      <c r="C78" s="1994" t="s">
        <v>169</v>
      </c>
      <c r="D78" s="1985"/>
      <c r="E78" s="777"/>
      <c r="F78" s="836"/>
      <c r="G78" s="837"/>
    </row>
    <row r="79" spans="1:256" ht="15" hidden="1" x14ac:dyDescent="0.25">
      <c r="A79" s="1292"/>
      <c r="B79" s="1296"/>
      <c r="C79" s="1264"/>
      <c r="D79" s="1282" t="s">
        <v>256</v>
      </c>
      <c r="E79" s="819"/>
      <c r="F79" s="836"/>
      <c r="G79" s="837"/>
    </row>
    <row r="80" spans="1:256" ht="15" hidden="1" x14ac:dyDescent="0.25">
      <c r="A80" s="1292">
        <v>23</v>
      </c>
      <c r="B80" s="1296" t="s">
        <v>167</v>
      </c>
      <c r="C80" s="2009" t="s">
        <v>170</v>
      </c>
      <c r="D80" s="1985"/>
      <c r="E80" s="819"/>
      <c r="F80" s="836"/>
      <c r="G80" s="837"/>
    </row>
    <row r="81" spans="1:7" ht="15" hidden="1" x14ac:dyDescent="0.25">
      <c r="A81" s="1292"/>
      <c r="B81" s="1296"/>
      <c r="C81" s="1265"/>
      <c r="D81" s="1282" t="s">
        <v>257</v>
      </c>
      <c r="E81" s="819"/>
      <c r="F81" s="836"/>
      <c r="G81" s="837"/>
    </row>
    <row r="82" spans="1:7" ht="15" hidden="1" x14ac:dyDescent="0.25">
      <c r="A82" s="1292">
        <v>24</v>
      </c>
      <c r="B82" s="1296" t="s">
        <v>167</v>
      </c>
      <c r="C82" s="2009" t="s">
        <v>171</v>
      </c>
      <c r="D82" s="1985"/>
      <c r="E82" s="819"/>
      <c r="F82" s="836"/>
      <c r="G82" s="837"/>
    </row>
    <row r="83" spans="1:7" ht="15" hidden="1" x14ac:dyDescent="0.25">
      <c r="A83" s="1292"/>
      <c r="B83" s="1296"/>
      <c r="C83" s="1265"/>
      <c r="D83" s="1282" t="s">
        <v>258</v>
      </c>
      <c r="E83" s="819"/>
      <c r="F83" s="836"/>
      <c r="G83" s="837"/>
    </row>
    <row r="84" spans="1:7" ht="15" hidden="1" x14ac:dyDescent="0.25">
      <c r="A84" s="1294" t="s">
        <v>207</v>
      </c>
      <c r="B84" s="1296" t="s">
        <v>167</v>
      </c>
      <c r="C84" s="2010" t="s">
        <v>72</v>
      </c>
      <c r="D84" s="1985"/>
      <c r="E84" s="819"/>
      <c r="F84" s="836"/>
      <c r="G84" s="837"/>
    </row>
    <row r="85" spans="1:7" ht="15" hidden="1" x14ac:dyDescent="0.25">
      <c r="A85" s="1294"/>
      <c r="B85" s="1296"/>
      <c r="C85" s="1266"/>
      <c r="D85" s="1282" t="s">
        <v>259</v>
      </c>
      <c r="E85" s="819"/>
      <c r="F85" s="836"/>
      <c r="G85" s="837"/>
    </row>
    <row r="86" spans="1:7" ht="15" hidden="1" x14ac:dyDescent="0.25">
      <c r="A86" s="1294"/>
      <c r="B86" s="1296"/>
      <c r="C86" s="1266"/>
      <c r="D86" s="1282" t="s">
        <v>260</v>
      </c>
      <c r="E86" s="819"/>
      <c r="F86" s="836"/>
      <c r="G86" s="837"/>
    </row>
    <row r="87" spans="1:7" ht="15" hidden="1" x14ac:dyDescent="0.25">
      <c r="A87" s="1294"/>
      <c r="B87" s="1296"/>
      <c r="C87" s="1266"/>
      <c r="D87" s="1282" t="s">
        <v>261</v>
      </c>
      <c r="E87" s="819"/>
      <c r="F87" s="836"/>
      <c r="G87" s="837"/>
    </row>
    <row r="88" spans="1:7" ht="15" hidden="1" x14ac:dyDescent="0.25">
      <c r="A88" s="1294"/>
      <c r="B88" s="1296"/>
      <c r="C88" s="1266"/>
      <c r="D88" s="1282" t="s">
        <v>262</v>
      </c>
      <c r="E88" s="819"/>
      <c r="F88" s="836"/>
      <c r="G88" s="837"/>
    </row>
    <row r="89" spans="1:7" ht="15" hidden="1" x14ac:dyDescent="0.25">
      <c r="A89" s="1294"/>
      <c r="B89" s="1296"/>
      <c r="C89" s="1266"/>
      <c r="D89" s="1282" t="s">
        <v>263</v>
      </c>
      <c r="E89" s="819"/>
      <c r="F89" s="836"/>
      <c r="G89" s="837"/>
    </row>
    <row r="90" spans="1:7" ht="15" hidden="1" x14ac:dyDescent="0.25">
      <c r="A90" s="1294" t="s">
        <v>346</v>
      </c>
      <c r="B90" s="1296" t="s">
        <v>167</v>
      </c>
      <c r="C90" s="2011" t="s">
        <v>82</v>
      </c>
      <c r="D90" s="1985"/>
      <c r="E90" s="777"/>
      <c r="F90" s="836"/>
      <c r="G90" s="837"/>
    </row>
    <row r="91" spans="1:7" ht="15" hidden="1" x14ac:dyDescent="0.25">
      <c r="A91" s="1294"/>
      <c r="B91" s="1296"/>
      <c r="C91" s="1275"/>
      <c r="D91" s="1282" t="s">
        <v>264</v>
      </c>
      <c r="E91" s="819"/>
      <c r="F91" s="836"/>
      <c r="G91" s="837"/>
    </row>
    <row r="92" spans="1:7" ht="15" hidden="1" x14ac:dyDescent="0.25">
      <c r="A92" s="1294"/>
      <c r="B92" s="1296"/>
      <c r="C92" s="1275"/>
      <c r="D92" s="1282" t="s">
        <v>265</v>
      </c>
      <c r="E92" s="819"/>
      <c r="F92" s="836"/>
      <c r="G92" s="837"/>
    </row>
    <row r="93" spans="1:7" ht="15" hidden="1" x14ac:dyDescent="0.25">
      <c r="A93" s="1294"/>
      <c r="B93" s="1296"/>
      <c r="C93" s="1275"/>
      <c r="D93" s="1282" t="s">
        <v>266</v>
      </c>
      <c r="E93" s="819"/>
      <c r="F93" s="836"/>
      <c r="G93" s="837"/>
    </row>
    <row r="94" spans="1:7" ht="15" hidden="1" x14ac:dyDescent="0.25">
      <c r="A94" s="1294"/>
      <c r="B94" s="1296"/>
      <c r="C94" s="1275"/>
      <c r="D94" s="1280" t="s">
        <v>358</v>
      </c>
      <c r="E94" s="819"/>
      <c r="F94" s="836"/>
      <c r="G94" s="837"/>
    </row>
    <row r="95" spans="1:7" ht="15" hidden="1" x14ac:dyDescent="0.25">
      <c r="A95" s="1294"/>
      <c r="B95" s="1296"/>
      <c r="C95" s="1275"/>
      <c r="D95" s="1282" t="s">
        <v>267</v>
      </c>
      <c r="E95" s="819"/>
      <c r="F95" s="836"/>
      <c r="G95" s="837"/>
    </row>
    <row r="96" spans="1:7" ht="15" hidden="1" x14ac:dyDescent="0.25">
      <c r="A96" s="1294"/>
      <c r="B96" s="1296"/>
      <c r="C96" s="1275"/>
      <c r="D96" s="1282" t="s">
        <v>345</v>
      </c>
      <c r="E96" s="819"/>
      <c r="F96" s="836"/>
      <c r="G96" s="837"/>
    </row>
    <row r="97" spans="1:7" ht="15" hidden="1" x14ac:dyDescent="0.25">
      <c r="A97" s="1292" t="s">
        <v>209</v>
      </c>
      <c r="B97" s="1296" t="s">
        <v>167</v>
      </c>
      <c r="C97" s="2014" t="s">
        <v>96</v>
      </c>
      <c r="D97" s="1985"/>
      <c r="E97" s="819"/>
      <c r="F97" s="836"/>
      <c r="G97" s="837"/>
    </row>
    <row r="98" spans="1:7" ht="15" hidden="1" x14ac:dyDescent="0.25">
      <c r="A98" s="1292"/>
      <c r="B98" s="1296"/>
      <c r="C98" s="1276"/>
      <c r="D98" s="1282" t="s">
        <v>272</v>
      </c>
      <c r="E98" s="819"/>
      <c r="F98" s="836"/>
      <c r="G98" s="837"/>
    </row>
    <row r="99" spans="1:7" ht="15" hidden="1" x14ac:dyDescent="0.25">
      <c r="A99" s="1292"/>
      <c r="B99" s="1296"/>
      <c r="C99" s="1276"/>
      <c r="D99" s="1282" t="s">
        <v>102</v>
      </c>
      <c r="E99" s="819"/>
      <c r="F99" s="836"/>
      <c r="G99" s="837"/>
    </row>
    <row r="100" spans="1:7" ht="15" hidden="1" x14ac:dyDescent="0.25">
      <c r="A100" s="1292" t="s">
        <v>210</v>
      </c>
      <c r="B100" s="1296" t="s">
        <v>167</v>
      </c>
      <c r="C100" s="2015" t="s">
        <v>154</v>
      </c>
      <c r="D100" s="1985"/>
      <c r="E100" s="777"/>
      <c r="F100" s="836"/>
      <c r="G100" s="837"/>
    </row>
    <row r="101" spans="1:7" ht="15" hidden="1" x14ac:dyDescent="0.25">
      <c r="A101" s="1292"/>
      <c r="B101" s="1296"/>
      <c r="C101" s="1277"/>
      <c r="D101" s="1282" t="s">
        <v>277</v>
      </c>
      <c r="E101" s="819"/>
      <c r="F101" s="836"/>
      <c r="G101" s="837"/>
    </row>
    <row r="102" spans="1:7" ht="15" hidden="1" x14ac:dyDescent="0.25">
      <c r="A102" s="1292"/>
      <c r="B102" s="1296"/>
      <c r="C102" s="1277"/>
      <c r="D102" s="1282" t="s">
        <v>278</v>
      </c>
      <c r="E102" s="819"/>
      <c r="F102" s="836"/>
      <c r="G102" s="837"/>
    </row>
    <row r="103" spans="1:7" ht="15" hidden="1" x14ac:dyDescent="0.25">
      <c r="A103" s="1292"/>
      <c r="B103" s="1296"/>
      <c r="C103" s="1277"/>
      <c r="D103" s="1282" t="s">
        <v>279</v>
      </c>
      <c r="E103" s="819"/>
      <c r="F103" s="836"/>
      <c r="G103" s="837"/>
    </row>
    <row r="104" spans="1:7" ht="15" hidden="1" x14ac:dyDescent="0.25">
      <c r="A104" s="1292" t="s">
        <v>211</v>
      </c>
      <c r="B104" s="1296" t="s">
        <v>167</v>
      </c>
      <c r="C104" s="2016" t="s">
        <v>103</v>
      </c>
      <c r="D104" s="1985"/>
      <c r="E104" s="777"/>
      <c r="F104" s="836"/>
      <c r="G104" s="837"/>
    </row>
    <row r="105" spans="1:7" ht="15" hidden="1" x14ac:dyDescent="0.25">
      <c r="A105" s="1292"/>
      <c r="B105" s="1296"/>
      <c r="C105" s="1278"/>
      <c r="D105" s="1282" t="s">
        <v>274</v>
      </c>
      <c r="E105" s="819"/>
      <c r="F105" s="836"/>
      <c r="G105" s="837"/>
    </row>
    <row r="106" spans="1:7" ht="15" hidden="1" x14ac:dyDescent="0.25">
      <c r="A106" s="1292"/>
      <c r="B106" s="1296"/>
      <c r="C106" s="1278"/>
      <c r="D106" s="1282" t="s">
        <v>275</v>
      </c>
      <c r="E106" s="819"/>
      <c r="F106" s="836"/>
      <c r="G106" s="837"/>
    </row>
    <row r="107" spans="1:7" ht="15" hidden="1" x14ac:dyDescent="0.25">
      <c r="A107" s="1292">
        <v>42</v>
      </c>
      <c r="B107" s="1296" t="s">
        <v>167</v>
      </c>
      <c r="C107" s="2017" t="s">
        <v>110</v>
      </c>
      <c r="D107" s="1985"/>
      <c r="E107" s="819"/>
      <c r="F107" s="836"/>
      <c r="G107" s="837"/>
    </row>
    <row r="108" spans="1:7" ht="15" hidden="1" x14ac:dyDescent="0.25">
      <c r="A108" s="1292"/>
      <c r="B108" s="1296"/>
      <c r="C108" s="1267"/>
      <c r="D108" s="1282" t="s">
        <v>268</v>
      </c>
      <c r="E108" s="819"/>
      <c r="F108" s="836"/>
      <c r="G108" s="837"/>
    </row>
    <row r="109" spans="1:7" ht="15" hidden="1" x14ac:dyDescent="0.25">
      <c r="A109" s="1292" t="s">
        <v>214</v>
      </c>
      <c r="B109" s="1296" t="s">
        <v>167</v>
      </c>
      <c r="C109" s="1984" t="s">
        <v>24</v>
      </c>
      <c r="D109" s="1985"/>
      <c r="E109" s="819"/>
      <c r="F109" s="836"/>
      <c r="G109" s="837"/>
    </row>
    <row r="110" spans="1:7" ht="15" hidden="1" x14ac:dyDescent="0.25">
      <c r="A110" s="1292"/>
      <c r="B110" s="1296"/>
      <c r="C110" s="1268"/>
      <c r="D110" s="1282" t="s">
        <v>269</v>
      </c>
      <c r="E110" s="819"/>
      <c r="F110" s="836"/>
      <c r="G110" s="837"/>
    </row>
    <row r="111" spans="1:7" ht="15" hidden="1" x14ac:dyDescent="0.25">
      <c r="A111" s="1292"/>
      <c r="B111" s="1296"/>
      <c r="C111" s="1268"/>
      <c r="D111" s="1282" t="s">
        <v>270</v>
      </c>
      <c r="E111" s="819"/>
      <c r="F111" s="836"/>
      <c r="G111" s="837"/>
    </row>
    <row r="112" spans="1:7" ht="15" hidden="1" x14ac:dyDescent="0.25">
      <c r="A112" s="1292">
        <v>45</v>
      </c>
      <c r="B112" s="1296" t="s">
        <v>167</v>
      </c>
      <c r="C112" s="1984" t="s">
        <v>213</v>
      </c>
      <c r="D112" s="1985"/>
      <c r="E112" s="819"/>
      <c r="F112" s="836"/>
      <c r="G112" s="837"/>
    </row>
    <row r="113" spans="1:7" ht="15" hidden="1" x14ac:dyDescent="0.25">
      <c r="A113" s="1292"/>
      <c r="B113" s="1296"/>
      <c r="C113" s="1268"/>
      <c r="D113" s="1282" t="s">
        <v>271</v>
      </c>
      <c r="E113" s="819"/>
      <c r="F113" s="836"/>
      <c r="G113" s="837"/>
    </row>
    <row r="114" spans="1:7" ht="15" hidden="1" x14ac:dyDescent="0.25">
      <c r="A114" s="1292">
        <v>46</v>
      </c>
      <c r="B114" s="847" t="s">
        <v>500</v>
      </c>
      <c r="C114" s="1986" t="s">
        <v>185</v>
      </c>
      <c r="D114" s="1985"/>
      <c r="E114" s="819"/>
      <c r="F114" s="836"/>
      <c r="G114" s="837"/>
    </row>
    <row r="115" spans="1:7" ht="15" hidden="1" x14ac:dyDescent="0.25">
      <c r="A115" s="1292"/>
      <c r="B115" s="847"/>
      <c r="C115" s="1269"/>
      <c r="D115" s="1282" t="s">
        <v>121</v>
      </c>
      <c r="E115" s="819"/>
      <c r="F115" s="836"/>
      <c r="G115" s="837"/>
    </row>
    <row r="116" spans="1:7" ht="15" hidden="1" x14ac:dyDescent="0.25">
      <c r="A116" s="1292" t="s">
        <v>215</v>
      </c>
      <c r="B116" s="848" t="s">
        <v>501</v>
      </c>
      <c r="C116" s="1988" t="s">
        <v>122</v>
      </c>
      <c r="D116" s="1985"/>
      <c r="E116" s="819"/>
      <c r="F116" s="836"/>
      <c r="G116" s="837"/>
    </row>
    <row r="117" spans="1:7" ht="15" hidden="1" x14ac:dyDescent="0.25">
      <c r="A117" s="1292"/>
      <c r="B117" s="848"/>
      <c r="C117" s="1270"/>
      <c r="D117" s="1282" t="s">
        <v>243</v>
      </c>
      <c r="E117" s="819"/>
      <c r="F117" s="836"/>
      <c r="G117" s="837"/>
    </row>
    <row r="118" spans="1:7" ht="15" hidden="1" x14ac:dyDescent="0.25">
      <c r="A118" s="1292"/>
      <c r="B118" s="848"/>
      <c r="C118" s="1270"/>
      <c r="D118" s="1282" t="s">
        <v>244</v>
      </c>
      <c r="E118" s="819"/>
      <c r="F118" s="836"/>
      <c r="G118" s="837"/>
    </row>
    <row r="119" spans="1:7" ht="15" hidden="1" x14ac:dyDescent="0.25">
      <c r="A119" s="1292" t="s">
        <v>216</v>
      </c>
      <c r="B119" s="849" t="s">
        <v>502</v>
      </c>
      <c r="C119" s="1989" t="s">
        <v>128</v>
      </c>
      <c r="D119" s="1985"/>
      <c r="E119" s="819"/>
      <c r="F119" s="836"/>
      <c r="G119" s="837"/>
    </row>
    <row r="120" spans="1:7" ht="15" hidden="1" x14ac:dyDescent="0.25">
      <c r="A120" s="1292"/>
      <c r="B120" s="849"/>
      <c r="C120" s="1271"/>
      <c r="D120" s="1282" t="s">
        <v>130</v>
      </c>
      <c r="E120" s="819"/>
      <c r="F120" s="836"/>
      <c r="G120" s="837"/>
    </row>
    <row r="121" spans="1:7" ht="15" hidden="1" x14ac:dyDescent="0.25">
      <c r="A121" s="1292"/>
      <c r="B121" s="849"/>
      <c r="C121" s="1271"/>
      <c r="D121" s="1282" t="s">
        <v>245</v>
      </c>
      <c r="E121" s="819"/>
      <c r="F121" s="836"/>
      <c r="G121" s="837"/>
    </row>
    <row r="122" spans="1:7" ht="15" hidden="1" x14ac:dyDescent="0.25">
      <c r="A122" s="1292"/>
      <c r="B122" s="849"/>
      <c r="C122" s="1271"/>
      <c r="D122" s="1282" t="s">
        <v>330</v>
      </c>
      <c r="E122" s="819"/>
      <c r="F122" s="836"/>
      <c r="G122" s="837"/>
    </row>
    <row r="123" spans="1:7" ht="15" hidden="1" x14ac:dyDescent="0.25">
      <c r="A123" s="1292"/>
      <c r="B123" s="849"/>
      <c r="C123" s="1271"/>
      <c r="D123" s="1282" t="s">
        <v>331</v>
      </c>
      <c r="E123" s="819"/>
      <c r="F123" s="836"/>
      <c r="G123" s="837"/>
    </row>
    <row r="124" spans="1:7" ht="15" hidden="1" x14ac:dyDescent="0.25">
      <c r="A124" s="1292" t="s">
        <v>217</v>
      </c>
      <c r="B124" s="850" t="s">
        <v>503</v>
      </c>
      <c r="C124" s="1990" t="s">
        <v>131</v>
      </c>
      <c r="D124" s="1985"/>
      <c r="E124" s="819"/>
      <c r="F124" s="836"/>
      <c r="G124" s="837"/>
    </row>
    <row r="125" spans="1:7" ht="15" hidden="1" x14ac:dyDescent="0.25">
      <c r="A125" s="1292"/>
      <c r="B125" s="850"/>
      <c r="C125" s="1272"/>
      <c r="D125" s="1282" t="s">
        <v>280</v>
      </c>
      <c r="E125" s="819"/>
      <c r="F125" s="836"/>
      <c r="G125" s="837"/>
    </row>
    <row r="126" spans="1:7" ht="15" hidden="1" x14ac:dyDescent="0.25">
      <c r="A126" s="1292"/>
      <c r="B126" s="850"/>
      <c r="C126" s="1272"/>
      <c r="D126" s="1282" t="s">
        <v>281</v>
      </c>
      <c r="E126" s="819"/>
      <c r="F126" s="836"/>
      <c r="G126" s="837"/>
    </row>
    <row r="127" spans="1:7" ht="15" hidden="1" x14ac:dyDescent="0.25">
      <c r="A127" s="1292"/>
      <c r="B127" s="850"/>
      <c r="C127" s="1272"/>
      <c r="D127" s="1282" t="s">
        <v>134</v>
      </c>
      <c r="E127" s="819"/>
      <c r="F127" s="836"/>
      <c r="G127" s="837"/>
    </row>
    <row r="128" spans="1:7" ht="15" hidden="1" x14ac:dyDescent="0.25">
      <c r="A128" s="1292">
        <v>54</v>
      </c>
      <c r="B128" s="851" t="s">
        <v>504</v>
      </c>
      <c r="C128" s="1991" t="s">
        <v>135</v>
      </c>
      <c r="D128" s="1985"/>
      <c r="E128" s="777"/>
      <c r="F128" s="836"/>
      <c r="G128" s="837"/>
    </row>
    <row r="129" spans="1:7" ht="15" hidden="1" x14ac:dyDescent="0.25">
      <c r="A129" s="1292"/>
      <c r="B129" s="851"/>
      <c r="C129" s="1273"/>
      <c r="D129" s="1282" t="s">
        <v>246</v>
      </c>
      <c r="E129" s="777"/>
      <c r="F129" s="836"/>
      <c r="G129" s="837"/>
    </row>
    <row r="130" spans="1:7" ht="15" hidden="1" x14ac:dyDescent="0.25">
      <c r="A130" s="1292"/>
      <c r="B130" s="851"/>
      <c r="C130" s="1273"/>
      <c r="D130" s="1282" t="s">
        <v>337</v>
      </c>
      <c r="E130" s="777"/>
      <c r="F130" s="836"/>
      <c r="G130" s="837"/>
    </row>
    <row r="131" spans="1:7" ht="15" hidden="1" x14ac:dyDescent="0.25">
      <c r="A131" s="1292">
        <v>55</v>
      </c>
      <c r="B131" s="851" t="s">
        <v>504</v>
      </c>
      <c r="C131" s="1992" t="s">
        <v>137</v>
      </c>
      <c r="D131" s="1985"/>
      <c r="E131" s="777"/>
      <c r="F131" s="836"/>
      <c r="G131" s="837"/>
    </row>
    <row r="132" spans="1:7" ht="15" hidden="1" x14ac:dyDescent="0.25">
      <c r="A132" s="1292"/>
      <c r="B132" s="851"/>
      <c r="C132" s="1274"/>
      <c r="D132" s="1282" t="s">
        <v>247</v>
      </c>
      <c r="E132" s="777"/>
      <c r="F132" s="836"/>
      <c r="G132" s="837"/>
    </row>
    <row r="133" spans="1:7" ht="15" hidden="1" x14ac:dyDescent="0.25">
      <c r="A133" s="1292" t="s">
        <v>218</v>
      </c>
      <c r="B133" s="851" t="s">
        <v>504</v>
      </c>
      <c r="C133" s="1993" t="s">
        <v>138</v>
      </c>
      <c r="D133" s="1985"/>
      <c r="E133" s="777"/>
      <c r="F133" s="836"/>
      <c r="G133" s="837"/>
    </row>
    <row r="134" spans="1:7" ht="15" hidden="1" x14ac:dyDescent="0.25">
      <c r="A134" s="1292"/>
      <c r="B134" s="851"/>
      <c r="C134" s="1255"/>
      <c r="D134" s="1282" t="s">
        <v>248</v>
      </c>
      <c r="E134" s="777"/>
      <c r="F134" s="836"/>
      <c r="G134" s="837"/>
    </row>
    <row r="135" spans="1:7" ht="15" hidden="1" x14ac:dyDescent="0.25">
      <c r="A135" s="1292"/>
      <c r="B135" s="851"/>
      <c r="C135" s="1255"/>
      <c r="D135" s="1282" t="s">
        <v>249</v>
      </c>
      <c r="E135" s="777"/>
      <c r="F135" s="836"/>
      <c r="G135" s="837"/>
    </row>
    <row r="136" spans="1:7" ht="15" hidden="1" x14ac:dyDescent="0.25">
      <c r="A136" s="1292"/>
      <c r="B136" s="851"/>
      <c r="C136" s="1255"/>
      <c r="D136" s="1282" t="s">
        <v>250</v>
      </c>
      <c r="E136" s="777"/>
      <c r="F136" s="836"/>
      <c r="G136" s="837"/>
    </row>
    <row r="137" spans="1:7" ht="15" hidden="1" x14ac:dyDescent="0.25">
      <c r="A137" s="1292">
        <v>59</v>
      </c>
      <c r="B137" s="851" t="s">
        <v>504</v>
      </c>
      <c r="C137" s="1987" t="s">
        <v>139</v>
      </c>
      <c r="D137" s="1985"/>
      <c r="E137" s="777"/>
      <c r="F137" s="836"/>
      <c r="G137" s="837"/>
    </row>
    <row r="138" spans="1:7" ht="15" hidden="1" x14ac:dyDescent="0.25">
      <c r="A138" s="1292"/>
      <c r="B138" s="851"/>
      <c r="C138" s="1256"/>
      <c r="D138" s="1282" t="s">
        <v>141</v>
      </c>
      <c r="E138" s="777"/>
      <c r="F138" s="836"/>
      <c r="G138" s="837"/>
    </row>
    <row r="139" spans="1:7" ht="15" hidden="1" x14ac:dyDescent="0.25">
      <c r="A139" s="1292" t="s">
        <v>219</v>
      </c>
      <c r="B139" s="851" t="s">
        <v>504</v>
      </c>
      <c r="C139" s="2012" t="s">
        <v>142</v>
      </c>
      <c r="D139" s="1985"/>
      <c r="E139" s="777"/>
      <c r="F139" s="836"/>
      <c r="G139" s="837"/>
    </row>
    <row r="140" spans="1:7" ht="15" hidden="1" x14ac:dyDescent="0.25">
      <c r="A140" s="1292"/>
      <c r="B140" s="851"/>
      <c r="C140" s="1253"/>
      <c r="D140" s="1282" t="s">
        <v>251</v>
      </c>
      <c r="E140" s="777"/>
      <c r="F140" s="836"/>
      <c r="G140" s="837"/>
    </row>
    <row r="141" spans="1:7" ht="15" hidden="1" x14ac:dyDescent="0.25">
      <c r="A141" s="1292"/>
      <c r="B141" s="851"/>
      <c r="C141" s="1253"/>
      <c r="D141" s="1282" t="s">
        <v>252</v>
      </c>
      <c r="E141" s="777"/>
      <c r="F141" s="836"/>
      <c r="G141" s="837"/>
    </row>
    <row r="142" spans="1:7" ht="15" hidden="1" x14ac:dyDescent="0.25">
      <c r="A142" s="1292"/>
      <c r="B142" s="851"/>
      <c r="C142" s="1253"/>
      <c r="D142" s="1282" t="s">
        <v>179</v>
      </c>
      <c r="E142" s="777"/>
      <c r="F142" s="836"/>
      <c r="G142" s="837"/>
    </row>
    <row r="143" spans="1:7" ht="15" hidden="1" x14ac:dyDescent="0.25">
      <c r="A143" s="1292"/>
      <c r="B143" s="851"/>
      <c r="C143" s="1253"/>
      <c r="D143" s="1282" t="s">
        <v>253</v>
      </c>
      <c r="E143" s="777"/>
      <c r="F143" s="836"/>
      <c r="G143" s="837"/>
    </row>
    <row r="144" spans="1:7" ht="15" hidden="1" x14ac:dyDescent="0.25">
      <c r="A144" s="1292" t="s">
        <v>306</v>
      </c>
      <c r="B144" s="840" t="s">
        <v>505</v>
      </c>
      <c r="C144" s="2013" t="s">
        <v>221</v>
      </c>
      <c r="D144" s="1985"/>
      <c r="E144" s="777"/>
      <c r="F144" s="836"/>
      <c r="G144" s="837"/>
    </row>
    <row r="145" spans="1:7" ht="15" hidden="1" x14ac:dyDescent="0.25">
      <c r="A145" s="1292"/>
      <c r="B145" s="840"/>
      <c r="C145" s="1254"/>
      <c r="D145" s="1282" t="s">
        <v>254</v>
      </c>
      <c r="E145" s="777"/>
      <c r="F145" s="836"/>
      <c r="G145" s="837"/>
    </row>
    <row r="146" spans="1:7" ht="15" hidden="1" x14ac:dyDescent="0.25">
      <c r="A146" s="1292"/>
      <c r="B146" s="840"/>
      <c r="C146" s="1254"/>
      <c r="D146" s="1282" t="s">
        <v>255</v>
      </c>
      <c r="E146" s="777"/>
      <c r="F146" s="836"/>
      <c r="G146" s="837"/>
    </row>
    <row r="147" spans="1:7" ht="15" hidden="1" x14ac:dyDescent="0.25">
      <c r="A147" s="1294"/>
      <c r="B147" s="1298"/>
      <c r="C147" s="1283"/>
      <c r="D147" s="1280"/>
      <c r="E147" s="777"/>
      <c r="F147" s="836"/>
      <c r="G147" s="837"/>
    </row>
    <row r="148" spans="1:7" ht="15" hidden="1" x14ac:dyDescent="0.25">
      <c r="A148" s="1294" t="s">
        <v>310</v>
      </c>
      <c r="B148" s="841" t="s">
        <v>506</v>
      </c>
      <c r="C148" s="2009" t="s">
        <v>284</v>
      </c>
      <c r="D148" s="2009"/>
      <c r="E148" s="777"/>
      <c r="F148" s="836"/>
      <c r="G148" s="837"/>
    </row>
    <row r="149" spans="1:7" ht="15" hidden="1" x14ac:dyDescent="0.25">
      <c r="A149" s="1292" t="s">
        <v>314</v>
      </c>
      <c r="B149" s="1298"/>
      <c r="C149" s="1283"/>
      <c r="D149" s="1280" t="s">
        <v>307</v>
      </c>
      <c r="E149" s="777"/>
      <c r="F149" s="836"/>
      <c r="G149" s="837"/>
    </row>
    <row r="150" spans="1:7" ht="15" hidden="1" x14ac:dyDescent="0.25">
      <c r="A150" s="1294"/>
      <c r="B150" s="1298"/>
      <c r="C150" s="2009" t="s">
        <v>288</v>
      </c>
      <c r="D150" s="2009"/>
      <c r="E150" s="777"/>
      <c r="F150" s="836"/>
      <c r="G150" s="837"/>
    </row>
    <row r="151" spans="1:7" ht="15" hidden="1" x14ac:dyDescent="0.25">
      <c r="A151" s="1294"/>
      <c r="B151" s="1298"/>
      <c r="C151" s="1283"/>
      <c r="D151" s="1280" t="s">
        <v>308</v>
      </c>
      <c r="E151" s="777"/>
      <c r="F151" s="836"/>
      <c r="G151" s="837"/>
    </row>
    <row r="152" spans="1:7" ht="15" hidden="1" x14ac:dyDescent="0.25">
      <c r="A152" s="1294"/>
      <c r="B152" s="1298"/>
      <c r="C152" s="2009" t="s">
        <v>290</v>
      </c>
      <c r="D152" s="2009"/>
      <c r="E152" s="777"/>
      <c r="F152" s="836"/>
      <c r="G152" s="837"/>
    </row>
    <row r="153" spans="1:7" ht="15" hidden="1" x14ac:dyDescent="0.25">
      <c r="A153" s="1294"/>
      <c r="B153" s="1298"/>
      <c r="C153" s="1286"/>
      <c r="D153" s="1280" t="s">
        <v>309</v>
      </c>
      <c r="E153" s="777"/>
      <c r="F153" s="836"/>
      <c r="G153" s="837"/>
    </row>
    <row r="154" spans="1:7" ht="15" hidden="1" x14ac:dyDescent="0.25">
      <c r="A154" s="1294"/>
      <c r="B154" s="1298"/>
      <c r="C154" s="1286"/>
      <c r="D154" s="1280" t="s">
        <v>293</v>
      </c>
      <c r="E154" s="777"/>
      <c r="F154" s="836"/>
      <c r="G154" s="837"/>
    </row>
    <row r="155" spans="1:7" ht="15" hidden="1" x14ac:dyDescent="0.25">
      <c r="A155" s="1294"/>
      <c r="B155" s="1298"/>
      <c r="C155" s="2009" t="s">
        <v>294</v>
      </c>
      <c r="D155" s="2009"/>
      <c r="E155" s="777"/>
      <c r="F155" s="836"/>
      <c r="G155" s="837"/>
    </row>
    <row r="156" spans="1:7" ht="15" hidden="1" x14ac:dyDescent="0.25">
      <c r="A156" s="1294"/>
      <c r="B156" s="1298"/>
      <c r="C156" s="1286"/>
      <c r="D156" s="1280" t="s">
        <v>295</v>
      </c>
      <c r="E156" s="777"/>
      <c r="F156" s="836"/>
      <c r="G156" s="837"/>
    </row>
    <row r="157" spans="1:7" ht="15" hidden="1" x14ac:dyDescent="0.25">
      <c r="A157" s="1294"/>
      <c r="B157" s="1298"/>
      <c r="C157" s="2009" t="s">
        <v>296</v>
      </c>
      <c r="D157" s="2009"/>
      <c r="E157" s="777"/>
      <c r="F157" s="836"/>
      <c r="G157" s="837"/>
    </row>
    <row r="158" spans="1:7" ht="15" hidden="1" x14ac:dyDescent="0.25">
      <c r="A158" s="1294"/>
      <c r="B158" s="1298"/>
      <c r="C158" s="1286"/>
      <c r="D158" s="1280" t="s">
        <v>324</v>
      </c>
      <c r="E158" s="777"/>
      <c r="F158" s="836"/>
      <c r="G158" s="837"/>
    </row>
    <row r="159" spans="1:7" ht="15" hidden="1" x14ac:dyDescent="0.25">
      <c r="A159" s="1294"/>
      <c r="B159" s="1298"/>
      <c r="C159" s="1286"/>
      <c r="D159" s="1280" t="s">
        <v>311</v>
      </c>
      <c r="E159" s="777"/>
      <c r="F159" s="836"/>
      <c r="G159" s="837"/>
    </row>
    <row r="160" spans="1:7" ht="15" hidden="1" x14ac:dyDescent="0.25">
      <c r="A160" s="1294"/>
      <c r="B160" s="1298"/>
      <c r="C160" s="1286"/>
      <c r="D160" s="1280" t="s">
        <v>300</v>
      </c>
      <c r="E160" s="777"/>
      <c r="F160" s="836"/>
      <c r="G160" s="837"/>
    </row>
    <row r="161" spans="1:7" ht="15" hidden="1" x14ac:dyDescent="0.25">
      <c r="A161" s="1299"/>
      <c r="B161" s="841"/>
      <c r="C161" s="1279" t="s">
        <v>323</v>
      </c>
      <c r="D161" s="1280"/>
      <c r="E161" s="777"/>
      <c r="F161" s="836"/>
      <c r="G161" s="777"/>
    </row>
    <row r="162" spans="1:7" ht="15.75" hidden="1" thickBot="1" x14ac:dyDescent="0.3">
      <c r="A162" s="1300"/>
      <c r="B162" s="1301"/>
      <c r="C162" s="1287"/>
      <c r="D162" s="1288" t="s">
        <v>313</v>
      </c>
      <c r="E162" s="835"/>
      <c r="F162" s="839"/>
    </row>
    <row r="163" spans="1:7" ht="15" hidden="1" x14ac:dyDescent="0.25">
      <c r="C163" s="1289"/>
      <c r="D163" s="1286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/>
  <mergeCells count="39"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</mergeCells>
  <phoneticPr fontId="17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ageMargins left="0.43307086614173229" right="0.23622047244094491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theme="3"/>
  </sheetPr>
  <dimension ref="A1:V48"/>
  <sheetViews>
    <sheetView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1075" customWidth="1"/>
    <col min="2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2.28515625" style="1075" customWidth="1"/>
    <col min="18" max="16384" width="9.140625" style="1075"/>
  </cols>
  <sheetData>
    <row r="1" spans="1:22" s="1058" customFormat="1" ht="18.75" customHeight="1" x14ac:dyDescent="0.25">
      <c r="B1" s="1059" t="s">
        <v>512</v>
      </c>
      <c r="C1" s="1060"/>
      <c r="D1" s="1060"/>
      <c r="E1" s="1060"/>
      <c r="J1" s="801" t="s">
        <v>184</v>
      </c>
      <c r="K1" s="2031" t="s">
        <v>316</v>
      </c>
      <c r="L1" s="2031"/>
      <c r="M1" s="2031"/>
      <c r="N1" s="2031"/>
      <c r="O1" s="2031"/>
      <c r="P1" s="2031"/>
      <c r="Q1" s="2031"/>
    </row>
    <row r="2" spans="1:22" s="1058" customFormat="1" ht="10.5" customHeight="1" x14ac:dyDescent="0.2">
      <c r="A2" s="2021" t="s">
        <v>1</v>
      </c>
      <c r="B2" s="2032"/>
      <c r="C2" s="2032"/>
      <c r="D2" s="2032"/>
      <c r="E2" s="2032"/>
      <c r="N2" s="2021" t="s">
        <v>2</v>
      </c>
      <c r="O2" s="2022"/>
      <c r="P2" s="2022"/>
      <c r="Q2" s="2022"/>
    </row>
    <row r="3" spans="1:22" s="1058" customFormat="1" ht="13.5" customHeight="1" x14ac:dyDescent="0.2">
      <c r="N3" s="1058" t="s">
        <v>3</v>
      </c>
    </row>
    <row r="4" spans="1:22" s="1058" customFormat="1" ht="15" customHeight="1" x14ac:dyDescent="0.25">
      <c r="B4" s="1061" t="s">
        <v>4</v>
      </c>
      <c r="C4" s="1060"/>
      <c r="D4" s="1062"/>
      <c r="I4" s="1312" t="s">
        <v>5</v>
      </c>
      <c r="J4" s="1313"/>
      <c r="K4" s="1313"/>
      <c r="L4" s="1057"/>
      <c r="O4" s="1063" t="s">
        <v>317</v>
      </c>
    </row>
    <row r="5" spans="1:22" s="1058" customFormat="1" ht="9.75" customHeight="1" x14ac:dyDescent="0.2">
      <c r="A5" s="2021" t="s">
        <v>7</v>
      </c>
      <c r="B5" s="2022"/>
      <c r="C5" s="2022"/>
      <c r="D5" s="2022"/>
      <c r="E5" s="2022"/>
    </row>
    <row r="6" spans="1:22" s="1058" customFormat="1" ht="12" customHeight="1" x14ac:dyDescent="0.2">
      <c r="A6" s="2023" t="s">
        <v>8</v>
      </c>
      <c r="B6" s="2023"/>
      <c r="C6" s="2023"/>
      <c r="D6" s="2023"/>
      <c r="E6" s="2023"/>
      <c r="F6" s="2023"/>
      <c r="G6" s="2023"/>
      <c r="H6" s="2023"/>
      <c r="I6" s="2023"/>
      <c r="J6" s="2023"/>
      <c r="K6" s="2023"/>
      <c r="L6" s="2023"/>
      <c r="M6" s="2023"/>
      <c r="N6" s="2023"/>
      <c r="O6" s="2023"/>
      <c r="P6" s="2023"/>
      <c r="Q6" s="2023"/>
    </row>
    <row r="7" spans="1:22" s="1058" customFormat="1" ht="15.75" x14ac:dyDescent="0.2">
      <c r="A7" s="2024" t="s">
        <v>670</v>
      </c>
      <c r="B7" s="2024"/>
      <c r="C7" s="2024"/>
      <c r="D7" s="2024"/>
      <c r="E7" s="2024"/>
      <c r="F7" s="2024"/>
      <c r="G7" s="2024"/>
      <c r="H7" s="2024"/>
      <c r="I7" s="2024"/>
      <c r="J7" s="2024"/>
      <c r="K7" s="2024"/>
      <c r="L7" s="2024"/>
      <c r="M7" s="2024"/>
      <c r="N7" s="2024"/>
      <c r="O7" s="2024"/>
      <c r="P7" s="2024"/>
      <c r="Q7" s="2024"/>
    </row>
    <row r="8" spans="1:22" s="1058" customFormat="1" ht="9" customHeight="1" x14ac:dyDescent="0.2">
      <c r="A8" s="1314">
        <v>143</v>
      </c>
      <c r="B8" s="1314">
        <v>144</v>
      </c>
    </row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2028" t="s">
        <v>318</v>
      </c>
      <c r="C10" s="2029"/>
      <c r="D10" s="2029"/>
      <c r="E10" s="2030"/>
      <c r="F10" s="2018" t="s">
        <v>319</v>
      </c>
      <c r="G10" s="2019"/>
      <c r="H10" s="2019"/>
      <c r="I10" s="2020"/>
      <c r="J10" s="2018" t="s">
        <v>318</v>
      </c>
      <c r="K10" s="2019"/>
      <c r="L10" s="2019"/>
      <c r="M10" s="2020"/>
      <c r="N10" s="2018" t="s">
        <v>319</v>
      </c>
      <c r="O10" s="2019"/>
      <c r="P10" s="2019"/>
      <c r="Q10" s="2020"/>
    </row>
    <row r="11" spans="1:22" s="1058" customFormat="1" x14ac:dyDescent="0.2">
      <c r="A11" s="2026"/>
      <c r="B11" s="2018" t="s">
        <v>14</v>
      </c>
      <c r="C11" s="2019"/>
      <c r="D11" s="1062"/>
      <c r="E11" s="1056">
        <v>600</v>
      </c>
      <c r="F11" s="2018" t="s">
        <v>15</v>
      </c>
      <c r="G11" s="2019"/>
      <c r="H11" s="1055"/>
      <c r="I11" s="1056">
        <v>600</v>
      </c>
      <c r="J11" s="2018" t="s">
        <v>15</v>
      </c>
      <c r="K11" s="2019"/>
      <c r="L11" s="1055"/>
      <c r="M11" s="1056">
        <f>E11</f>
        <v>600</v>
      </c>
      <c r="N11" s="2018" t="s">
        <v>15</v>
      </c>
      <c r="O11" s="2019"/>
      <c r="P11" s="1055"/>
      <c r="Q11" s="1056">
        <f>I11</f>
        <v>600</v>
      </c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148"/>
      <c r="C14" s="1173"/>
      <c r="D14" s="1173"/>
      <c r="E14" s="1173"/>
      <c r="F14" s="1148"/>
      <c r="G14" s="1634"/>
      <c r="H14" s="1634"/>
      <c r="I14" s="1634"/>
      <c r="J14" s="1635"/>
      <c r="K14" s="1634"/>
      <c r="L14" s="1634"/>
      <c r="M14" s="1634"/>
      <c r="N14" s="1635"/>
      <c r="O14" s="1634"/>
      <c r="P14" s="1634"/>
      <c r="Q14" s="1634"/>
      <c r="S14" s="1069"/>
      <c r="T14" s="1070"/>
      <c r="U14" s="1070"/>
      <c r="V14" s="1070"/>
    </row>
    <row r="15" spans="1:22" s="1388" customFormat="1" ht="15" x14ac:dyDescent="0.25">
      <c r="A15" s="1385">
        <v>1</v>
      </c>
      <c r="B15" s="1386"/>
      <c r="C15" s="1634"/>
      <c r="D15" s="1634"/>
      <c r="E15" s="1653">
        <v>192.12</v>
      </c>
      <c r="F15" s="1656"/>
      <c r="G15" s="1673"/>
      <c r="H15" s="1673"/>
      <c r="I15" s="1653">
        <v>61.86</v>
      </c>
      <c r="J15" s="1656"/>
      <c r="K15" s="1673"/>
      <c r="L15" s="1673"/>
      <c r="M15" s="1653">
        <v>30</v>
      </c>
      <c r="N15" s="1656"/>
      <c r="O15" s="1673"/>
      <c r="P15" s="1673"/>
      <c r="Q15" s="1653">
        <v>36.599999999999994</v>
      </c>
      <c r="S15" s="1389"/>
      <c r="T15" s="1390"/>
      <c r="U15" s="1390"/>
      <c r="V15" s="1390"/>
    </row>
    <row r="16" spans="1:22" s="1065" customFormat="1" ht="15" x14ac:dyDescent="0.25">
      <c r="A16" s="1068">
        <v>2</v>
      </c>
      <c r="B16" s="1148"/>
      <c r="C16" s="1634"/>
      <c r="D16" s="1634"/>
      <c r="E16" s="1653">
        <v>182.76000000000002</v>
      </c>
      <c r="F16" s="1656"/>
      <c r="G16" s="1673"/>
      <c r="H16" s="1673"/>
      <c r="I16" s="1653">
        <v>54</v>
      </c>
      <c r="J16" s="1656"/>
      <c r="K16" s="1673"/>
      <c r="L16" s="1673"/>
      <c r="M16" s="1653">
        <v>29.159999999999997</v>
      </c>
      <c r="N16" s="1656"/>
      <c r="O16" s="1673"/>
      <c r="P16" s="1673"/>
      <c r="Q16" s="1653">
        <v>35.04</v>
      </c>
      <c r="S16" s="1071"/>
      <c r="T16" s="1070"/>
      <c r="U16" s="1070"/>
      <c r="V16" s="1070"/>
    </row>
    <row r="17" spans="1:22" s="1065" customFormat="1" ht="15" x14ac:dyDescent="0.25">
      <c r="A17" s="1068">
        <v>3</v>
      </c>
      <c r="B17" s="1148"/>
      <c r="C17" s="1634"/>
      <c r="D17" s="1634"/>
      <c r="E17" s="1653">
        <v>178.68</v>
      </c>
      <c r="F17" s="1656"/>
      <c r="G17" s="1673"/>
      <c r="H17" s="1673"/>
      <c r="I17" s="1653">
        <v>49.019999999999996</v>
      </c>
      <c r="J17" s="1656"/>
      <c r="K17" s="1673"/>
      <c r="L17" s="1673"/>
      <c r="M17" s="1653">
        <v>28.560000000000002</v>
      </c>
      <c r="N17" s="1656"/>
      <c r="O17" s="1673"/>
      <c r="P17" s="1673"/>
      <c r="Q17" s="1653">
        <v>33.78</v>
      </c>
      <c r="S17" s="1071"/>
      <c r="T17" s="1070"/>
      <c r="U17" s="1070"/>
      <c r="V17" s="1070"/>
    </row>
    <row r="18" spans="1:22" s="1065" customFormat="1" ht="15" x14ac:dyDescent="0.25">
      <c r="A18" s="1068">
        <v>4</v>
      </c>
      <c r="B18" s="1148"/>
      <c r="C18" s="1634"/>
      <c r="D18" s="1634"/>
      <c r="E18" s="1653">
        <v>177</v>
      </c>
      <c r="F18" s="1656"/>
      <c r="G18" s="1673"/>
      <c r="H18" s="1673"/>
      <c r="I18" s="1653">
        <v>47.279999999999994</v>
      </c>
      <c r="J18" s="1656"/>
      <c r="K18" s="1673"/>
      <c r="L18" s="1673"/>
      <c r="M18" s="1653">
        <v>27.96</v>
      </c>
      <c r="N18" s="1656"/>
      <c r="O18" s="1673"/>
      <c r="P18" s="1673"/>
      <c r="Q18" s="1653">
        <v>34.14</v>
      </c>
      <c r="S18" s="1071"/>
      <c r="T18" s="1070"/>
      <c r="U18" s="1070"/>
      <c r="V18" s="1070"/>
    </row>
    <row r="19" spans="1:22" s="1065" customFormat="1" ht="15" x14ac:dyDescent="0.25">
      <c r="A19" s="1068">
        <v>5</v>
      </c>
      <c r="B19" s="1148"/>
      <c r="C19" s="1634"/>
      <c r="D19" s="1634"/>
      <c r="E19" s="1653">
        <v>177.36</v>
      </c>
      <c r="F19" s="1656"/>
      <c r="G19" s="1673"/>
      <c r="H19" s="1673"/>
      <c r="I19" s="1653">
        <v>46.260000000000005</v>
      </c>
      <c r="J19" s="1656"/>
      <c r="K19" s="1673"/>
      <c r="L19" s="1673"/>
      <c r="M19" s="1653">
        <v>28.32</v>
      </c>
      <c r="N19" s="1656"/>
      <c r="O19" s="1673"/>
      <c r="P19" s="1673"/>
      <c r="Q19" s="1653">
        <v>32.94</v>
      </c>
      <c r="S19" s="1071"/>
      <c r="T19" s="1070"/>
      <c r="U19" s="1070"/>
      <c r="V19" s="1070"/>
    </row>
    <row r="20" spans="1:22" s="1065" customFormat="1" ht="15" x14ac:dyDescent="0.25">
      <c r="A20" s="1068">
        <v>6</v>
      </c>
      <c r="B20" s="1148"/>
      <c r="C20" s="1634"/>
      <c r="D20" s="1634"/>
      <c r="E20" s="1653">
        <v>189.6</v>
      </c>
      <c r="F20" s="1656"/>
      <c r="G20" s="1673"/>
      <c r="H20" s="1673"/>
      <c r="I20" s="1653">
        <v>53.04</v>
      </c>
      <c r="J20" s="1656"/>
      <c r="K20" s="1673"/>
      <c r="L20" s="1673"/>
      <c r="M20" s="1653">
        <v>29.4</v>
      </c>
      <c r="N20" s="1656"/>
      <c r="O20" s="1673"/>
      <c r="P20" s="1673"/>
      <c r="Q20" s="1653">
        <v>32.58</v>
      </c>
      <c r="S20" s="1071"/>
      <c r="T20" s="1070"/>
      <c r="U20" s="1070"/>
      <c r="V20" s="1070"/>
    </row>
    <row r="21" spans="1:22" s="1065" customFormat="1" ht="15" x14ac:dyDescent="0.25">
      <c r="A21" s="1068">
        <v>7</v>
      </c>
      <c r="B21" s="1148"/>
      <c r="C21" s="1634"/>
      <c r="D21" s="1634"/>
      <c r="E21" s="1653">
        <v>201.60000000000002</v>
      </c>
      <c r="F21" s="1656"/>
      <c r="G21" s="1673"/>
      <c r="H21" s="1673"/>
      <c r="I21" s="1653">
        <v>88.5</v>
      </c>
      <c r="J21" s="1656"/>
      <c r="K21" s="1673"/>
      <c r="L21" s="1673"/>
      <c r="M21" s="1653">
        <v>28.919999999999998</v>
      </c>
      <c r="N21" s="1656"/>
      <c r="O21" s="1673"/>
      <c r="P21" s="1673"/>
      <c r="Q21" s="1653">
        <v>32.760000000000005</v>
      </c>
      <c r="S21" s="1071"/>
      <c r="T21" s="1070"/>
      <c r="U21" s="1070"/>
      <c r="V21" s="1070"/>
    </row>
    <row r="22" spans="1:22" s="1065" customFormat="1" ht="15" x14ac:dyDescent="0.25">
      <c r="A22" s="1068">
        <v>8</v>
      </c>
      <c r="B22" s="1148"/>
      <c r="C22" s="1634"/>
      <c r="D22" s="1634"/>
      <c r="E22" s="1653">
        <v>224.04000000000002</v>
      </c>
      <c r="F22" s="1656"/>
      <c r="G22" s="1673"/>
      <c r="H22" s="1673"/>
      <c r="I22" s="1653">
        <v>113.88</v>
      </c>
      <c r="J22" s="1656"/>
      <c r="K22" s="1673"/>
      <c r="L22" s="1673"/>
      <c r="M22" s="1653">
        <v>35.160000000000004</v>
      </c>
      <c r="N22" s="1656"/>
      <c r="O22" s="1673"/>
      <c r="P22" s="1673"/>
      <c r="Q22" s="1653">
        <v>34.56</v>
      </c>
      <c r="S22" s="1071"/>
      <c r="T22" s="1070"/>
      <c r="U22" s="1070"/>
      <c r="V22" s="1070"/>
    </row>
    <row r="23" spans="1:22" s="1065" customFormat="1" ht="15" x14ac:dyDescent="0.25">
      <c r="A23" s="1068">
        <v>9</v>
      </c>
      <c r="B23" s="1148"/>
      <c r="C23" s="1634"/>
      <c r="D23" s="1634"/>
      <c r="E23" s="1653">
        <v>249.6</v>
      </c>
      <c r="F23" s="1656"/>
      <c r="G23" s="1673"/>
      <c r="H23" s="1673"/>
      <c r="I23" s="1653">
        <v>114</v>
      </c>
      <c r="J23" s="1656"/>
      <c r="K23" s="1673"/>
      <c r="L23" s="1673"/>
      <c r="M23" s="1653">
        <v>49.319999999999993</v>
      </c>
      <c r="N23" s="1656"/>
      <c r="O23" s="1673"/>
      <c r="P23" s="1673"/>
      <c r="Q23" s="1653">
        <v>38.58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148"/>
      <c r="C24" s="1634"/>
      <c r="D24" s="1634"/>
      <c r="E24" s="1653">
        <v>263.39999999999998</v>
      </c>
      <c r="F24" s="1656"/>
      <c r="G24" s="1673"/>
      <c r="H24" s="1673"/>
      <c r="I24" s="1653">
        <v>113.46000000000001</v>
      </c>
      <c r="J24" s="1656"/>
      <c r="K24" s="1673"/>
      <c r="L24" s="1673"/>
      <c r="M24" s="1653">
        <v>54.239999999999995</v>
      </c>
      <c r="N24" s="1656"/>
      <c r="O24" s="1673"/>
      <c r="P24" s="1673"/>
      <c r="Q24" s="1653">
        <v>40.320000000000007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148"/>
      <c r="C25" s="1634"/>
      <c r="D25" s="1634"/>
      <c r="E25" s="1653">
        <v>266.52</v>
      </c>
      <c r="F25" s="1656"/>
      <c r="G25" s="1673"/>
      <c r="H25" s="1673"/>
      <c r="I25" s="1653">
        <v>112.32</v>
      </c>
      <c r="J25" s="1656"/>
      <c r="K25" s="1673"/>
      <c r="L25" s="1673"/>
      <c r="M25" s="1653">
        <v>53.879999999999995</v>
      </c>
      <c r="N25" s="1656"/>
      <c r="O25" s="1673"/>
      <c r="P25" s="1673"/>
      <c r="Q25" s="1653">
        <v>42.24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148"/>
      <c r="C26" s="1634"/>
      <c r="D26" s="1634"/>
      <c r="E26" s="1653">
        <v>260.15999999999997</v>
      </c>
      <c r="F26" s="1656"/>
      <c r="G26" s="1673"/>
      <c r="H26" s="1673"/>
      <c r="I26" s="1653">
        <v>105.42</v>
      </c>
      <c r="J26" s="1656"/>
      <c r="K26" s="1673"/>
      <c r="L26" s="1673"/>
      <c r="M26" s="1653">
        <v>52.44</v>
      </c>
      <c r="N26" s="1656"/>
      <c r="O26" s="1673"/>
      <c r="P26" s="1673"/>
      <c r="Q26" s="1653">
        <v>42.539999999999992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148"/>
      <c r="C27" s="1634"/>
      <c r="D27" s="1634"/>
      <c r="E27" s="1653">
        <v>258.96000000000004</v>
      </c>
      <c r="F27" s="1656"/>
      <c r="G27" s="1673"/>
      <c r="H27" s="1673"/>
      <c r="I27" s="1653">
        <v>107.22</v>
      </c>
      <c r="J27" s="1656"/>
      <c r="K27" s="1673"/>
      <c r="L27" s="1673"/>
      <c r="M27" s="1653">
        <v>50.16</v>
      </c>
      <c r="N27" s="1656"/>
      <c r="O27" s="1673"/>
      <c r="P27" s="1673"/>
      <c r="Q27" s="1653">
        <v>41.339999999999996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148"/>
      <c r="C28" s="1634"/>
      <c r="D28" s="1634"/>
      <c r="E28" s="1653">
        <v>261.96000000000004</v>
      </c>
      <c r="F28" s="1656"/>
      <c r="G28" s="1673"/>
      <c r="H28" s="1673"/>
      <c r="I28" s="1653">
        <v>98.039999999999992</v>
      </c>
      <c r="J28" s="1656"/>
      <c r="K28" s="1673"/>
      <c r="L28" s="1673"/>
      <c r="M28" s="1653">
        <v>49.800000000000004</v>
      </c>
      <c r="N28" s="1656"/>
      <c r="O28" s="1673"/>
      <c r="P28" s="1673"/>
      <c r="Q28" s="1653">
        <v>41.22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148"/>
      <c r="C29" s="1634"/>
      <c r="D29" s="1634"/>
      <c r="E29" s="1653">
        <v>260.64</v>
      </c>
      <c r="F29" s="1656"/>
      <c r="G29" s="1673"/>
      <c r="H29" s="1673"/>
      <c r="I29" s="1653">
        <v>98.4</v>
      </c>
      <c r="J29" s="1656"/>
      <c r="K29" s="1673"/>
      <c r="L29" s="1673"/>
      <c r="M29" s="1653">
        <v>48.72</v>
      </c>
      <c r="N29" s="1656"/>
      <c r="O29" s="1673"/>
      <c r="P29" s="1673"/>
      <c r="Q29" s="1653">
        <v>41.52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148"/>
      <c r="C30" s="1634"/>
      <c r="D30" s="1634"/>
      <c r="E30" s="1653">
        <v>275.52</v>
      </c>
      <c r="F30" s="1656"/>
      <c r="G30" s="1673"/>
      <c r="H30" s="1673"/>
      <c r="I30" s="1653">
        <v>104.64</v>
      </c>
      <c r="J30" s="1656"/>
      <c r="K30" s="1673"/>
      <c r="L30" s="1673"/>
      <c r="M30" s="1653">
        <v>53.400000000000006</v>
      </c>
      <c r="N30" s="1656"/>
      <c r="O30" s="1673"/>
      <c r="P30" s="1673"/>
      <c r="Q30" s="1653">
        <v>41.64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148"/>
      <c r="C31" s="1634"/>
      <c r="D31" s="1634"/>
      <c r="E31" s="1653">
        <v>279.36</v>
      </c>
      <c r="F31" s="1656"/>
      <c r="G31" s="1673"/>
      <c r="H31" s="1673"/>
      <c r="I31" s="1653">
        <v>103.08</v>
      </c>
      <c r="J31" s="1656"/>
      <c r="K31" s="1673"/>
      <c r="L31" s="1673"/>
      <c r="M31" s="1653">
        <v>48.6</v>
      </c>
      <c r="N31" s="1656"/>
      <c r="O31" s="1673"/>
      <c r="P31" s="1673"/>
      <c r="Q31" s="1653">
        <v>42.300000000000004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148"/>
      <c r="C32" s="1634"/>
      <c r="D32" s="1634"/>
      <c r="E32" s="1653">
        <v>271.68</v>
      </c>
      <c r="F32" s="1656"/>
      <c r="G32" s="1673"/>
      <c r="H32" s="1673"/>
      <c r="I32" s="1653">
        <v>110.46000000000001</v>
      </c>
      <c r="J32" s="1656"/>
      <c r="K32" s="1673"/>
      <c r="L32" s="1673"/>
      <c r="M32" s="1653">
        <v>44.760000000000005</v>
      </c>
      <c r="N32" s="1656"/>
      <c r="O32" s="1673"/>
      <c r="P32" s="1673"/>
      <c r="Q32" s="1653">
        <v>44.04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148"/>
      <c r="C33" s="1634"/>
      <c r="D33" s="1634"/>
      <c r="E33" s="1653">
        <v>269.88</v>
      </c>
      <c r="F33" s="1656"/>
      <c r="G33" s="1673"/>
      <c r="H33" s="1673"/>
      <c r="I33" s="1653">
        <v>117.78</v>
      </c>
      <c r="J33" s="1656"/>
      <c r="K33" s="1673"/>
      <c r="L33" s="1673"/>
      <c r="M33" s="1653">
        <v>38.160000000000004</v>
      </c>
      <c r="N33" s="1656"/>
      <c r="O33" s="1673"/>
      <c r="P33" s="1673"/>
      <c r="Q33" s="1653">
        <v>42.3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148"/>
      <c r="C34" s="1634"/>
      <c r="D34" s="1634"/>
      <c r="E34" s="1653">
        <v>262.8</v>
      </c>
      <c r="F34" s="1656"/>
      <c r="G34" s="1673"/>
      <c r="H34" s="1673"/>
      <c r="I34" s="1653">
        <v>122.64000000000001</v>
      </c>
      <c r="J34" s="1656"/>
      <c r="K34" s="1673"/>
      <c r="L34" s="1673"/>
      <c r="M34" s="1653">
        <v>37.44</v>
      </c>
      <c r="N34" s="1656"/>
      <c r="O34" s="1673"/>
      <c r="P34" s="1673"/>
      <c r="Q34" s="1653">
        <v>38.459999999999994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148"/>
      <c r="C35" s="1634"/>
      <c r="D35" s="1634"/>
      <c r="E35" s="1653">
        <v>254.76</v>
      </c>
      <c r="F35" s="1656"/>
      <c r="G35" s="1673"/>
      <c r="H35" s="1673"/>
      <c r="I35" s="1653">
        <v>125.16</v>
      </c>
      <c r="J35" s="1656"/>
      <c r="K35" s="1673"/>
      <c r="L35" s="1673"/>
      <c r="M35" s="1653">
        <v>35.76</v>
      </c>
      <c r="N35" s="1656"/>
      <c r="O35" s="1673"/>
      <c r="P35" s="1673"/>
      <c r="Q35" s="1653">
        <v>39.299999999999997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148"/>
      <c r="C36" s="1634"/>
      <c r="D36" s="1634"/>
      <c r="E36" s="1653">
        <v>253.56</v>
      </c>
      <c r="F36" s="1656"/>
      <c r="G36" s="1673"/>
      <c r="H36" s="1673"/>
      <c r="I36" s="1653">
        <v>115.08000000000001</v>
      </c>
      <c r="J36" s="1656"/>
      <c r="K36" s="1673"/>
      <c r="L36" s="1673"/>
      <c r="M36" s="1653">
        <v>37.559999999999995</v>
      </c>
      <c r="N36" s="1656"/>
      <c r="O36" s="1673"/>
      <c r="P36" s="1673"/>
      <c r="Q36" s="1653">
        <v>38.22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148"/>
      <c r="C37" s="1634"/>
      <c r="D37" s="1634"/>
      <c r="E37" s="1653">
        <v>233.88</v>
      </c>
      <c r="F37" s="1656"/>
      <c r="G37" s="1673"/>
      <c r="H37" s="1673"/>
      <c r="I37" s="1653">
        <v>103.02000000000001</v>
      </c>
      <c r="J37" s="1656"/>
      <c r="K37" s="1673"/>
      <c r="L37" s="1673"/>
      <c r="M37" s="1653">
        <v>35.879999999999995</v>
      </c>
      <c r="N37" s="1656"/>
      <c r="O37" s="1673"/>
      <c r="P37" s="1673"/>
      <c r="Q37" s="1653">
        <v>38.76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148"/>
      <c r="C38" s="1634"/>
      <c r="D38" s="1634"/>
      <c r="E38" s="1653">
        <v>212.52</v>
      </c>
      <c r="F38" s="1656"/>
      <c r="G38" s="1673"/>
      <c r="H38" s="1673"/>
      <c r="I38" s="1653">
        <v>82.259999999999991</v>
      </c>
      <c r="J38" s="1656"/>
      <c r="K38" s="1673"/>
      <c r="L38" s="1673"/>
      <c r="M38" s="1653">
        <v>33.960000000000008</v>
      </c>
      <c r="N38" s="1656"/>
      <c r="O38" s="1673"/>
      <c r="P38" s="1673"/>
      <c r="Q38" s="1653">
        <v>37.92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241"/>
      <c r="C39" s="1636"/>
      <c r="D39" s="1636"/>
      <c r="E39" s="1674">
        <f>SUM(E15:E38)</f>
        <v>5658.3600000000015</v>
      </c>
      <c r="F39" s="1675"/>
      <c r="G39" s="1675"/>
      <c r="H39" s="1675"/>
      <c r="I39" s="1674">
        <f>SUM(I15:I38)</f>
        <v>2246.8200000000006</v>
      </c>
      <c r="J39" s="1675"/>
      <c r="K39" s="1675"/>
      <c r="L39" s="1675"/>
      <c r="M39" s="1674">
        <f>SUM(M15:M38)</f>
        <v>961.55999999999983</v>
      </c>
      <c r="N39" s="1675"/>
      <c r="O39" s="1676"/>
      <c r="P39" s="1676"/>
      <c r="Q39" s="1677">
        <f>SUM(Q15:Q38)</f>
        <v>923.09999999999968</v>
      </c>
      <c r="S39" s="1073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366</v>
      </c>
      <c r="L43" s="1058"/>
      <c r="M43" s="1058"/>
      <c r="N43" s="1058"/>
      <c r="O43" s="1058"/>
      <c r="P43" s="1058"/>
      <c r="Q43" s="1058" t="s">
        <v>536</v>
      </c>
    </row>
    <row r="48" spans="1:22" x14ac:dyDescent="0.2">
      <c r="A48" s="1075">
        <v>1</v>
      </c>
      <c r="B48" s="1075">
        <v>2</v>
      </c>
      <c r="C48" s="1075">
        <v>3</v>
      </c>
      <c r="D48" s="1075">
        <v>4</v>
      </c>
      <c r="E48" s="1075">
        <v>5</v>
      </c>
      <c r="F48" s="1075">
        <v>6</v>
      </c>
      <c r="G48" s="1075">
        <v>7</v>
      </c>
      <c r="H48" s="1075">
        <v>8</v>
      </c>
      <c r="I48" s="1075">
        <v>9</v>
      </c>
      <c r="J48" s="1075">
        <v>10</v>
      </c>
      <c r="K48" s="1075">
        <v>11</v>
      </c>
      <c r="L48" s="1075">
        <v>12</v>
      </c>
      <c r="M48" s="1075">
        <v>13</v>
      </c>
      <c r="N48" s="1075">
        <v>14</v>
      </c>
      <c r="O48" s="1075">
        <v>15</v>
      </c>
      <c r="P48" s="1075">
        <v>16</v>
      </c>
      <c r="Q48" s="1075">
        <v>17</v>
      </c>
    </row>
  </sheetData>
  <dataConsolidate/>
  <mergeCells count="17">
    <mergeCell ref="K1:Q1"/>
    <mergeCell ref="A5:E5"/>
    <mergeCell ref="A2:E2"/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  <mergeCell ref="B10:E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40" t="s">
        <v>512</v>
      </c>
      <c r="C1" s="2039"/>
      <c r="D1" s="2039"/>
      <c r="E1" s="2039"/>
      <c r="F1" s="2039"/>
      <c r="J1" s="801" t="s">
        <v>184</v>
      </c>
      <c r="N1" s="2033" t="s">
        <v>27</v>
      </c>
      <c r="O1" s="2033"/>
      <c r="P1" s="2033"/>
      <c r="Q1" s="2033"/>
      <c r="R1" s="1048"/>
      <c r="S1" s="1048"/>
      <c r="T1" s="1048"/>
      <c r="U1" s="1048"/>
      <c r="V1" s="1048"/>
      <c r="W1" s="1048"/>
      <c r="X1" s="1048"/>
      <c r="Y1" s="1048"/>
      <c r="Z1" s="1048"/>
      <c r="AA1" s="1048"/>
      <c r="AB1" s="1048"/>
      <c r="AC1" s="1048"/>
      <c r="AD1" s="1048"/>
      <c r="AE1" s="1048"/>
      <c r="AF1" s="1048"/>
      <c r="AG1" s="1048"/>
    </row>
    <row r="2" spans="1:33" s="687" customFormat="1" ht="10.5" customHeight="1" x14ac:dyDescent="0.2">
      <c r="B2" s="2034" t="s">
        <v>1</v>
      </c>
      <c r="C2" s="2046"/>
      <c r="D2" s="2046"/>
      <c r="E2" s="2046"/>
      <c r="F2" s="2046"/>
      <c r="I2" s="687" t="s">
        <v>28</v>
      </c>
      <c r="N2" s="2034" t="s">
        <v>2</v>
      </c>
      <c r="O2" s="2035"/>
      <c r="P2" s="2035"/>
      <c r="Q2" s="2035"/>
      <c r="R2" s="1048"/>
      <c r="S2" s="1048"/>
      <c r="T2" s="1048"/>
      <c r="U2" s="1048"/>
      <c r="V2" s="1048"/>
      <c r="W2" s="1048"/>
      <c r="X2" s="1048"/>
      <c r="Y2" s="1048"/>
      <c r="Z2" s="1048"/>
      <c r="AA2" s="1048"/>
      <c r="AB2" s="1048"/>
      <c r="AC2" s="1048"/>
      <c r="AD2" s="1048"/>
      <c r="AE2" s="1048"/>
      <c r="AF2" s="1048"/>
      <c r="AG2" s="1048"/>
    </row>
    <row r="3" spans="1:33" s="687" customFormat="1" ht="13.5" customHeight="1" x14ac:dyDescent="0.2">
      <c r="N3" s="687" t="s">
        <v>3</v>
      </c>
      <c r="R3" s="1048"/>
      <c r="S3" s="1048"/>
      <c r="T3" s="1048"/>
      <c r="U3" s="1048"/>
      <c r="V3" s="1048"/>
      <c r="W3" s="1048"/>
      <c r="X3" s="1048"/>
      <c r="Y3" s="1048"/>
      <c r="Z3" s="1048"/>
      <c r="AA3" s="1048"/>
      <c r="AB3" s="1048"/>
      <c r="AC3" s="1048"/>
      <c r="AD3" s="1048"/>
      <c r="AE3" s="1048"/>
      <c r="AF3" s="1048"/>
      <c r="AG3" s="1048"/>
    </row>
    <row r="4" spans="1:33" s="687" customFormat="1" ht="15" customHeight="1" x14ac:dyDescent="0.25">
      <c r="B4" s="2038" t="s">
        <v>4</v>
      </c>
      <c r="C4" s="2039"/>
      <c r="D4" s="691"/>
      <c r="E4" s="1048"/>
      <c r="F4" s="1048"/>
      <c r="G4" s="1048"/>
      <c r="H4" s="1048"/>
      <c r="I4" s="877" t="s">
        <v>5</v>
      </c>
      <c r="J4" s="690"/>
      <c r="K4" s="690"/>
      <c r="L4" s="690"/>
      <c r="O4" s="692" t="s">
        <v>148</v>
      </c>
      <c r="R4" s="1048"/>
      <c r="S4" s="1048"/>
      <c r="T4" s="1048"/>
      <c r="U4" s="1048"/>
      <c r="V4" s="1048"/>
      <c r="W4" s="1048"/>
      <c r="X4" s="1048"/>
      <c r="Y4" s="1048"/>
      <c r="Z4" s="1048"/>
      <c r="AA4" s="1048"/>
      <c r="AB4" s="1048"/>
      <c r="AC4" s="1048"/>
      <c r="AD4" s="1048"/>
      <c r="AE4" s="1048"/>
      <c r="AF4" s="1048"/>
      <c r="AG4" s="1048"/>
    </row>
    <row r="5" spans="1:33" s="687" customFormat="1" ht="9.75" customHeight="1" x14ac:dyDescent="0.2">
      <c r="B5" s="2036" t="s">
        <v>7</v>
      </c>
      <c r="C5" s="2037"/>
      <c r="D5" s="690"/>
      <c r="E5" s="690"/>
      <c r="R5" s="1048"/>
      <c r="S5" s="1048"/>
      <c r="T5" s="1048"/>
      <c r="U5" s="1048"/>
      <c r="V5" s="1048"/>
      <c r="W5" s="1048"/>
      <c r="X5" s="1048"/>
      <c r="Y5" s="1048"/>
      <c r="Z5" s="1048"/>
      <c r="AA5" s="1048"/>
      <c r="AB5" s="1048"/>
      <c r="AC5" s="1048"/>
      <c r="AD5" s="1048"/>
      <c r="AE5" s="1048"/>
      <c r="AF5" s="1048"/>
      <c r="AG5" s="1048"/>
    </row>
    <row r="6" spans="1:33" s="687" customFormat="1" ht="12" customHeight="1" x14ac:dyDescent="0.25">
      <c r="A6" s="204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48"/>
      <c r="S6" s="1048"/>
      <c r="T6" s="1048"/>
      <c r="U6" s="1048"/>
      <c r="V6" s="1048"/>
      <c r="W6" s="1048"/>
      <c r="X6" s="1048"/>
      <c r="Y6" s="1048"/>
      <c r="Z6" s="1048"/>
      <c r="AA6" s="1048"/>
      <c r="AB6" s="1048"/>
      <c r="AC6" s="1048"/>
      <c r="AD6" s="1048"/>
      <c r="AE6" s="1048"/>
      <c r="AF6" s="1048"/>
      <c r="AG6" s="1048"/>
    </row>
    <row r="7" spans="1:33" s="687" customFormat="1" ht="15.75" x14ac:dyDescent="0.25">
      <c r="A7" s="204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48"/>
      <c r="S7" s="1048"/>
      <c r="T7" s="1048"/>
      <c r="U7" s="1048"/>
      <c r="V7" s="1048"/>
      <c r="W7" s="1048"/>
      <c r="X7" s="1048"/>
      <c r="Y7" s="1048"/>
      <c r="Z7" s="1048"/>
      <c r="AA7" s="1048"/>
      <c r="AB7" s="1048"/>
      <c r="AC7" s="1048"/>
      <c r="AD7" s="1048"/>
      <c r="AE7" s="1048"/>
      <c r="AF7" s="1048"/>
      <c r="AG7" s="1048"/>
    </row>
    <row r="8" spans="1:33" s="687" customFormat="1" ht="9" customHeight="1" x14ac:dyDescent="0.2">
      <c r="A8" s="1328">
        <v>1629</v>
      </c>
      <c r="B8" s="1328"/>
      <c r="R8" s="1048"/>
      <c r="S8" s="1048"/>
      <c r="T8" s="1048"/>
      <c r="U8" s="1048"/>
      <c r="V8" s="1048"/>
      <c r="W8" s="1048"/>
      <c r="X8" s="1048"/>
      <c r="Y8" s="1048"/>
      <c r="Z8" s="1048"/>
      <c r="AA8" s="1048"/>
      <c r="AB8" s="1048"/>
      <c r="AC8" s="1048"/>
      <c r="AD8" s="1048"/>
      <c r="AE8" s="1048"/>
      <c r="AF8" s="1048"/>
      <c r="AG8" s="1048"/>
    </row>
    <row r="9" spans="1:33" s="687" customFormat="1" x14ac:dyDescent="0.2">
      <c r="A9" s="2043" t="s">
        <v>9</v>
      </c>
      <c r="B9" s="2049" t="s">
        <v>10</v>
      </c>
      <c r="C9" s="2050"/>
      <c r="D9" s="2050"/>
      <c r="E9" s="2050"/>
      <c r="F9" s="2050"/>
      <c r="G9" s="2050"/>
      <c r="H9" s="2050"/>
      <c r="I9" s="2051"/>
      <c r="J9" s="2049" t="s">
        <v>11</v>
      </c>
      <c r="K9" s="2050"/>
      <c r="L9" s="2050"/>
      <c r="M9" s="2050"/>
      <c r="N9" s="2050"/>
      <c r="O9" s="2050"/>
      <c r="P9" s="2050"/>
      <c r="Q9" s="2051"/>
      <c r="R9" s="1048"/>
      <c r="S9" s="1048"/>
      <c r="T9" s="1048"/>
      <c r="U9" s="1048"/>
      <c r="V9" s="1048"/>
      <c r="W9" s="1048"/>
      <c r="X9" s="1048"/>
      <c r="Y9" s="1048"/>
      <c r="Z9" s="1048"/>
      <c r="AA9" s="1048"/>
      <c r="AB9" s="1048"/>
      <c r="AC9" s="1048"/>
      <c r="AD9" s="1048"/>
      <c r="AE9" s="1048"/>
      <c r="AF9" s="1048"/>
      <c r="AG9" s="1048"/>
    </row>
    <row r="10" spans="1:33" s="687" customFormat="1" x14ac:dyDescent="0.2">
      <c r="A10" s="2044"/>
      <c r="B10" s="2041" t="s">
        <v>149</v>
      </c>
      <c r="C10" s="2042"/>
      <c r="D10" s="2042"/>
      <c r="E10" s="2052"/>
      <c r="F10" s="2041"/>
      <c r="G10" s="2053"/>
      <c r="H10" s="2053"/>
      <c r="I10" s="2054"/>
      <c r="J10" s="2041" t="s">
        <v>149</v>
      </c>
      <c r="K10" s="2042"/>
      <c r="L10" s="2042"/>
      <c r="M10" s="2052"/>
      <c r="N10" s="2041"/>
      <c r="O10" s="2042"/>
      <c r="P10" s="2042"/>
      <c r="Q10" s="2052"/>
      <c r="R10" s="1048"/>
      <c r="S10" s="1048"/>
      <c r="T10" s="1048"/>
      <c r="U10" s="1048"/>
      <c r="V10" s="1048"/>
      <c r="W10" s="1048"/>
      <c r="X10" s="1048"/>
      <c r="Y10" s="1048"/>
      <c r="Z10" s="1048"/>
      <c r="AA10" s="1048"/>
      <c r="AB10" s="1048"/>
      <c r="AC10" s="1048"/>
      <c r="AD10" s="1048"/>
      <c r="AE10" s="1048"/>
      <c r="AF10" s="1048"/>
      <c r="AG10" s="1048"/>
    </row>
    <row r="11" spans="1:33" s="687" customFormat="1" x14ac:dyDescent="0.2">
      <c r="A11" s="2044"/>
      <c r="B11" s="2041" t="s">
        <v>14</v>
      </c>
      <c r="C11" s="2042"/>
      <c r="D11" s="691"/>
      <c r="E11" s="689">
        <v>3600</v>
      </c>
      <c r="F11" s="2041" t="s">
        <v>14</v>
      </c>
      <c r="G11" s="2042"/>
      <c r="H11" s="688"/>
      <c r="I11" s="689"/>
      <c r="J11" s="2041" t="s">
        <v>14</v>
      </c>
      <c r="K11" s="2042"/>
      <c r="L11" s="688"/>
      <c r="M11" s="689">
        <f>E11</f>
        <v>3600</v>
      </c>
      <c r="N11" s="2041" t="s">
        <v>14</v>
      </c>
      <c r="O11" s="2042"/>
      <c r="P11" s="688"/>
      <c r="Q11" s="689"/>
      <c r="R11" s="1048"/>
      <c r="S11" s="1048"/>
      <c r="T11" s="1048"/>
      <c r="U11" s="1048"/>
      <c r="V11" s="1048"/>
      <c r="W11" s="1048"/>
      <c r="X11" s="1048"/>
      <c r="Y11" s="1048"/>
      <c r="Z11" s="1048"/>
      <c r="AA11" s="1048"/>
      <c r="AB11" s="1048"/>
      <c r="AC11" s="1048"/>
      <c r="AD11" s="1048"/>
      <c r="AE11" s="1048"/>
      <c r="AF11" s="1048"/>
      <c r="AG11" s="1048"/>
    </row>
    <row r="12" spans="1:33" s="694" customFormat="1" ht="35.25" customHeight="1" x14ac:dyDescent="0.2">
      <c r="A12" s="2045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9"/>
      <c r="C14" s="1637"/>
      <c r="D14" s="1637"/>
      <c r="E14" s="1637"/>
      <c r="F14" s="1640"/>
      <c r="G14" s="1637"/>
      <c r="H14" s="1637"/>
      <c r="I14" s="1637"/>
      <c r="J14" s="1641"/>
      <c r="K14" s="1637"/>
      <c r="L14" s="1637"/>
      <c r="M14" s="1637"/>
      <c r="N14" s="1640"/>
      <c r="O14" s="1160"/>
      <c r="P14" s="1160"/>
      <c r="Q14" s="1160"/>
    </row>
    <row r="15" spans="1:33" s="1578" customFormat="1" ht="15" x14ac:dyDescent="0.25">
      <c r="A15" s="1576">
        <v>1</v>
      </c>
      <c r="B15" s="1574"/>
      <c r="C15" s="1637"/>
      <c r="D15" s="1637"/>
      <c r="E15" s="1653">
        <v>636</v>
      </c>
      <c r="F15" s="1669"/>
      <c r="G15" s="1670"/>
      <c r="H15" s="1670"/>
      <c r="I15" s="1670"/>
      <c r="J15" s="1666"/>
      <c r="K15" s="1665"/>
      <c r="L15" s="1670"/>
      <c r="M15" s="1653">
        <v>178</v>
      </c>
      <c r="N15" s="1640"/>
      <c r="O15" s="1577"/>
      <c r="P15" s="1577"/>
      <c r="Q15" s="1577"/>
    </row>
    <row r="16" spans="1:33" s="694" customFormat="1" ht="15" x14ac:dyDescent="0.25">
      <c r="A16" s="697">
        <v>2</v>
      </c>
      <c r="B16" s="1159"/>
      <c r="C16" s="1637"/>
      <c r="D16" s="1637"/>
      <c r="E16" s="1653">
        <v>610</v>
      </c>
      <c r="F16" s="1669"/>
      <c r="G16" s="1670"/>
      <c r="H16" s="1670"/>
      <c r="I16" s="1670"/>
      <c r="J16" s="1666"/>
      <c r="K16" s="1665"/>
      <c r="L16" s="1670"/>
      <c r="M16" s="1653">
        <v>179</v>
      </c>
      <c r="N16" s="1640"/>
      <c r="O16" s="1160"/>
      <c r="P16" s="1160"/>
      <c r="Q16" s="1160"/>
    </row>
    <row r="17" spans="1:17" s="694" customFormat="1" ht="15" x14ac:dyDescent="0.25">
      <c r="A17" s="697">
        <v>3</v>
      </c>
      <c r="B17" s="1159"/>
      <c r="C17" s="1637"/>
      <c r="D17" s="1637"/>
      <c r="E17" s="1653">
        <v>589</v>
      </c>
      <c r="F17" s="1669"/>
      <c r="G17" s="1670"/>
      <c r="H17" s="1670"/>
      <c r="I17" s="1670"/>
      <c r="J17" s="1666"/>
      <c r="K17" s="1665"/>
      <c r="L17" s="1670"/>
      <c r="M17" s="1653">
        <v>178</v>
      </c>
      <c r="N17" s="1640"/>
      <c r="O17" s="1160"/>
      <c r="P17" s="1160"/>
      <c r="Q17" s="1160"/>
    </row>
    <row r="18" spans="1:17" s="694" customFormat="1" ht="15" x14ac:dyDescent="0.25">
      <c r="A18" s="697">
        <v>4</v>
      </c>
      <c r="B18" s="1159"/>
      <c r="C18" s="1637"/>
      <c r="D18" s="1637"/>
      <c r="E18" s="1653">
        <v>584</v>
      </c>
      <c r="F18" s="1669"/>
      <c r="G18" s="1670"/>
      <c r="H18" s="1670"/>
      <c r="I18" s="1670"/>
      <c r="J18" s="1666"/>
      <c r="K18" s="1665"/>
      <c r="L18" s="1670"/>
      <c r="M18" s="1653">
        <v>174</v>
      </c>
      <c r="N18" s="1640"/>
      <c r="O18" s="1160"/>
      <c r="P18" s="1160"/>
      <c r="Q18" s="1160"/>
    </row>
    <row r="19" spans="1:17" s="694" customFormat="1" ht="15" x14ac:dyDescent="0.25">
      <c r="A19" s="697">
        <v>5</v>
      </c>
      <c r="B19" s="1159"/>
      <c r="C19" s="1637"/>
      <c r="D19" s="1637"/>
      <c r="E19" s="1653">
        <v>601</v>
      </c>
      <c r="F19" s="1669"/>
      <c r="G19" s="1670"/>
      <c r="H19" s="1670"/>
      <c r="I19" s="1670"/>
      <c r="J19" s="1666"/>
      <c r="K19" s="1665"/>
      <c r="L19" s="1670"/>
      <c r="M19" s="1653">
        <v>172</v>
      </c>
      <c r="N19" s="1640"/>
      <c r="O19" s="1160"/>
      <c r="P19" s="1160"/>
      <c r="Q19" s="1160"/>
    </row>
    <row r="20" spans="1:17" s="694" customFormat="1" ht="15" x14ac:dyDescent="0.25">
      <c r="A20" s="697">
        <v>6</v>
      </c>
      <c r="B20" s="1159"/>
      <c r="C20" s="1637"/>
      <c r="D20" s="1637"/>
      <c r="E20" s="1653">
        <v>611</v>
      </c>
      <c r="F20" s="1669"/>
      <c r="G20" s="1670"/>
      <c r="H20" s="1670"/>
      <c r="I20" s="1670"/>
      <c r="J20" s="1666"/>
      <c r="K20" s="1665"/>
      <c r="L20" s="1670"/>
      <c r="M20" s="1653">
        <v>168</v>
      </c>
      <c r="N20" s="1640"/>
      <c r="O20" s="1160"/>
      <c r="P20" s="1160"/>
      <c r="Q20" s="1160"/>
    </row>
    <row r="21" spans="1:17" s="694" customFormat="1" ht="15" x14ac:dyDescent="0.25">
      <c r="A21" s="697">
        <v>7</v>
      </c>
      <c r="B21" s="1159"/>
      <c r="C21" s="1637"/>
      <c r="D21" s="1637"/>
      <c r="E21" s="1653">
        <v>659</v>
      </c>
      <c r="F21" s="1669"/>
      <c r="G21" s="1670"/>
      <c r="H21" s="1670"/>
      <c r="I21" s="1670"/>
      <c r="J21" s="1666"/>
      <c r="K21" s="1665"/>
      <c r="L21" s="1670"/>
      <c r="M21" s="1653">
        <v>172</v>
      </c>
      <c r="N21" s="1640"/>
      <c r="O21" s="1160"/>
      <c r="P21" s="1160"/>
      <c r="Q21" s="1160"/>
    </row>
    <row r="22" spans="1:17" s="694" customFormat="1" ht="15" x14ac:dyDescent="0.25">
      <c r="A22" s="697">
        <v>8</v>
      </c>
      <c r="B22" s="1159"/>
      <c r="C22" s="1637"/>
      <c r="D22" s="1637"/>
      <c r="E22" s="1653">
        <v>732</v>
      </c>
      <c r="F22" s="1669"/>
      <c r="G22" s="1670"/>
      <c r="H22" s="1670"/>
      <c r="I22" s="1670"/>
      <c r="J22" s="1666"/>
      <c r="K22" s="1665"/>
      <c r="L22" s="1670"/>
      <c r="M22" s="1653">
        <v>192</v>
      </c>
      <c r="N22" s="1640"/>
      <c r="O22" s="1160"/>
      <c r="P22" s="1160"/>
      <c r="Q22" s="1160"/>
    </row>
    <row r="23" spans="1:17" s="694" customFormat="1" ht="15" x14ac:dyDescent="0.25">
      <c r="A23" s="697">
        <v>9</v>
      </c>
      <c r="B23" s="1159"/>
      <c r="C23" s="1637"/>
      <c r="D23" s="1637"/>
      <c r="E23" s="1653">
        <v>824</v>
      </c>
      <c r="F23" s="1669"/>
      <c r="G23" s="1670"/>
      <c r="H23" s="1670"/>
      <c r="I23" s="1670"/>
      <c r="J23" s="1666"/>
      <c r="K23" s="1665"/>
      <c r="L23" s="1670"/>
      <c r="M23" s="1653">
        <v>237</v>
      </c>
      <c r="N23" s="1640"/>
      <c r="O23" s="1160"/>
      <c r="P23" s="1160"/>
      <c r="Q23" s="1160"/>
    </row>
    <row r="24" spans="1:17" s="694" customFormat="1" ht="15" x14ac:dyDescent="0.25">
      <c r="A24" s="697">
        <v>10</v>
      </c>
      <c r="B24" s="1159"/>
      <c r="C24" s="1637"/>
      <c r="D24" s="1637"/>
      <c r="E24" s="1653">
        <v>892</v>
      </c>
      <c r="F24" s="1669"/>
      <c r="G24" s="1670"/>
      <c r="H24" s="1670"/>
      <c r="I24" s="1670"/>
      <c r="J24" s="1666"/>
      <c r="K24" s="1665"/>
      <c r="L24" s="1670"/>
      <c r="M24" s="1653">
        <v>269</v>
      </c>
      <c r="N24" s="1640"/>
      <c r="O24" s="1160"/>
      <c r="P24" s="1160"/>
      <c r="Q24" s="1160"/>
    </row>
    <row r="25" spans="1:17" s="694" customFormat="1" ht="15" x14ac:dyDescent="0.25">
      <c r="A25" s="697">
        <v>11</v>
      </c>
      <c r="B25" s="1159"/>
      <c r="C25" s="1637"/>
      <c r="D25" s="1637"/>
      <c r="E25" s="1653">
        <v>877</v>
      </c>
      <c r="F25" s="1669"/>
      <c r="G25" s="1670"/>
      <c r="H25" s="1670"/>
      <c r="I25" s="1670"/>
      <c r="J25" s="1666"/>
      <c r="K25" s="1665"/>
      <c r="L25" s="1670"/>
      <c r="M25" s="1653">
        <v>277</v>
      </c>
      <c r="N25" s="1640"/>
      <c r="O25" s="1160"/>
      <c r="P25" s="1160"/>
      <c r="Q25" s="1160"/>
    </row>
    <row r="26" spans="1:17" s="694" customFormat="1" ht="15" x14ac:dyDescent="0.25">
      <c r="A26" s="697">
        <v>12</v>
      </c>
      <c r="B26" s="1159"/>
      <c r="C26" s="1637"/>
      <c r="D26" s="1637"/>
      <c r="E26" s="1653">
        <v>855</v>
      </c>
      <c r="F26" s="1669"/>
      <c r="G26" s="1670"/>
      <c r="H26" s="1670"/>
      <c r="I26" s="1670"/>
      <c r="J26" s="1666"/>
      <c r="K26" s="1665"/>
      <c r="L26" s="1670"/>
      <c r="M26" s="1653">
        <v>269</v>
      </c>
      <c r="N26" s="1640"/>
      <c r="O26" s="1160"/>
      <c r="P26" s="1160"/>
      <c r="Q26" s="1160"/>
    </row>
    <row r="27" spans="1:17" s="694" customFormat="1" ht="15" x14ac:dyDescent="0.25">
      <c r="A27" s="697">
        <v>13</v>
      </c>
      <c r="B27" s="1159"/>
      <c r="C27" s="1637"/>
      <c r="D27" s="1637"/>
      <c r="E27" s="1653">
        <v>795</v>
      </c>
      <c r="F27" s="1669"/>
      <c r="G27" s="1670"/>
      <c r="H27" s="1670"/>
      <c r="I27" s="1670"/>
      <c r="J27" s="1666"/>
      <c r="K27" s="1665"/>
      <c r="L27" s="1670"/>
      <c r="M27" s="1653">
        <v>236</v>
      </c>
      <c r="N27" s="1640"/>
      <c r="O27" s="1160"/>
      <c r="P27" s="1160"/>
      <c r="Q27" s="1160"/>
    </row>
    <row r="28" spans="1:17" s="694" customFormat="1" ht="15" x14ac:dyDescent="0.25">
      <c r="A28" s="697">
        <v>14</v>
      </c>
      <c r="B28" s="1159"/>
      <c r="C28" s="1637"/>
      <c r="D28" s="1637"/>
      <c r="E28" s="1653">
        <v>860</v>
      </c>
      <c r="F28" s="1669"/>
      <c r="G28" s="1670"/>
      <c r="H28" s="1670"/>
      <c r="I28" s="1670"/>
      <c r="J28" s="1666"/>
      <c r="K28" s="1665"/>
      <c r="L28" s="1670"/>
      <c r="M28" s="1653">
        <v>290</v>
      </c>
      <c r="N28" s="1640"/>
      <c r="O28" s="1160"/>
      <c r="P28" s="1160"/>
      <c r="Q28" s="1160"/>
    </row>
    <row r="29" spans="1:17" s="694" customFormat="1" ht="15" x14ac:dyDescent="0.25">
      <c r="A29" s="697">
        <v>15</v>
      </c>
      <c r="B29" s="1159"/>
      <c r="C29" s="1637"/>
      <c r="D29" s="1637"/>
      <c r="E29" s="1653">
        <v>872</v>
      </c>
      <c r="F29" s="1669"/>
      <c r="G29" s="1670"/>
      <c r="H29" s="1670"/>
      <c r="I29" s="1670"/>
      <c r="J29" s="1666"/>
      <c r="K29" s="1665"/>
      <c r="L29" s="1670"/>
      <c r="M29" s="1653">
        <v>287</v>
      </c>
      <c r="N29" s="1640"/>
      <c r="O29" s="1160"/>
      <c r="P29" s="1160"/>
      <c r="Q29" s="1160"/>
    </row>
    <row r="30" spans="1:17" s="694" customFormat="1" ht="15" x14ac:dyDescent="0.25">
      <c r="A30" s="697">
        <v>16</v>
      </c>
      <c r="B30" s="1159"/>
      <c r="C30" s="1637"/>
      <c r="D30" s="1637"/>
      <c r="E30" s="1653">
        <v>900</v>
      </c>
      <c r="F30" s="1669"/>
      <c r="G30" s="1670"/>
      <c r="H30" s="1670"/>
      <c r="I30" s="1670"/>
      <c r="J30" s="1666"/>
      <c r="K30" s="1665"/>
      <c r="L30" s="1670"/>
      <c r="M30" s="1653">
        <v>292</v>
      </c>
      <c r="N30" s="1640"/>
      <c r="O30" s="1160"/>
      <c r="P30" s="1160"/>
      <c r="Q30" s="1160"/>
    </row>
    <row r="31" spans="1:17" s="698" customFormat="1" ht="15" x14ac:dyDescent="0.25">
      <c r="A31" s="697">
        <v>17</v>
      </c>
      <c r="B31" s="1159"/>
      <c r="C31" s="1637"/>
      <c r="D31" s="1637"/>
      <c r="E31" s="1653">
        <v>854</v>
      </c>
      <c r="F31" s="1669"/>
      <c r="G31" s="1670"/>
      <c r="H31" s="1670"/>
      <c r="I31" s="1670"/>
      <c r="J31" s="1666"/>
      <c r="K31" s="1665"/>
      <c r="L31" s="1670"/>
      <c r="M31" s="1653">
        <v>260</v>
      </c>
      <c r="N31" s="1640"/>
      <c r="O31" s="1160"/>
      <c r="P31" s="1160"/>
      <c r="Q31" s="1160"/>
    </row>
    <row r="32" spans="1:17" s="698" customFormat="1" ht="15" x14ac:dyDescent="0.25">
      <c r="A32" s="697">
        <v>18</v>
      </c>
      <c r="B32" s="1159"/>
      <c r="C32" s="1637"/>
      <c r="D32" s="1637"/>
      <c r="E32" s="1653">
        <v>723</v>
      </c>
      <c r="F32" s="1669"/>
      <c r="G32" s="1670"/>
      <c r="H32" s="1670"/>
      <c r="I32" s="1670"/>
      <c r="J32" s="1666"/>
      <c r="K32" s="1665"/>
      <c r="L32" s="1670"/>
      <c r="M32" s="1653">
        <v>230</v>
      </c>
      <c r="N32" s="1640"/>
      <c r="O32" s="1160"/>
      <c r="P32" s="1160"/>
      <c r="Q32" s="1160"/>
    </row>
    <row r="33" spans="1:33" s="698" customFormat="1" ht="15" x14ac:dyDescent="0.25">
      <c r="A33" s="697">
        <v>19</v>
      </c>
      <c r="B33" s="1159"/>
      <c r="C33" s="1637"/>
      <c r="D33" s="1637"/>
      <c r="E33" s="1653">
        <v>714</v>
      </c>
      <c r="F33" s="1669"/>
      <c r="G33" s="1670"/>
      <c r="H33" s="1670"/>
      <c r="I33" s="1670"/>
      <c r="J33" s="1666"/>
      <c r="K33" s="1665"/>
      <c r="L33" s="1670"/>
      <c r="M33" s="1653">
        <v>210</v>
      </c>
      <c r="N33" s="1640"/>
      <c r="O33" s="1160"/>
      <c r="P33" s="1160"/>
      <c r="Q33" s="1160"/>
    </row>
    <row r="34" spans="1:33" s="698" customFormat="1" ht="15" x14ac:dyDescent="0.25">
      <c r="A34" s="697">
        <v>20</v>
      </c>
      <c r="B34" s="1159"/>
      <c r="C34" s="1637"/>
      <c r="D34" s="1637"/>
      <c r="E34" s="1653">
        <v>683</v>
      </c>
      <c r="F34" s="1669"/>
      <c r="G34" s="1670"/>
      <c r="H34" s="1670"/>
      <c r="I34" s="1670"/>
      <c r="J34" s="1666"/>
      <c r="K34" s="1665"/>
      <c r="L34" s="1670"/>
      <c r="M34" s="1653">
        <v>191</v>
      </c>
      <c r="N34" s="1640"/>
      <c r="O34" s="1160"/>
      <c r="P34" s="1160"/>
      <c r="Q34" s="1160"/>
    </row>
    <row r="35" spans="1:33" s="698" customFormat="1" ht="15" x14ac:dyDescent="0.25">
      <c r="A35" s="697">
        <v>21</v>
      </c>
      <c r="B35" s="1159"/>
      <c r="C35" s="1637"/>
      <c r="D35" s="1637"/>
      <c r="E35" s="1653">
        <v>724</v>
      </c>
      <c r="F35" s="1669"/>
      <c r="G35" s="1670"/>
      <c r="H35" s="1670"/>
      <c r="I35" s="1670"/>
      <c r="J35" s="1666"/>
      <c r="K35" s="1665"/>
      <c r="L35" s="1670"/>
      <c r="M35" s="1653">
        <v>193</v>
      </c>
      <c r="N35" s="1640"/>
      <c r="O35" s="1160"/>
      <c r="P35" s="1160"/>
      <c r="Q35" s="1160"/>
    </row>
    <row r="36" spans="1:33" s="698" customFormat="1" ht="15" x14ac:dyDescent="0.25">
      <c r="A36" s="697">
        <v>22</v>
      </c>
      <c r="B36" s="1159"/>
      <c r="C36" s="1637"/>
      <c r="D36" s="1637"/>
      <c r="E36" s="1653">
        <v>723</v>
      </c>
      <c r="F36" s="1669"/>
      <c r="G36" s="1670"/>
      <c r="H36" s="1670"/>
      <c r="I36" s="1670"/>
      <c r="J36" s="1666"/>
      <c r="K36" s="1665"/>
      <c r="L36" s="1670"/>
      <c r="M36" s="1653">
        <v>194</v>
      </c>
      <c r="N36" s="1640"/>
      <c r="O36" s="1160"/>
      <c r="P36" s="1160"/>
      <c r="Q36" s="1160"/>
    </row>
    <row r="37" spans="1:33" s="698" customFormat="1" ht="15" x14ac:dyDescent="0.25">
      <c r="A37" s="697">
        <v>23</v>
      </c>
      <c r="B37" s="1159"/>
      <c r="C37" s="1637"/>
      <c r="D37" s="1637"/>
      <c r="E37" s="1653">
        <v>675</v>
      </c>
      <c r="F37" s="1669"/>
      <c r="G37" s="1670"/>
      <c r="H37" s="1670"/>
      <c r="I37" s="1670"/>
      <c r="J37" s="1666"/>
      <c r="K37" s="1665"/>
      <c r="L37" s="1670"/>
      <c r="M37" s="1653">
        <v>195</v>
      </c>
      <c r="N37" s="1640"/>
      <c r="O37" s="1160"/>
      <c r="P37" s="1160"/>
      <c r="Q37" s="1160"/>
    </row>
    <row r="38" spans="1:33" s="698" customFormat="1" ht="15" x14ac:dyDescent="0.25">
      <c r="A38" s="697">
        <v>24</v>
      </c>
      <c r="B38" s="1159"/>
      <c r="C38" s="1637"/>
      <c r="D38" s="1637"/>
      <c r="E38" s="1653">
        <v>649</v>
      </c>
      <c r="F38" s="1669"/>
      <c r="G38" s="1670"/>
      <c r="H38" s="1670"/>
      <c r="I38" s="1670"/>
      <c r="J38" s="1666"/>
      <c r="K38" s="1665"/>
      <c r="L38" s="1670"/>
      <c r="M38" s="1653">
        <v>197</v>
      </c>
      <c r="N38" s="1640"/>
      <c r="O38" s="1160"/>
      <c r="P38" s="1160"/>
      <c r="Q38" s="1160"/>
    </row>
    <row r="39" spans="1:33" s="698" customFormat="1" x14ac:dyDescent="0.2">
      <c r="A39" s="697" t="s">
        <v>19</v>
      </c>
      <c r="B39" s="1239"/>
      <c r="C39" s="1639"/>
      <c r="D39" s="1639"/>
      <c r="E39" s="1671">
        <f>SUM(E15:E38)</f>
        <v>17642</v>
      </c>
      <c r="F39" s="1672"/>
      <c r="G39" s="1672"/>
      <c r="H39" s="1672"/>
      <c r="I39" s="1671">
        <f>SUM(I15:I38)</f>
        <v>0</v>
      </c>
      <c r="J39" s="1672"/>
      <c r="K39" s="1672"/>
      <c r="L39" s="1672"/>
      <c r="M39" s="1671">
        <f>SUM(M15:M38)</f>
        <v>5240</v>
      </c>
      <c r="N39" s="1639"/>
      <c r="O39" s="1239"/>
      <c r="P39" s="1239"/>
      <c r="Q39" s="1240">
        <f>SUM(Q15:Q38)</f>
        <v>0</v>
      </c>
    </row>
    <row r="40" spans="1:33" s="687" customFormat="1" ht="12.75" customHeight="1" x14ac:dyDescent="0.2">
      <c r="A40" s="687" t="s">
        <v>20</v>
      </c>
      <c r="R40" s="1048"/>
      <c r="S40" s="1048"/>
      <c r="T40" s="1048"/>
      <c r="U40" s="1048"/>
      <c r="V40" s="1048"/>
      <c r="W40" s="1048"/>
      <c r="X40" s="1048"/>
      <c r="Y40" s="1048"/>
      <c r="Z40" s="1048"/>
      <c r="AA40" s="1048"/>
      <c r="AB40" s="1048"/>
      <c r="AC40" s="1048"/>
      <c r="AD40" s="1048"/>
      <c r="AE40" s="1048"/>
      <c r="AF40" s="1048"/>
      <c r="AG40" s="1048"/>
    </row>
    <row r="41" spans="1:33" s="687" customFormat="1" ht="12.75" customHeight="1" x14ac:dyDescent="0.2">
      <c r="A41" s="687" t="s">
        <v>21</v>
      </c>
      <c r="R41" s="1048"/>
      <c r="S41" s="1048"/>
      <c r="T41" s="1048"/>
      <c r="U41" s="1048"/>
      <c r="V41" s="1048"/>
      <c r="W41" s="1048"/>
      <c r="X41" s="1048"/>
      <c r="Y41" s="1048"/>
      <c r="Z41" s="1048"/>
      <c r="AA41" s="1048"/>
      <c r="AB41" s="1048"/>
      <c r="AC41" s="1048"/>
      <c r="AD41" s="1048"/>
      <c r="AE41" s="1048"/>
      <c r="AF41" s="1048"/>
      <c r="AG41" s="1048"/>
    </row>
    <row r="42" spans="1:33" x14ac:dyDescent="0.2">
      <c r="A42" s="687" t="s">
        <v>22</v>
      </c>
      <c r="R42" s="1049"/>
      <c r="S42" s="1049"/>
      <c r="T42" s="1049"/>
      <c r="U42" s="1049"/>
      <c r="V42" s="1049"/>
      <c r="W42" s="1049"/>
      <c r="X42" s="1049"/>
      <c r="Y42" s="1049"/>
      <c r="Z42" s="1049"/>
      <c r="AA42" s="1049"/>
      <c r="AB42" s="1049"/>
      <c r="AC42" s="1049"/>
      <c r="AD42" s="1049"/>
      <c r="AE42" s="1049"/>
      <c r="AF42" s="1049"/>
      <c r="AG42" s="1049"/>
    </row>
    <row r="43" spans="1:33" x14ac:dyDescent="0.2">
      <c r="A43" s="687" t="s">
        <v>23</v>
      </c>
      <c r="K43" s="687" t="s">
        <v>537</v>
      </c>
      <c r="L43" s="687"/>
      <c r="M43" s="687"/>
      <c r="N43" s="687"/>
      <c r="O43" s="687"/>
      <c r="P43" s="687"/>
      <c r="Q43" s="687"/>
      <c r="R43" s="1049"/>
      <c r="S43" s="1049"/>
      <c r="T43" s="1049"/>
      <c r="U43" s="1049"/>
      <c r="V43" s="1049"/>
      <c r="W43" s="1049"/>
      <c r="X43" s="1049"/>
      <c r="Y43" s="1049"/>
      <c r="Z43" s="1049"/>
      <c r="AA43" s="1049"/>
      <c r="AB43" s="1049"/>
      <c r="AC43" s="1049"/>
      <c r="AD43" s="1049"/>
      <c r="AE43" s="1049"/>
      <c r="AF43" s="1049"/>
      <c r="AG43" s="1049"/>
    </row>
    <row r="44" spans="1:33" x14ac:dyDescent="0.2">
      <c r="R44" s="1049"/>
      <c r="S44" s="1049"/>
      <c r="T44" s="1049"/>
      <c r="U44" s="1049"/>
      <c r="V44" s="1049"/>
      <c r="W44" s="1049"/>
      <c r="X44" s="1049"/>
      <c r="Y44" s="1049"/>
      <c r="Z44" s="1049"/>
      <c r="AA44" s="1049"/>
      <c r="AB44" s="1049"/>
      <c r="AC44" s="1049"/>
      <c r="AD44" s="1049"/>
      <c r="AE44" s="1049"/>
      <c r="AF44" s="1049"/>
      <c r="AG44" s="104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3"/>
  </sheetPr>
  <dimension ref="A1:AG44"/>
  <sheetViews>
    <sheetView zoomScale="85" zoomScaleNormal="85" workbookViewId="0">
      <selection activeCell="S23" sqref="S23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067" t="s">
        <v>512</v>
      </c>
      <c r="C1" s="2039"/>
      <c r="D1" s="2039"/>
      <c r="E1" s="2039"/>
      <c r="F1" s="2039"/>
      <c r="J1" s="801" t="s">
        <v>184</v>
      </c>
      <c r="N1" s="2061" t="s">
        <v>27</v>
      </c>
      <c r="O1" s="2061"/>
      <c r="P1" s="2061"/>
      <c r="Q1" s="2061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28" customFormat="1" ht="10.5" customHeight="1" x14ac:dyDescent="0.2">
      <c r="B2" s="2062" t="s">
        <v>1</v>
      </c>
      <c r="C2" s="2046"/>
      <c r="D2" s="2046"/>
      <c r="E2" s="2046"/>
      <c r="F2" s="2046"/>
      <c r="I2" s="28" t="s">
        <v>28</v>
      </c>
      <c r="N2" s="2062" t="s">
        <v>2</v>
      </c>
      <c r="O2" s="2063"/>
      <c r="P2" s="2063"/>
      <c r="Q2" s="2063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28" customFormat="1" ht="13.5" customHeight="1" x14ac:dyDescent="0.2">
      <c r="N3" s="28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28" customFormat="1" ht="15" customHeight="1" x14ac:dyDescent="0.25">
      <c r="B4" s="2066" t="s">
        <v>4</v>
      </c>
      <c r="C4" s="2039"/>
      <c r="D4" s="30"/>
      <c r="E4" s="1046"/>
      <c r="F4" s="1046"/>
      <c r="G4" s="1046"/>
      <c r="H4" s="1046"/>
      <c r="I4" s="871" t="s">
        <v>5</v>
      </c>
      <c r="J4" s="29"/>
      <c r="K4" s="29"/>
      <c r="L4" s="29"/>
      <c r="O4" s="31" t="s">
        <v>186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28" customFormat="1" ht="9.75" customHeight="1" x14ac:dyDescent="0.2">
      <c r="B5" s="2071" t="s">
        <v>7</v>
      </c>
      <c r="C5" s="2037"/>
      <c r="D5" s="29"/>
      <c r="E5" s="29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28" customFormat="1" ht="12" customHeight="1" x14ac:dyDescent="0.25">
      <c r="A6" s="206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28" customFormat="1" ht="15.75" x14ac:dyDescent="0.25">
      <c r="A7" s="206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28" customFormat="1" ht="9" customHeight="1" x14ac:dyDescent="0.2">
      <c r="A8" s="1327">
        <v>1630</v>
      </c>
      <c r="B8" s="1327">
        <v>1628</v>
      </c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28" customFormat="1" x14ac:dyDescent="0.2">
      <c r="A9" s="2068" t="s">
        <v>9</v>
      </c>
      <c r="B9" s="2058" t="s">
        <v>10</v>
      </c>
      <c r="C9" s="2059"/>
      <c r="D9" s="2059"/>
      <c r="E9" s="2059"/>
      <c r="F9" s="2059"/>
      <c r="G9" s="2059"/>
      <c r="H9" s="2059"/>
      <c r="I9" s="2060"/>
      <c r="J9" s="2058" t="s">
        <v>11</v>
      </c>
      <c r="K9" s="2059"/>
      <c r="L9" s="2059"/>
      <c r="M9" s="2059"/>
      <c r="N9" s="2059"/>
      <c r="O9" s="2059"/>
      <c r="P9" s="2059"/>
      <c r="Q9" s="2060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28" customFormat="1" x14ac:dyDescent="0.2">
      <c r="A10" s="2069"/>
      <c r="B10" s="2055" t="s">
        <v>29</v>
      </c>
      <c r="C10" s="2056"/>
      <c r="D10" s="2056"/>
      <c r="E10" s="2057"/>
      <c r="F10" s="2055" t="s">
        <v>30</v>
      </c>
      <c r="G10" s="2053"/>
      <c r="H10" s="2053"/>
      <c r="I10" s="2054"/>
      <c r="J10" s="2055" t="s">
        <v>29</v>
      </c>
      <c r="K10" s="2056"/>
      <c r="L10" s="2056"/>
      <c r="M10" s="2057"/>
      <c r="N10" s="2055" t="s">
        <v>30</v>
      </c>
      <c r="O10" s="2056"/>
      <c r="P10" s="2056"/>
      <c r="Q10" s="2057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28" customFormat="1" x14ac:dyDescent="0.2">
      <c r="A11" s="2069"/>
      <c r="B11" s="2055" t="s">
        <v>14</v>
      </c>
      <c r="C11" s="2056"/>
      <c r="E11" s="33">
        <v>3600</v>
      </c>
      <c r="F11" s="2055" t="s">
        <v>14</v>
      </c>
      <c r="G11" s="2056"/>
      <c r="H11" s="32"/>
      <c r="I11" s="33">
        <v>2400</v>
      </c>
      <c r="J11" s="2055" t="s">
        <v>14</v>
      </c>
      <c r="K11" s="2056"/>
      <c r="L11" s="32"/>
      <c r="M11" s="33">
        <f>E11</f>
        <v>3600</v>
      </c>
      <c r="N11" s="2055" t="s">
        <v>14</v>
      </c>
      <c r="O11" s="2056"/>
      <c r="P11" s="32"/>
      <c r="Q11" s="33">
        <f>I11</f>
        <v>2400</v>
      </c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35" customFormat="1" ht="35.25" customHeight="1" x14ac:dyDescent="0.2">
      <c r="A12" s="2070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9"/>
      <c r="C14" s="1638"/>
      <c r="D14" s="1638"/>
      <c r="E14" s="1638"/>
      <c r="F14" s="1635"/>
      <c r="G14" s="1638"/>
      <c r="H14" s="1638"/>
      <c r="I14" s="1638"/>
      <c r="J14" s="1641"/>
      <c r="K14" s="1638"/>
      <c r="L14" s="1638"/>
      <c r="M14" s="1638"/>
      <c r="N14" s="1635"/>
      <c r="O14" s="1638"/>
      <c r="P14" s="1638"/>
      <c r="Q14" s="1638"/>
    </row>
    <row r="15" spans="1:33" s="1575" customFormat="1" ht="15" x14ac:dyDescent="0.25">
      <c r="A15" s="1573">
        <v>1</v>
      </c>
      <c r="B15" s="1574"/>
      <c r="C15" s="1638"/>
      <c r="D15" s="1638"/>
      <c r="E15" s="1653">
        <v>279</v>
      </c>
      <c r="F15" s="1656"/>
      <c r="G15" s="1665"/>
      <c r="H15" s="1665"/>
      <c r="I15" s="1653">
        <v>263</v>
      </c>
      <c r="J15" s="1666"/>
      <c r="K15" s="1665"/>
      <c r="L15" s="1665"/>
      <c r="M15" s="1653">
        <v>132</v>
      </c>
      <c r="N15" s="1656"/>
      <c r="O15" s="1665"/>
      <c r="P15" s="1665"/>
      <c r="Q15" s="1653">
        <v>77</v>
      </c>
    </row>
    <row r="16" spans="1:33" s="35" customFormat="1" ht="15" x14ac:dyDescent="0.25">
      <c r="A16" s="38">
        <v>2</v>
      </c>
      <c r="B16" s="1159"/>
      <c r="C16" s="1638"/>
      <c r="D16" s="1638"/>
      <c r="E16" s="1653">
        <v>284</v>
      </c>
      <c r="F16" s="1656"/>
      <c r="G16" s="1665"/>
      <c r="H16" s="1665"/>
      <c r="I16" s="1653">
        <v>247</v>
      </c>
      <c r="J16" s="1666"/>
      <c r="K16" s="1665"/>
      <c r="L16" s="1665"/>
      <c r="M16" s="1653">
        <v>134</v>
      </c>
      <c r="N16" s="1656"/>
      <c r="O16" s="1665"/>
      <c r="P16" s="1665"/>
      <c r="Q16" s="1653">
        <v>78</v>
      </c>
    </row>
    <row r="17" spans="1:17" s="35" customFormat="1" ht="15" x14ac:dyDescent="0.25">
      <c r="A17" s="38">
        <v>3</v>
      </c>
      <c r="B17" s="1159"/>
      <c r="C17" s="1638"/>
      <c r="D17" s="1638"/>
      <c r="E17" s="1653">
        <v>258</v>
      </c>
      <c r="F17" s="1656"/>
      <c r="G17" s="1665"/>
      <c r="H17" s="1665"/>
      <c r="I17" s="1653">
        <v>243</v>
      </c>
      <c r="J17" s="1666"/>
      <c r="K17" s="1665"/>
      <c r="L17" s="1665"/>
      <c r="M17" s="1653">
        <v>126</v>
      </c>
      <c r="N17" s="1656"/>
      <c r="O17" s="1665"/>
      <c r="P17" s="1665"/>
      <c r="Q17" s="1653">
        <v>77</v>
      </c>
    </row>
    <row r="18" spans="1:17" s="35" customFormat="1" ht="15" x14ac:dyDescent="0.25">
      <c r="A18" s="38">
        <v>4</v>
      </c>
      <c r="B18" s="1159"/>
      <c r="C18" s="1638"/>
      <c r="D18" s="1638"/>
      <c r="E18" s="1653">
        <v>271</v>
      </c>
      <c r="F18" s="1656"/>
      <c r="G18" s="1665"/>
      <c r="H18" s="1665"/>
      <c r="I18" s="1653">
        <v>238</v>
      </c>
      <c r="J18" s="1666"/>
      <c r="K18" s="1665"/>
      <c r="L18" s="1665"/>
      <c r="M18" s="1653">
        <v>131</v>
      </c>
      <c r="N18" s="1656"/>
      <c r="O18" s="1665"/>
      <c r="P18" s="1665"/>
      <c r="Q18" s="1653">
        <v>75</v>
      </c>
    </row>
    <row r="19" spans="1:17" s="35" customFormat="1" ht="15" x14ac:dyDescent="0.25">
      <c r="A19" s="38">
        <v>5</v>
      </c>
      <c r="B19" s="1159"/>
      <c r="C19" s="1638"/>
      <c r="D19" s="1638"/>
      <c r="E19" s="1653">
        <v>276</v>
      </c>
      <c r="F19" s="1656"/>
      <c r="G19" s="1665"/>
      <c r="H19" s="1665"/>
      <c r="I19" s="1653">
        <v>255</v>
      </c>
      <c r="J19" s="1666"/>
      <c r="K19" s="1665"/>
      <c r="L19" s="1665"/>
      <c r="M19" s="1653">
        <v>127</v>
      </c>
      <c r="N19" s="1656"/>
      <c r="O19" s="1665"/>
      <c r="P19" s="1665"/>
      <c r="Q19" s="1653">
        <v>74</v>
      </c>
    </row>
    <row r="20" spans="1:17" s="35" customFormat="1" ht="15" x14ac:dyDescent="0.25">
      <c r="A20" s="38">
        <v>6</v>
      </c>
      <c r="B20" s="1159"/>
      <c r="C20" s="1638"/>
      <c r="D20" s="1638"/>
      <c r="E20" s="1653">
        <v>255</v>
      </c>
      <c r="F20" s="1656"/>
      <c r="G20" s="1665"/>
      <c r="H20" s="1665"/>
      <c r="I20" s="1653">
        <v>272</v>
      </c>
      <c r="J20" s="1666"/>
      <c r="K20" s="1665"/>
      <c r="L20" s="1665"/>
      <c r="M20" s="1653">
        <v>121</v>
      </c>
      <c r="N20" s="1656"/>
      <c r="O20" s="1665"/>
      <c r="P20" s="1665"/>
      <c r="Q20" s="1653">
        <v>75</v>
      </c>
    </row>
    <row r="21" spans="1:17" s="35" customFormat="1" ht="15" x14ac:dyDescent="0.25">
      <c r="A21" s="38">
        <v>7</v>
      </c>
      <c r="B21" s="1159"/>
      <c r="C21" s="1638"/>
      <c r="D21" s="1638"/>
      <c r="E21" s="1653">
        <v>211</v>
      </c>
      <c r="F21" s="1656"/>
      <c r="G21" s="1665"/>
      <c r="H21" s="1665"/>
      <c r="I21" s="1653">
        <v>297</v>
      </c>
      <c r="J21" s="1666"/>
      <c r="K21" s="1665"/>
      <c r="L21" s="1665"/>
      <c r="M21" s="1653">
        <v>75</v>
      </c>
      <c r="N21" s="1656"/>
      <c r="O21" s="1665"/>
      <c r="P21" s="1665"/>
      <c r="Q21" s="1653">
        <v>81</v>
      </c>
    </row>
    <row r="22" spans="1:17" s="35" customFormat="1" ht="15" x14ac:dyDescent="0.25">
      <c r="A22" s="38">
        <v>8</v>
      </c>
      <c r="B22" s="1159"/>
      <c r="C22" s="1638"/>
      <c r="D22" s="1638"/>
      <c r="E22" s="1653">
        <v>221</v>
      </c>
      <c r="F22" s="1656"/>
      <c r="G22" s="1665"/>
      <c r="H22" s="1665"/>
      <c r="I22" s="1653">
        <v>327</v>
      </c>
      <c r="J22" s="1666"/>
      <c r="K22" s="1665"/>
      <c r="L22" s="1665"/>
      <c r="M22" s="1653">
        <v>59</v>
      </c>
      <c r="N22" s="1656"/>
      <c r="O22" s="1665"/>
      <c r="P22" s="1665"/>
      <c r="Q22" s="1653">
        <v>93</v>
      </c>
    </row>
    <row r="23" spans="1:17" s="35" customFormat="1" ht="15" x14ac:dyDescent="0.25">
      <c r="A23" s="38">
        <v>9</v>
      </c>
      <c r="B23" s="1159"/>
      <c r="C23" s="1638"/>
      <c r="D23" s="1638"/>
      <c r="E23" s="1653">
        <v>369</v>
      </c>
      <c r="F23" s="1656"/>
      <c r="G23" s="1665"/>
      <c r="H23" s="1665"/>
      <c r="I23" s="1653">
        <v>318</v>
      </c>
      <c r="J23" s="1666"/>
      <c r="K23" s="1665"/>
      <c r="L23" s="1665"/>
      <c r="M23" s="1653">
        <v>157</v>
      </c>
      <c r="N23" s="1656"/>
      <c r="O23" s="1665"/>
      <c r="P23" s="1665"/>
      <c r="Q23" s="1653">
        <v>89</v>
      </c>
    </row>
    <row r="24" spans="1:17" s="35" customFormat="1" ht="15" x14ac:dyDescent="0.25">
      <c r="A24" s="38">
        <v>10</v>
      </c>
      <c r="B24" s="1159"/>
      <c r="C24" s="1638"/>
      <c r="D24" s="1638"/>
      <c r="E24" s="1653">
        <v>471</v>
      </c>
      <c r="F24" s="1656"/>
      <c r="G24" s="1665"/>
      <c r="H24" s="1665"/>
      <c r="I24" s="1653">
        <v>301</v>
      </c>
      <c r="J24" s="1666"/>
      <c r="K24" s="1665"/>
      <c r="L24" s="1665"/>
      <c r="M24" s="1653">
        <v>238</v>
      </c>
      <c r="N24" s="1656"/>
      <c r="O24" s="1665"/>
      <c r="P24" s="1665"/>
      <c r="Q24" s="1653">
        <v>84</v>
      </c>
    </row>
    <row r="25" spans="1:17" s="35" customFormat="1" ht="15" x14ac:dyDescent="0.25">
      <c r="A25" s="38">
        <v>11</v>
      </c>
      <c r="B25" s="1159"/>
      <c r="C25" s="1638"/>
      <c r="D25" s="1638"/>
      <c r="E25" s="1653">
        <v>437</v>
      </c>
      <c r="F25" s="1656"/>
      <c r="G25" s="1665"/>
      <c r="H25" s="1665"/>
      <c r="I25" s="1653">
        <v>295</v>
      </c>
      <c r="J25" s="1666"/>
      <c r="K25" s="1665"/>
      <c r="L25" s="1665"/>
      <c r="M25" s="1653">
        <v>208</v>
      </c>
      <c r="N25" s="1656"/>
      <c r="O25" s="1665"/>
      <c r="P25" s="1665"/>
      <c r="Q25" s="1653">
        <v>81</v>
      </c>
    </row>
    <row r="26" spans="1:17" s="35" customFormat="1" ht="15" x14ac:dyDescent="0.25">
      <c r="A26" s="38">
        <v>12</v>
      </c>
      <c r="B26" s="1159"/>
      <c r="C26" s="1638"/>
      <c r="D26" s="1638"/>
      <c r="E26" s="1653">
        <v>433</v>
      </c>
      <c r="F26" s="1656"/>
      <c r="G26" s="1665"/>
      <c r="H26" s="1665"/>
      <c r="I26" s="1653">
        <v>303</v>
      </c>
      <c r="J26" s="1666"/>
      <c r="K26" s="1665"/>
      <c r="L26" s="1665"/>
      <c r="M26" s="1653">
        <v>229</v>
      </c>
      <c r="N26" s="1656"/>
      <c r="O26" s="1665"/>
      <c r="P26" s="1665"/>
      <c r="Q26" s="1653">
        <v>80</v>
      </c>
    </row>
    <row r="27" spans="1:17" s="35" customFormat="1" ht="15" x14ac:dyDescent="0.25">
      <c r="A27" s="38">
        <v>13</v>
      </c>
      <c r="B27" s="1159"/>
      <c r="C27" s="1638"/>
      <c r="D27" s="1638"/>
      <c r="E27" s="1653">
        <v>395</v>
      </c>
      <c r="F27" s="1656"/>
      <c r="G27" s="1665"/>
      <c r="H27" s="1665"/>
      <c r="I27" s="1653">
        <v>289</v>
      </c>
      <c r="J27" s="1666"/>
      <c r="K27" s="1665"/>
      <c r="L27" s="1665"/>
      <c r="M27" s="1653">
        <v>214</v>
      </c>
      <c r="N27" s="1656"/>
      <c r="O27" s="1665"/>
      <c r="P27" s="1665"/>
      <c r="Q27" s="1653">
        <v>81</v>
      </c>
    </row>
    <row r="28" spans="1:17" s="35" customFormat="1" ht="15" x14ac:dyDescent="0.25">
      <c r="A28" s="38">
        <v>14</v>
      </c>
      <c r="B28" s="1159"/>
      <c r="C28" s="1638"/>
      <c r="D28" s="1638"/>
      <c r="E28" s="1653">
        <v>413</v>
      </c>
      <c r="F28" s="1656"/>
      <c r="G28" s="1665"/>
      <c r="H28" s="1665"/>
      <c r="I28" s="1653">
        <v>300</v>
      </c>
      <c r="J28" s="1666"/>
      <c r="K28" s="1665"/>
      <c r="L28" s="1665"/>
      <c r="M28" s="1653">
        <v>218</v>
      </c>
      <c r="N28" s="1656"/>
      <c r="O28" s="1665"/>
      <c r="P28" s="1665"/>
      <c r="Q28" s="1653">
        <v>80</v>
      </c>
    </row>
    <row r="29" spans="1:17" s="35" customFormat="1" ht="15" x14ac:dyDescent="0.25">
      <c r="A29" s="38">
        <v>15</v>
      </c>
      <c r="B29" s="1159"/>
      <c r="C29" s="1638"/>
      <c r="D29" s="1638"/>
      <c r="E29" s="1653">
        <v>438</v>
      </c>
      <c r="F29" s="1656"/>
      <c r="G29" s="1665"/>
      <c r="H29" s="1665"/>
      <c r="I29" s="1653">
        <v>287</v>
      </c>
      <c r="J29" s="1666"/>
      <c r="K29" s="1665"/>
      <c r="L29" s="1665"/>
      <c r="M29" s="1653">
        <v>238</v>
      </c>
      <c r="N29" s="1656"/>
      <c r="O29" s="1665"/>
      <c r="P29" s="1665"/>
      <c r="Q29" s="1653">
        <v>78</v>
      </c>
    </row>
    <row r="30" spans="1:17" s="35" customFormat="1" ht="15" x14ac:dyDescent="0.25">
      <c r="A30" s="38">
        <v>16</v>
      </c>
      <c r="B30" s="1159"/>
      <c r="C30" s="1638"/>
      <c r="D30" s="1638"/>
      <c r="E30" s="1653">
        <v>428</v>
      </c>
      <c r="F30" s="1656"/>
      <c r="G30" s="1665"/>
      <c r="H30" s="1665"/>
      <c r="I30" s="1653">
        <v>296</v>
      </c>
      <c r="J30" s="1666"/>
      <c r="K30" s="1665"/>
      <c r="L30" s="1665"/>
      <c r="M30" s="1653">
        <v>217</v>
      </c>
      <c r="N30" s="1656"/>
      <c r="O30" s="1665"/>
      <c r="P30" s="1665"/>
      <c r="Q30" s="1653">
        <v>90</v>
      </c>
    </row>
    <row r="31" spans="1:17" s="39" customFormat="1" ht="15" x14ac:dyDescent="0.25">
      <c r="A31" s="38">
        <v>17</v>
      </c>
      <c r="B31" s="1159"/>
      <c r="C31" s="1638"/>
      <c r="D31" s="1638"/>
      <c r="E31" s="1653">
        <v>432</v>
      </c>
      <c r="F31" s="1656"/>
      <c r="G31" s="1665"/>
      <c r="H31" s="1665"/>
      <c r="I31" s="1653">
        <v>321</v>
      </c>
      <c r="J31" s="1666"/>
      <c r="K31" s="1665"/>
      <c r="L31" s="1665"/>
      <c r="M31" s="1653">
        <v>218</v>
      </c>
      <c r="N31" s="1656"/>
      <c r="O31" s="1665"/>
      <c r="P31" s="1665"/>
      <c r="Q31" s="1653">
        <v>101</v>
      </c>
    </row>
    <row r="32" spans="1:17" s="39" customFormat="1" ht="15" x14ac:dyDescent="0.25">
      <c r="A32" s="38">
        <v>18</v>
      </c>
      <c r="B32" s="1159"/>
      <c r="C32" s="1638"/>
      <c r="D32" s="1638"/>
      <c r="E32" s="1653">
        <v>366</v>
      </c>
      <c r="F32" s="1656"/>
      <c r="G32" s="1665"/>
      <c r="H32" s="1665"/>
      <c r="I32" s="1653">
        <v>322</v>
      </c>
      <c r="J32" s="1666"/>
      <c r="K32" s="1665"/>
      <c r="L32" s="1665"/>
      <c r="M32" s="1653">
        <v>190</v>
      </c>
      <c r="N32" s="1656"/>
      <c r="O32" s="1665"/>
      <c r="P32" s="1665"/>
      <c r="Q32" s="1653">
        <v>97</v>
      </c>
    </row>
    <row r="33" spans="1:33" s="39" customFormat="1" ht="15" x14ac:dyDescent="0.25">
      <c r="A33" s="38">
        <v>19</v>
      </c>
      <c r="B33" s="1159"/>
      <c r="C33" s="1638"/>
      <c r="D33" s="1638"/>
      <c r="E33" s="1653">
        <v>307</v>
      </c>
      <c r="F33" s="1656"/>
      <c r="G33" s="1665"/>
      <c r="H33" s="1665"/>
      <c r="I33" s="1653">
        <v>347</v>
      </c>
      <c r="J33" s="1666"/>
      <c r="K33" s="1665"/>
      <c r="L33" s="1665"/>
      <c r="M33" s="1653">
        <v>141</v>
      </c>
      <c r="N33" s="1656"/>
      <c r="O33" s="1665"/>
      <c r="P33" s="1665"/>
      <c r="Q33" s="1653">
        <v>95</v>
      </c>
    </row>
    <row r="34" spans="1:33" s="39" customFormat="1" ht="15" x14ac:dyDescent="0.25">
      <c r="A34" s="38">
        <v>20</v>
      </c>
      <c r="B34" s="1159"/>
      <c r="C34" s="1638"/>
      <c r="D34" s="1638"/>
      <c r="E34" s="1653">
        <v>311</v>
      </c>
      <c r="F34" s="1656"/>
      <c r="G34" s="1665"/>
      <c r="H34" s="1665"/>
      <c r="I34" s="1653">
        <v>356</v>
      </c>
      <c r="J34" s="1666"/>
      <c r="K34" s="1665"/>
      <c r="L34" s="1665"/>
      <c r="M34" s="1653">
        <v>141</v>
      </c>
      <c r="N34" s="1656"/>
      <c r="O34" s="1665"/>
      <c r="P34" s="1665"/>
      <c r="Q34" s="1653">
        <v>86</v>
      </c>
    </row>
    <row r="35" spans="1:33" s="39" customFormat="1" ht="15" x14ac:dyDescent="0.25">
      <c r="A35" s="38">
        <v>21</v>
      </c>
      <c r="B35" s="1159"/>
      <c r="C35" s="1638"/>
      <c r="D35" s="1638"/>
      <c r="E35" s="1653">
        <v>309</v>
      </c>
      <c r="F35" s="1656"/>
      <c r="G35" s="1665"/>
      <c r="H35" s="1665"/>
      <c r="I35" s="1653">
        <v>337</v>
      </c>
      <c r="J35" s="1666"/>
      <c r="K35" s="1665"/>
      <c r="L35" s="1665"/>
      <c r="M35" s="1653">
        <v>139</v>
      </c>
      <c r="N35" s="1656"/>
      <c r="O35" s="1665"/>
      <c r="P35" s="1665"/>
      <c r="Q35" s="1653">
        <v>84</v>
      </c>
    </row>
    <row r="36" spans="1:33" s="39" customFormat="1" ht="15" x14ac:dyDescent="0.25">
      <c r="A36" s="38">
        <v>22</v>
      </c>
      <c r="B36" s="1159"/>
      <c r="C36" s="1638"/>
      <c r="D36" s="1638"/>
      <c r="E36" s="1653">
        <v>289</v>
      </c>
      <c r="F36" s="1656"/>
      <c r="G36" s="1665"/>
      <c r="H36" s="1665"/>
      <c r="I36" s="1653">
        <v>332</v>
      </c>
      <c r="J36" s="1666"/>
      <c r="K36" s="1665"/>
      <c r="L36" s="1665"/>
      <c r="M36" s="1653">
        <v>135</v>
      </c>
      <c r="N36" s="1656"/>
      <c r="O36" s="1665"/>
      <c r="P36" s="1665"/>
      <c r="Q36" s="1653">
        <v>84</v>
      </c>
    </row>
    <row r="37" spans="1:33" s="39" customFormat="1" ht="15" x14ac:dyDescent="0.25">
      <c r="A37" s="38">
        <v>23</v>
      </c>
      <c r="B37" s="1159"/>
      <c r="C37" s="1638"/>
      <c r="D37" s="1638"/>
      <c r="E37" s="1653">
        <v>290</v>
      </c>
      <c r="F37" s="1656"/>
      <c r="G37" s="1665"/>
      <c r="H37" s="1665"/>
      <c r="I37" s="1653">
        <v>323</v>
      </c>
      <c r="J37" s="1666"/>
      <c r="K37" s="1665"/>
      <c r="L37" s="1665"/>
      <c r="M37" s="1653">
        <v>137</v>
      </c>
      <c r="N37" s="1656"/>
      <c r="O37" s="1665"/>
      <c r="P37" s="1665"/>
      <c r="Q37" s="1653">
        <v>85</v>
      </c>
    </row>
    <row r="38" spans="1:33" s="39" customFormat="1" ht="15" x14ac:dyDescent="0.25">
      <c r="A38" s="38">
        <v>24</v>
      </c>
      <c r="B38" s="1159"/>
      <c r="C38" s="1638"/>
      <c r="D38" s="1638"/>
      <c r="E38" s="1653">
        <v>284</v>
      </c>
      <c r="F38" s="1656"/>
      <c r="G38" s="1665"/>
      <c r="H38" s="1665"/>
      <c r="I38" s="1653">
        <v>294</v>
      </c>
      <c r="J38" s="1666"/>
      <c r="K38" s="1665"/>
      <c r="L38" s="1665"/>
      <c r="M38" s="1653">
        <v>143</v>
      </c>
      <c r="N38" s="1656"/>
      <c r="O38" s="1665"/>
      <c r="P38" s="1665"/>
      <c r="Q38" s="1653">
        <v>81</v>
      </c>
    </row>
    <row r="39" spans="1:33" s="39" customFormat="1" x14ac:dyDescent="0.2">
      <c r="A39" s="38" t="s">
        <v>19</v>
      </c>
      <c r="B39" s="1238"/>
      <c r="C39" s="1642"/>
      <c r="D39" s="1642"/>
      <c r="E39" s="1667">
        <f>SUM(E15:E38)</f>
        <v>8027</v>
      </c>
      <c r="F39" s="1668"/>
      <c r="G39" s="1668"/>
      <c r="H39" s="1668"/>
      <c r="I39" s="1667">
        <f>SUM(I15:I38)</f>
        <v>7163</v>
      </c>
      <c r="J39" s="1668"/>
      <c r="K39" s="1668"/>
      <c r="L39" s="1668"/>
      <c r="M39" s="1667">
        <f>SUM(M15:M38)</f>
        <v>3868</v>
      </c>
      <c r="N39" s="1668"/>
      <c r="O39" s="1668"/>
      <c r="P39" s="1668"/>
      <c r="Q39" s="1667">
        <f>SUM(Q15:Q38)</f>
        <v>2006</v>
      </c>
    </row>
    <row r="40" spans="1:33" s="28" customFormat="1" ht="12.75" customHeight="1" x14ac:dyDescent="0.2">
      <c r="A40" s="28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28" customFormat="1" ht="12.75" customHeight="1" x14ac:dyDescent="0.2">
      <c r="A41" s="28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 x14ac:dyDescent="0.2">
      <c r="A42" s="28" t="s">
        <v>22</v>
      </c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 x14ac:dyDescent="0.2">
      <c r="A43" s="28" t="s">
        <v>23</v>
      </c>
      <c r="K43" s="28" t="s">
        <v>537</v>
      </c>
      <c r="L43" s="28"/>
      <c r="M43" s="28"/>
      <c r="N43" s="28"/>
      <c r="O43" s="28"/>
      <c r="P43" s="28"/>
      <c r="Q43" s="28"/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 x14ac:dyDescent="0.2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81" t="s">
        <v>512</v>
      </c>
      <c r="C1" s="2039"/>
      <c r="D1" s="2039"/>
      <c r="E1" s="2039"/>
      <c r="F1" s="2039"/>
      <c r="J1" s="801" t="s">
        <v>184</v>
      </c>
      <c r="N1" s="2085" t="s">
        <v>152</v>
      </c>
      <c r="O1" s="2085"/>
      <c r="P1" s="2085"/>
      <c r="Q1" s="2085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82" t="s">
        <v>1</v>
      </c>
      <c r="C2" s="2046"/>
      <c r="D2" s="2046"/>
      <c r="E2" s="2046"/>
      <c r="F2" s="2046"/>
      <c r="N2" s="2082" t="s">
        <v>2</v>
      </c>
      <c r="O2" s="2086"/>
      <c r="P2" s="2086"/>
      <c r="Q2" s="2086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87" t="s">
        <v>196</v>
      </c>
      <c r="O3" s="2087"/>
      <c r="P3" s="2087"/>
      <c r="Q3" s="2087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9" t="s">
        <v>4</v>
      </c>
      <c r="C4" s="2039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O4" s="704" t="s">
        <v>153</v>
      </c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88" t="s">
        <v>7</v>
      </c>
      <c r="C5" s="2037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8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8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322">
        <v>374</v>
      </c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72" t="s">
        <v>9</v>
      </c>
      <c r="B9" s="2078" t="s">
        <v>10</v>
      </c>
      <c r="C9" s="2079"/>
      <c r="D9" s="2079"/>
      <c r="E9" s="2079"/>
      <c r="F9" s="2079"/>
      <c r="G9" s="2079"/>
      <c r="H9" s="2079"/>
      <c r="I9" s="2080"/>
      <c r="J9" s="2078" t="s">
        <v>11</v>
      </c>
      <c r="K9" s="2079"/>
      <c r="L9" s="2079"/>
      <c r="M9" s="2079"/>
      <c r="N9" s="2079"/>
      <c r="O9" s="2079"/>
      <c r="P9" s="2079"/>
      <c r="Q9" s="2080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73"/>
      <c r="B10" s="2075" t="s">
        <v>199</v>
      </c>
      <c r="C10" s="2076"/>
      <c r="D10" s="2076"/>
      <c r="E10" s="2077"/>
      <c r="F10" s="2075"/>
      <c r="G10" s="2053"/>
      <c r="H10" s="2053"/>
      <c r="I10" s="2054"/>
      <c r="J10" s="2075" t="s">
        <v>199</v>
      </c>
      <c r="K10" s="2076"/>
      <c r="L10" s="2076"/>
      <c r="M10" s="2077"/>
      <c r="N10" s="2075"/>
      <c r="O10" s="2076"/>
      <c r="P10" s="2076"/>
      <c r="Q10" s="2077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73"/>
      <c r="B11" s="2075" t="s">
        <v>14</v>
      </c>
      <c r="C11" s="2076"/>
      <c r="E11" s="706">
        <v>1000</v>
      </c>
      <c r="F11" s="2075" t="s">
        <v>14</v>
      </c>
      <c r="G11" s="2076"/>
      <c r="H11" s="705"/>
      <c r="I11" s="706">
        <v>0</v>
      </c>
      <c r="J11" s="2075" t="s">
        <v>14</v>
      </c>
      <c r="K11" s="2076"/>
      <c r="L11" s="705"/>
      <c r="M11" s="706">
        <f>E11</f>
        <v>1000</v>
      </c>
      <c r="N11" s="2075" t="s">
        <v>14</v>
      </c>
      <c r="O11" s="2076"/>
      <c r="P11" s="705"/>
      <c r="Q11" s="706">
        <f>I11</f>
        <v>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74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8"/>
      <c r="C14" s="1643"/>
      <c r="D14" s="1643"/>
      <c r="E14" s="1643"/>
      <c r="F14" s="1643"/>
      <c r="G14" s="1643"/>
      <c r="H14" s="1643"/>
      <c r="I14" s="1643"/>
      <c r="J14" s="1635"/>
      <c r="K14" s="1643"/>
      <c r="L14" s="1643"/>
      <c r="M14" s="1643"/>
      <c r="N14" s="1643"/>
      <c r="O14" s="1154"/>
      <c r="P14" s="1154"/>
      <c r="Q14" s="1154"/>
    </row>
    <row r="15" spans="1:33" s="1524" customFormat="1" ht="15" x14ac:dyDescent="0.25">
      <c r="A15" s="1522">
        <v>1</v>
      </c>
      <c r="B15" s="1386"/>
      <c r="C15" s="1643"/>
      <c r="D15" s="1643"/>
      <c r="E15" s="1653">
        <v>494.79999999999995</v>
      </c>
      <c r="F15" s="1662"/>
      <c r="G15" s="1662"/>
      <c r="H15" s="1662"/>
      <c r="I15" s="1662"/>
      <c r="J15" s="1656"/>
      <c r="K15" s="1662"/>
      <c r="L15" s="1662"/>
      <c r="M15" s="1653">
        <v>46.8</v>
      </c>
      <c r="N15" s="1643"/>
      <c r="O15" s="1523"/>
      <c r="P15" s="1523"/>
      <c r="Q15" s="1523"/>
    </row>
    <row r="16" spans="1:33" s="708" customFormat="1" ht="15" x14ac:dyDescent="0.25">
      <c r="A16" s="711">
        <v>2</v>
      </c>
      <c r="B16" s="1148"/>
      <c r="C16" s="1643"/>
      <c r="D16" s="1643"/>
      <c r="E16" s="1653">
        <v>500.2</v>
      </c>
      <c r="F16" s="1662"/>
      <c r="G16" s="1662"/>
      <c r="H16" s="1662"/>
      <c r="I16" s="1662"/>
      <c r="J16" s="1656"/>
      <c r="K16" s="1662"/>
      <c r="L16" s="1662"/>
      <c r="M16" s="1653">
        <v>44.800000000000004</v>
      </c>
      <c r="N16" s="1643"/>
      <c r="O16" s="1154"/>
      <c r="P16" s="1154"/>
      <c r="Q16" s="1154"/>
    </row>
    <row r="17" spans="1:17" s="708" customFormat="1" ht="15" x14ac:dyDescent="0.25">
      <c r="A17" s="711">
        <v>3</v>
      </c>
      <c r="B17" s="1148"/>
      <c r="C17" s="1643"/>
      <c r="D17" s="1643"/>
      <c r="E17" s="1653">
        <v>483</v>
      </c>
      <c r="F17" s="1662"/>
      <c r="G17" s="1662"/>
      <c r="H17" s="1662"/>
      <c r="I17" s="1662"/>
      <c r="J17" s="1656"/>
      <c r="K17" s="1662"/>
      <c r="L17" s="1662"/>
      <c r="M17" s="1653">
        <v>45.6</v>
      </c>
      <c r="N17" s="1643"/>
      <c r="O17" s="1154"/>
      <c r="P17" s="1154"/>
      <c r="Q17" s="1154"/>
    </row>
    <row r="18" spans="1:17" s="708" customFormat="1" ht="15" x14ac:dyDescent="0.25">
      <c r="A18" s="711">
        <v>4</v>
      </c>
      <c r="B18" s="1148"/>
      <c r="C18" s="1643"/>
      <c r="D18" s="1643"/>
      <c r="E18" s="1653">
        <v>481.8</v>
      </c>
      <c r="F18" s="1662"/>
      <c r="G18" s="1662"/>
      <c r="H18" s="1662"/>
      <c r="I18" s="1662"/>
      <c r="J18" s="1656"/>
      <c r="K18" s="1662"/>
      <c r="L18" s="1662"/>
      <c r="M18" s="1653">
        <v>44.400000000000006</v>
      </c>
      <c r="N18" s="1643"/>
      <c r="O18" s="1154"/>
      <c r="P18" s="1154"/>
      <c r="Q18" s="1154"/>
    </row>
    <row r="19" spans="1:17" s="708" customFormat="1" ht="15" x14ac:dyDescent="0.25">
      <c r="A19" s="711">
        <v>5</v>
      </c>
      <c r="B19" s="1148"/>
      <c r="C19" s="1643"/>
      <c r="D19" s="1643"/>
      <c r="E19" s="1653">
        <v>457.4</v>
      </c>
      <c r="F19" s="1662"/>
      <c r="G19" s="1662"/>
      <c r="H19" s="1662"/>
      <c r="I19" s="1662"/>
      <c r="J19" s="1656"/>
      <c r="K19" s="1662"/>
      <c r="L19" s="1662"/>
      <c r="M19" s="1653">
        <v>42.2</v>
      </c>
      <c r="N19" s="1643"/>
      <c r="O19" s="1154"/>
      <c r="P19" s="1154"/>
      <c r="Q19" s="1154"/>
    </row>
    <row r="20" spans="1:17" s="708" customFormat="1" ht="15" x14ac:dyDescent="0.25">
      <c r="A20" s="711">
        <v>6</v>
      </c>
      <c r="B20" s="1148"/>
      <c r="C20" s="1643"/>
      <c r="D20" s="1643"/>
      <c r="E20" s="1653">
        <v>491.80000000000007</v>
      </c>
      <c r="F20" s="1662"/>
      <c r="G20" s="1662"/>
      <c r="H20" s="1662"/>
      <c r="I20" s="1662"/>
      <c r="J20" s="1656"/>
      <c r="K20" s="1662"/>
      <c r="L20" s="1662"/>
      <c r="M20" s="1653">
        <v>43</v>
      </c>
      <c r="N20" s="1643"/>
      <c r="O20" s="1154"/>
      <c r="P20" s="1154"/>
      <c r="Q20" s="1154"/>
    </row>
    <row r="21" spans="1:17" s="708" customFormat="1" ht="15" x14ac:dyDescent="0.25">
      <c r="A21" s="711">
        <v>7</v>
      </c>
      <c r="B21" s="1148"/>
      <c r="C21" s="1643"/>
      <c r="D21" s="1643"/>
      <c r="E21" s="1653">
        <v>526.40000000000009</v>
      </c>
      <c r="F21" s="1662"/>
      <c r="G21" s="1662"/>
      <c r="H21" s="1662"/>
      <c r="I21" s="1662"/>
      <c r="J21" s="1656"/>
      <c r="K21" s="1662"/>
      <c r="L21" s="1662"/>
      <c r="M21" s="1653">
        <v>43.399999999999991</v>
      </c>
      <c r="N21" s="1643"/>
      <c r="O21" s="1154"/>
      <c r="P21" s="1154"/>
      <c r="Q21" s="1154"/>
    </row>
    <row r="22" spans="1:17" s="708" customFormat="1" ht="15" x14ac:dyDescent="0.25">
      <c r="A22" s="711">
        <v>8</v>
      </c>
      <c r="B22" s="1148"/>
      <c r="C22" s="1643"/>
      <c r="D22" s="1643"/>
      <c r="E22" s="1653">
        <v>513.79999999999995</v>
      </c>
      <c r="F22" s="1662"/>
      <c r="G22" s="1662"/>
      <c r="H22" s="1662"/>
      <c r="I22" s="1662"/>
      <c r="J22" s="1656"/>
      <c r="K22" s="1662"/>
      <c r="L22" s="1662"/>
      <c r="M22" s="1653">
        <v>43.2</v>
      </c>
      <c r="N22" s="1643"/>
      <c r="O22" s="1154"/>
      <c r="P22" s="1154"/>
      <c r="Q22" s="1154"/>
    </row>
    <row r="23" spans="1:17" s="708" customFormat="1" ht="15" x14ac:dyDescent="0.25">
      <c r="A23" s="711">
        <v>9</v>
      </c>
      <c r="B23" s="1148"/>
      <c r="C23" s="1643"/>
      <c r="D23" s="1643"/>
      <c r="E23" s="1653">
        <v>518.80000000000007</v>
      </c>
      <c r="F23" s="1662"/>
      <c r="G23" s="1662"/>
      <c r="H23" s="1662"/>
      <c r="I23" s="1662"/>
      <c r="J23" s="1656"/>
      <c r="K23" s="1662"/>
      <c r="L23" s="1662"/>
      <c r="M23" s="1653">
        <v>44.4</v>
      </c>
      <c r="N23" s="1643"/>
      <c r="O23" s="1154"/>
      <c r="P23" s="1154"/>
      <c r="Q23" s="1154"/>
    </row>
    <row r="24" spans="1:17" s="708" customFormat="1" ht="15" x14ac:dyDescent="0.25">
      <c r="A24" s="711">
        <v>10</v>
      </c>
      <c r="B24" s="1148"/>
      <c r="C24" s="1643"/>
      <c r="D24" s="1643"/>
      <c r="E24" s="1653">
        <v>474.40000000000003</v>
      </c>
      <c r="F24" s="1662"/>
      <c r="G24" s="1662"/>
      <c r="H24" s="1662"/>
      <c r="I24" s="1662"/>
      <c r="J24" s="1656"/>
      <c r="K24" s="1662"/>
      <c r="L24" s="1662"/>
      <c r="M24" s="1653">
        <v>51.8</v>
      </c>
      <c r="N24" s="1643"/>
      <c r="O24" s="1154"/>
      <c r="P24" s="1154"/>
      <c r="Q24" s="1154"/>
    </row>
    <row r="25" spans="1:17" s="708" customFormat="1" ht="15" x14ac:dyDescent="0.25">
      <c r="A25" s="711">
        <v>11</v>
      </c>
      <c r="B25" s="1148"/>
      <c r="C25" s="1643"/>
      <c r="D25" s="1643"/>
      <c r="E25" s="1653">
        <v>471.8</v>
      </c>
      <c r="F25" s="1662"/>
      <c r="G25" s="1662"/>
      <c r="H25" s="1662"/>
      <c r="I25" s="1662"/>
      <c r="J25" s="1656"/>
      <c r="K25" s="1662"/>
      <c r="L25" s="1662"/>
      <c r="M25" s="1653">
        <v>54.4</v>
      </c>
      <c r="N25" s="1643"/>
      <c r="O25" s="1154"/>
      <c r="P25" s="1154"/>
      <c r="Q25" s="1154"/>
    </row>
    <row r="26" spans="1:17" s="708" customFormat="1" ht="15" x14ac:dyDescent="0.25">
      <c r="A26" s="711">
        <v>12</v>
      </c>
      <c r="B26" s="1148"/>
      <c r="C26" s="1643"/>
      <c r="D26" s="1643"/>
      <c r="E26" s="1653">
        <v>458.6</v>
      </c>
      <c r="F26" s="1662"/>
      <c r="G26" s="1662"/>
      <c r="H26" s="1662"/>
      <c r="I26" s="1662"/>
      <c r="J26" s="1656"/>
      <c r="K26" s="1662"/>
      <c r="L26" s="1662"/>
      <c r="M26" s="1653">
        <v>53</v>
      </c>
      <c r="N26" s="1643"/>
      <c r="O26" s="1154"/>
      <c r="P26" s="1154"/>
      <c r="Q26" s="1154"/>
    </row>
    <row r="27" spans="1:17" s="708" customFormat="1" ht="15" x14ac:dyDescent="0.25">
      <c r="A27" s="711">
        <v>13</v>
      </c>
      <c r="B27" s="1148"/>
      <c r="C27" s="1643"/>
      <c r="D27" s="1643"/>
      <c r="E27" s="1653">
        <v>451</v>
      </c>
      <c r="F27" s="1662"/>
      <c r="G27" s="1662"/>
      <c r="H27" s="1662"/>
      <c r="I27" s="1662"/>
      <c r="J27" s="1656"/>
      <c r="K27" s="1662"/>
      <c r="L27" s="1662"/>
      <c r="M27" s="1653">
        <v>58</v>
      </c>
      <c r="N27" s="1643"/>
      <c r="O27" s="1154"/>
      <c r="P27" s="1154"/>
      <c r="Q27" s="1154"/>
    </row>
    <row r="28" spans="1:17" s="708" customFormat="1" ht="15" x14ac:dyDescent="0.25">
      <c r="A28" s="711">
        <v>14</v>
      </c>
      <c r="B28" s="1148"/>
      <c r="C28" s="1643"/>
      <c r="D28" s="1643"/>
      <c r="E28" s="1653">
        <v>429.4</v>
      </c>
      <c r="F28" s="1662"/>
      <c r="G28" s="1662"/>
      <c r="H28" s="1662"/>
      <c r="I28" s="1662"/>
      <c r="J28" s="1656"/>
      <c r="K28" s="1662"/>
      <c r="L28" s="1662"/>
      <c r="M28" s="1653">
        <v>50.2</v>
      </c>
      <c r="N28" s="1643"/>
      <c r="O28" s="1154"/>
      <c r="P28" s="1154"/>
      <c r="Q28" s="1154"/>
    </row>
    <row r="29" spans="1:17" s="708" customFormat="1" ht="15" x14ac:dyDescent="0.25">
      <c r="A29" s="711">
        <v>15</v>
      </c>
      <c r="B29" s="1148"/>
      <c r="C29" s="1643"/>
      <c r="D29" s="1643"/>
      <c r="E29" s="1653">
        <v>425.59999999999997</v>
      </c>
      <c r="F29" s="1662"/>
      <c r="G29" s="1662"/>
      <c r="H29" s="1662"/>
      <c r="I29" s="1662"/>
      <c r="J29" s="1656"/>
      <c r="K29" s="1662"/>
      <c r="L29" s="1662"/>
      <c r="M29" s="1653">
        <v>51.6</v>
      </c>
      <c r="N29" s="1643"/>
      <c r="O29" s="1154"/>
      <c r="P29" s="1154"/>
      <c r="Q29" s="1154"/>
    </row>
    <row r="30" spans="1:17" s="708" customFormat="1" ht="15" x14ac:dyDescent="0.25">
      <c r="A30" s="711">
        <v>16</v>
      </c>
      <c r="B30" s="1148"/>
      <c r="C30" s="1643"/>
      <c r="D30" s="1643"/>
      <c r="E30" s="1653">
        <v>498</v>
      </c>
      <c r="F30" s="1662"/>
      <c r="G30" s="1662"/>
      <c r="H30" s="1662"/>
      <c r="I30" s="1662"/>
      <c r="J30" s="1656"/>
      <c r="K30" s="1662"/>
      <c r="L30" s="1662"/>
      <c r="M30" s="1653">
        <v>52.800000000000004</v>
      </c>
      <c r="N30" s="1643"/>
      <c r="O30" s="1154"/>
      <c r="P30" s="1154"/>
      <c r="Q30" s="1154"/>
    </row>
    <row r="31" spans="1:17" s="712" customFormat="1" ht="15" x14ac:dyDescent="0.25">
      <c r="A31" s="711">
        <v>17</v>
      </c>
      <c r="B31" s="1148"/>
      <c r="C31" s="1643"/>
      <c r="D31" s="1643"/>
      <c r="E31" s="1653">
        <v>521.20000000000005</v>
      </c>
      <c r="F31" s="1662"/>
      <c r="G31" s="1662"/>
      <c r="H31" s="1662"/>
      <c r="I31" s="1662"/>
      <c r="J31" s="1656"/>
      <c r="K31" s="1662"/>
      <c r="L31" s="1662"/>
      <c r="M31" s="1653">
        <v>54.8</v>
      </c>
      <c r="N31" s="1643"/>
      <c r="O31" s="1154"/>
      <c r="P31" s="1154"/>
      <c r="Q31" s="1154"/>
    </row>
    <row r="32" spans="1:17" s="712" customFormat="1" ht="15" x14ac:dyDescent="0.25">
      <c r="A32" s="711">
        <v>18</v>
      </c>
      <c r="B32" s="1148"/>
      <c r="C32" s="1643"/>
      <c r="D32" s="1643"/>
      <c r="E32" s="1653">
        <v>547.40000000000009</v>
      </c>
      <c r="F32" s="1662"/>
      <c r="G32" s="1662"/>
      <c r="H32" s="1662"/>
      <c r="I32" s="1662"/>
      <c r="J32" s="1656"/>
      <c r="K32" s="1662"/>
      <c r="L32" s="1662"/>
      <c r="M32" s="1653">
        <v>63.400000000000006</v>
      </c>
      <c r="N32" s="1643"/>
      <c r="O32" s="1154"/>
      <c r="P32" s="1154"/>
      <c r="Q32" s="1154"/>
    </row>
    <row r="33" spans="1:33" s="712" customFormat="1" ht="15" x14ac:dyDescent="0.25">
      <c r="A33" s="711">
        <v>19</v>
      </c>
      <c r="B33" s="1148"/>
      <c r="C33" s="1643"/>
      <c r="D33" s="1643"/>
      <c r="E33" s="1653">
        <v>571.79999999999995</v>
      </c>
      <c r="F33" s="1662"/>
      <c r="G33" s="1662"/>
      <c r="H33" s="1662"/>
      <c r="I33" s="1662"/>
      <c r="J33" s="1656"/>
      <c r="K33" s="1662"/>
      <c r="L33" s="1662"/>
      <c r="M33" s="1653">
        <v>62</v>
      </c>
      <c r="N33" s="1643"/>
      <c r="O33" s="1154"/>
      <c r="P33" s="1154"/>
      <c r="Q33" s="1154"/>
    </row>
    <row r="34" spans="1:33" s="712" customFormat="1" ht="15" x14ac:dyDescent="0.25">
      <c r="A34" s="711">
        <v>20</v>
      </c>
      <c r="B34" s="1148"/>
      <c r="C34" s="1643"/>
      <c r="D34" s="1643"/>
      <c r="E34" s="1653">
        <v>588</v>
      </c>
      <c r="F34" s="1662"/>
      <c r="G34" s="1662"/>
      <c r="H34" s="1662"/>
      <c r="I34" s="1662"/>
      <c r="J34" s="1656"/>
      <c r="K34" s="1662"/>
      <c r="L34" s="1662"/>
      <c r="M34" s="1653">
        <v>59.6</v>
      </c>
      <c r="N34" s="1643"/>
      <c r="O34" s="1154"/>
      <c r="P34" s="1154"/>
      <c r="Q34" s="1154"/>
    </row>
    <row r="35" spans="1:33" s="712" customFormat="1" ht="15" x14ac:dyDescent="0.25">
      <c r="A35" s="711">
        <v>21</v>
      </c>
      <c r="B35" s="1148"/>
      <c r="C35" s="1643"/>
      <c r="D35" s="1643"/>
      <c r="E35" s="1653">
        <v>609</v>
      </c>
      <c r="F35" s="1662"/>
      <c r="G35" s="1662"/>
      <c r="H35" s="1662"/>
      <c r="I35" s="1662"/>
      <c r="J35" s="1656"/>
      <c r="K35" s="1662"/>
      <c r="L35" s="1662"/>
      <c r="M35" s="1653">
        <v>54.400000000000006</v>
      </c>
      <c r="N35" s="1643"/>
      <c r="O35" s="1154"/>
      <c r="P35" s="1154"/>
      <c r="Q35" s="1154"/>
    </row>
    <row r="36" spans="1:33" s="712" customFormat="1" ht="15" x14ac:dyDescent="0.25">
      <c r="A36" s="711">
        <v>22</v>
      </c>
      <c r="B36" s="1148"/>
      <c r="C36" s="1643"/>
      <c r="D36" s="1643"/>
      <c r="E36" s="1653">
        <v>566.79999999999995</v>
      </c>
      <c r="F36" s="1662"/>
      <c r="G36" s="1662"/>
      <c r="H36" s="1662"/>
      <c r="I36" s="1662"/>
      <c r="J36" s="1656"/>
      <c r="K36" s="1662"/>
      <c r="L36" s="1662"/>
      <c r="M36" s="1653">
        <v>54.199999999999996</v>
      </c>
      <c r="N36" s="1643"/>
      <c r="O36" s="1154"/>
      <c r="P36" s="1154"/>
      <c r="Q36" s="1154"/>
    </row>
    <row r="37" spans="1:33" s="712" customFormat="1" ht="15" x14ac:dyDescent="0.25">
      <c r="A37" s="711">
        <v>23</v>
      </c>
      <c r="B37" s="1148"/>
      <c r="C37" s="1643"/>
      <c r="D37" s="1643"/>
      <c r="E37" s="1653">
        <v>537.79999999999995</v>
      </c>
      <c r="F37" s="1662"/>
      <c r="G37" s="1662"/>
      <c r="H37" s="1662"/>
      <c r="I37" s="1662"/>
      <c r="J37" s="1656"/>
      <c r="K37" s="1662"/>
      <c r="L37" s="1662"/>
      <c r="M37" s="1653">
        <v>53.400000000000006</v>
      </c>
      <c r="N37" s="1643"/>
      <c r="O37" s="1154"/>
      <c r="P37" s="1154"/>
      <c r="Q37" s="1154"/>
    </row>
    <row r="38" spans="1:33" s="712" customFormat="1" ht="15" x14ac:dyDescent="0.25">
      <c r="A38" s="711">
        <v>24</v>
      </c>
      <c r="B38" s="1148"/>
      <c r="C38" s="1643"/>
      <c r="D38" s="1643"/>
      <c r="E38" s="1653">
        <v>522.4</v>
      </c>
      <c r="F38" s="1662"/>
      <c r="G38" s="1662"/>
      <c r="H38" s="1662"/>
      <c r="I38" s="1662"/>
      <c r="J38" s="1656"/>
      <c r="K38" s="1662"/>
      <c r="L38" s="1662"/>
      <c r="M38" s="1653">
        <v>54.800000000000004</v>
      </c>
      <c r="N38" s="1643"/>
      <c r="O38" s="1154"/>
      <c r="P38" s="1154"/>
      <c r="Q38" s="1154"/>
    </row>
    <row r="39" spans="1:33" s="712" customFormat="1" x14ac:dyDescent="0.2">
      <c r="A39" s="711" t="s">
        <v>19</v>
      </c>
      <c r="B39" s="1225"/>
      <c r="C39" s="1644"/>
      <c r="D39" s="1644"/>
      <c r="E39" s="1663">
        <f>SUM(E15:E38)</f>
        <v>12141.199999999997</v>
      </c>
      <c r="F39" s="1664"/>
      <c r="G39" s="1664"/>
      <c r="H39" s="1664"/>
      <c r="I39" s="1663">
        <f>SUM(I15:I38)</f>
        <v>0</v>
      </c>
      <c r="J39" s="1664"/>
      <c r="K39" s="1664"/>
      <c r="L39" s="1664"/>
      <c r="M39" s="1663">
        <f>SUM(M15:M38)</f>
        <v>1226.2</v>
      </c>
      <c r="N39" s="1644"/>
      <c r="O39" s="1225"/>
      <c r="P39" s="1225"/>
      <c r="Q39" s="1226">
        <f>SUM(Q15:Q38)</f>
        <v>0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/>
  </sheetPr>
  <dimension ref="A1:AG44"/>
  <sheetViews>
    <sheetView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099" t="s">
        <v>512</v>
      </c>
      <c r="C1" s="2039"/>
      <c r="D1" s="2039"/>
      <c r="E1" s="2039"/>
      <c r="F1" s="2039"/>
      <c r="J1" s="801" t="s">
        <v>184</v>
      </c>
      <c r="N1" s="2103" t="s">
        <v>194</v>
      </c>
      <c r="O1" s="2103"/>
      <c r="P1" s="2103"/>
      <c r="Q1" s="2103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42" customFormat="1" ht="10.5" customHeight="1" x14ac:dyDescent="0.2">
      <c r="B2" s="2100" t="s">
        <v>1</v>
      </c>
      <c r="C2" s="2046"/>
      <c r="D2" s="2046"/>
      <c r="E2" s="2046"/>
      <c r="F2" s="2046"/>
      <c r="I2" s="42" t="s">
        <v>32</v>
      </c>
      <c r="N2" s="2100" t="s">
        <v>2</v>
      </c>
      <c r="O2" s="2104"/>
      <c r="P2" s="2104"/>
      <c r="Q2" s="2104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42" customFormat="1" ht="13.5" customHeight="1" x14ac:dyDescent="0.2">
      <c r="N3" s="2105" t="s">
        <v>197</v>
      </c>
      <c r="O3" s="2105"/>
      <c r="P3" s="2105"/>
      <c r="Q3" s="2105"/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42" customFormat="1" ht="15" customHeight="1" x14ac:dyDescent="0.25">
      <c r="B4" s="2107" t="s">
        <v>4</v>
      </c>
      <c r="C4" s="2039"/>
      <c r="D4" s="44"/>
      <c r="E4" s="1044"/>
      <c r="F4" s="1044"/>
      <c r="G4" s="1044"/>
      <c r="H4" s="1044"/>
      <c r="I4" s="869" t="s">
        <v>5</v>
      </c>
      <c r="J4" s="43"/>
      <c r="K4" s="43"/>
      <c r="L4" s="43"/>
      <c r="O4" s="45" t="s">
        <v>195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42" customFormat="1" ht="9.75" customHeight="1" x14ac:dyDescent="0.2">
      <c r="B5" s="2106" t="s">
        <v>7</v>
      </c>
      <c r="C5" s="2037"/>
      <c r="D5" s="43"/>
      <c r="E5" s="43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42" customFormat="1" ht="12" customHeight="1" x14ac:dyDescent="0.25">
      <c r="A6" s="2101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42" customFormat="1" ht="15.75" x14ac:dyDescent="0.25">
      <c r="A7" s="2102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42" customFormat="1" ht="9" customHeight="1" x14ac:dyDescent="0.2">
      <c r="A8" s="1326">
        <v>363</v>
      </c>
      <c r="B8" s="1326"/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42" customFormat="1" x14ac:dyDescent="0.2">
      <c r="A9" s="2090" t="s">
        <v>9</v>
      </c>
      <c r="B9" s="2096" t="s">
        <v>10</v>
      </c>
      <c r="C9" s="2097"/>
      <c r="D9" s="2097"/>
      <c r="E9" s="2097"/>
      <c r="F9" s="2097"/>
      <c r="G9" s="2097"/>
      <c r="H9" s="2097"/>
      <c r="I9" s="2098"/>
      <c r="J9" s="2096" t="s">
        <v>11</v>
      </c>
      <c r="K9" s="2097"/>
      <c r="L9" s="2097"/>
      <c r="M9" s="2097"/>
      <c r="N9" s="2097"/>
      <c r="O9" s="2097"/>
      <c r="P9" s="2097"/>
      <c r="Q9" s="2098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42" customFormat="1" x14ac:dyDescent="0.2">
      <c r="A10" s="2091"/>
      <c r="B10" s="2093" t="s">
        <v>198</v>
      </c>
      <c r="C10" s="2094"/>
      <c r="D10" s="2094"/>
      <c r="E10" s="2095"/>
      <c r="F10" s="2093"/>
      <c r="G10" s="2053"/>
      <c r="H10" s="2053"/>
      <c r="I10" s="2054"/>
      <c r="J10" s="2093" t="s">
        <v>198</v>
      </c>
      <c r="K10" s="2094"/>
      <c r="L10" s="2094"/>
      <c r="M10" s="2095"/>
      <c r="N10" s="2093"/>
      <c r="O10" s="2094"/>
      <c r="P10" s="2094"/>
      <c r="Q10" s="2095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42" customFormat="1" x14ac:dyDescent="0.2">
      <c r="A11" s="2091"/>
      <c r="B11" s="2093" t="s">
        <v>14</v>
      </c>
      <c r="C11" s="2094"/>
      <c r="E11" s="47">
        <v>1500</v>
      </c>
      <c r="F11" s="2093" t="s">
        <v>14</v>
      </c>
      <c r="G11" s="2094"/>
      <c r="H11" s="46"/>
      <c r="I11" s="47">
        <v>0</v>
      </c>
      <c r="J11" s="2093" t="s">
        <v>14</v>
      </c>
      <c r="K11" s="2094"/>
      <c r="L11" s="46"/>
      <c r="M11" s="47">
        <f>E11</f>
        <v>1500</v>
      </c>
      <c r="N11" s="2093" t="s">
        <v>14</v>
      </c>
      <c r="O11" s="2094"/>
      <c r="P11" s="46"/>
      <c r="Q11" s="47">
        <f>I11</f>
        <v>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49" customFormat="1" ht="35.25" customHeight="1" x14ac:dyDescent="0.2">
      <c r="A12" s="2092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7"/>
      <c r="C14" s="1645"/>
      <c r="D14" s="1645"/>
      <c r="E14" s="1645"/>
      <c r="F14" s="1645"/>
      <c r="G14" s="1645"/>
      <c r="H14" s="1645"/>
      <c r="I14" s="1645"/>
      <c r="J14" s="1646"/>
      <c r="K14" s="1645"/>
      <c r="L14" s="1645"/>
      <c r="M14" s="1645"/>
      <c r="N14" s="1645"/>
      <c r="O14" s="1158"/>
      <c r="P14" s="1158"/>
      <c r="Q14" s="1158"/>
    </row>
    <row r="15" spans="1:33" s="1572" customFormat="1" ht="15" x14ac:dyDescent="0.25">
      <c r="A15" s="1570">
        <v>1</v>
      </c>
      <c r="B15" s="1547"/>
      <c r="C15" s="1645"/>
      <c r="D15" s="1645"/>
      <c r="E15" s="1653">
        <v>585.29999999999995</v>
      </c>
      <c r="F15" s="1658"/>
      <c r="G15" s="1658"/>
      <c r="H15" s="1658"/>
      <c r="I15" s="1658"/>
      <c r="J15" s="1659"/>
      <c r="K15" s="1658"/>
      <c r="L15" s="1658"/>
      <c r="M15" s="1653">
        <v>50.25</v>
      </c>
      <c r="N15" s="1645"/>
      <c r="O15" s="1571"/>
      <c r="P15" s="1571"/>
      <c r="Q15" s="1571"/>
    </row>
    <row r="16" spans="1:33" s="49" customFormat="1" ht="15" x14ac:dyDescent="0.25">
      <c r="A16" s="52">
        <v>2</v>
      </c>
      <c r="B16" s="1157"/>
      <c r="C16" s="1645"/>
      <c r="D16" s="1645"/>
      <c r="E16" s="1653">
        <v>539.4</v>
      </c>
      <c r="F16" s="1658"/>
      <c r="G16" s="1658"/>
      <c r="H16" s="1658"/>
      <c r="I16" s="1658"/>
      <c r="J16" s="1659"/>
      <c r="K16" s="1658"/>
      <c r="L16" s="1658"/>
      <c r="M16" s="1653">
        <v>46.650000000000006</v>
      </c>
      <c r="N16" s="1645"/>
      <c r="O16" s="1158"/>
      <c r="P16" s="1158"/>
      <c r="Q16" s="1158"/>
    </row>
    <row r="17" spans="1:17" s="49" customFormat="1" ht="15" x14ac:dyDescent="0.25">
      <c r="A17" s="52">
        <v>3</v>
      </c>
      <c r="B17" s="1157"/>
      <c r="C17" s="1645"/>
      <c r="D17" s="1645"/>
      <c r="E17" s="1653">
        <v>525.15000000000009</v>
      </c>
      <c r="F17" s="1658"/>
      <c r="G17" s="1658"/>
      <c r="H17" s="1658"/>
      <c r="I17" s="1658"/>
      <c r="J17" s="1659"/>
      <c r="K17" s="1658"/>
      <c r="L17" s="1658"/>
      <c r="M17" s="1653">
        <v>44.55</v>
      </c>
      <c r="N17" s="1645"/>
      <c r="O17" s="1158"/>
      <c r="P17" s="1158"/>
      <c r="Q17" s="1158"/>
    </row>
    <row r="18" spans="1:17" s="49" customFormat="1" ht="15" x14ac:dyDescent="0.25">
      <c r="A18" s="52">
        <v>4</v>
      </c>
      <c r="B18" s="1157"/>
      <c r="C18" s="1645"/>
      <c r="D18" s="1645"/>
      <c r="E18" s="1653">
        <v>521.70000000000005</v>
      </c>
      <c r="F18" s="1658"/>
      <c r="G18" s="1658"/>
      <c r="H18" s="1658"/>
      <c r="I18" s="1658"/>
      <c r="J18" s="1659"/>
      <c r="K18" s="1658"/>
      <c r="L18" s="1658"/>
      <c r="M18" s="1653">
        <v>45</v>
      </c>
      <c r="N18" s="1645"/>
      <c r="O18" s="1158"/>
      <c r="P18" s="1158"/>
      <c r="Q18" s="1158"/>
    </row>
    <row r="19" spans="1:17" s="49" customFormat="1" ht="15" x14ac:dyDescent="0.25">
      <c r="A19" s="52">
        <v>5</v>
      </c>
      <c r="B19" s="1157"/>
      <c r="C19" s="1645"/>
      <c r="D19" s="1645"/>
      <c r="E19" s="1653">
        <v>535.79999999999995</v>
      </c>
      <c r="F19" s="1658"/>
      <c r="G19" s="1658"/>
      <c r="H19" s="1658"/>
      <c r="I19" s="1658"/>
      <c r="J19" s="1659"/>
      <c r="K19" s="1658"/>
      <c r="L19" s="1658"/>
      <c r="M19" s="1653">
        <v>41.4</v>
      </c>
      <c r="N19" s="1645"/>
      <c r="O19" s="1158"/>
      <c r="P19" s="1158"/>
      <c r="Q19" s="1158"/>
    </row>
    <row r="20" spans="1:17" s="49" customFormat="1" ht="15" x14ac:dyDescent="0.25">
      <c r="A20" s="52">
        <v>6</v>
      </c>
      <c r="B20" s="1157"/>
      <c r="C20" s="1645"/>
      <c r="D20" s="1645"/>
      <c r="E20" s="1653">
        <v>585.75</v>
      </c>
      <c r="F20" s="1658"/>
      <c r="G20" s="1658"/>
      <c r="H20" s="1658"/>
      <c r="I20" s="1658"/>
      <c r="J20" s="1659"/>
      <c r="K20" s="1658"/>
      <c r="L20" s="1658"/>
      <c r="M20" s="1653">
        <v>46.649999999999991</v>
      </c>
      <c r="N20" s="1645"/>
      <c r="O20" s="1158"/>
      <c r="P20" s="1158"/>
      <c r="Q20" s="1158"/>
    </row>
    <row r="21" spans="1:17" s="49" customFormat="1" ht="15" x14ac:dyDescent="0.25">
      <c r="A21" s="52">
        <v>7</v>
      </c>
      <c r="B21" s="1157"/>
      <c r="C21" s="1645"/>
      <c r="D21" s="1645"/>
      <c r="E21" s="1653">
        <v>651</v>
      </c>
      <c r="F21" s="1658"/>
      <c r="G21" s="1658"/>
      <c r="H21" s="1658"/>
      <c r="I21" s="1658"/>
      <c r="J21" s="1659"/>
      <c r="K21" s="1658"/>
      <c r="L21" s="1658"/>
      <c r="M21" s="1653">
        <v>52.35</v>
      </c>
      <c r="N21" s="1645"/>
      <c r="O21" s="1158"/>
      <c r="P21" s="1158"/>
      <c r="Q21" s="1158"/>
    </row>
    <row r="22" spans="1:17" s="49" customFormat="1" ht="15" x14ac:dyDescent="0.25">
      <c r="A22" s="52">
        <v>8</v>
      </c>
      <c r="B22" s="1157"/>
      <c r="C22" s="1645"/>
      <c r="D22" s="1645"/>
      <c r="E22" s="1653">
        <v>679.95</v>
      </c>
      <c r="F22" s="1658"/>
      <c r="G22" s="1658"/>
      <c r="H22" s="1658"/>
      <c r="I22" s="1658"/>
      <c r="J22" s="1659"/>
      <c r="K22" s="1658"/>
      <c r="L22" s="1658"/>
      <c r="M22" s="1653">
        <v>69.150000000000006</v>
      </c>
      <c r="N22" s="1645"/>
      <c r="O22" s="1158"/>
      <c r="P22" s="1158"/>
      <c r="Q22" s="1158"/>
    </row>
    <row r="23" spans="1:17" s="49" customFormat="1" ht="15" x14ac:dyDescent="0.25">
      <c r="A23" s="52">
        <v>9</v>
      </c>
      <c r="B23" s="1157"/>
      <c r="C23" s="1645"/>
      <c r="D23" s="1645"/>
      <c r="E23" s="1653">
        <v>688.94999999999993</v>
      </c>
      <c r="F23" s="1658"/>
      <c r="G23" s="1658"/>
      <c r="H23" s="1658"/>
      <c r="I23" s="1658"/>
      <c r="J23" s="1659"/>
      <c r="K23" s="1658"/>
      <c r="L23" s="1658"/>
      <c r="M23" s="1653">
        <v>88.2</v>
      </c>
      <c r="N23" s="1645"/>
      <c r="O23" s="1158"/>
      <c r="P23" s="1158"/>
      <c r="Q23" s="1158"/>
    </row>
    <row r="24" spans="1:17" s="49" customFormat="1" ht="15" x14ac:dyDescent="0.25">
      <c r="A24" s="52">
        <v>10</v>
      </c>
      <c r="B24" s="1157"/>
      <c r="C24" s="1645"/>
      <c r="D24" s="1645"/>
      <c r="E24" s="1653">
        <v>671.55</v>
      </c>
      <c r="F24" s="1658"/>
      <c r="G24" s="1658"/>
      <c r="H24" s="1658"/>
      <c r="I24" s="1658"/>
      <c r="J24" s="1659"/>
      <c r="K24" s="1658"/>
      <c r="L24" s="1658"/>
      <c r="M24" s="1653">
        <v>91.2</v>
      </c>
      <c r="N24" s="1645"/>
      <c r="O24" s="1158"/>
      <c r="P24" s="1158"/>
      <c r="Q24" s="1158"/>
    </row>
    <row r="25" spans="1:17" s="49" customFormat="1" ht="15" x14ac:dyDescent="0.25">
      <c r="A25" s="52">
        <v>11</v>
      </c>
      <c r="B25" s="1157"/>
      <c r="C25" s="1645"/>
      <c r="D25" s="1645"/>
      <c r="E25" s="1653">
        <v>647.4</v>
      </c>
      <c r="F25" s="1658"/>
      <c r="G25" s="1658"/>
      <c r="H25" s="1658"/>
      <c r="I25" s="1658"/>
      <c r="J25" s="1659"/>
      <c r="K25" s="1658"/>
      <c r="L25" s="1658"/>
      <c r="M25" s="1653">
        <v>80.099999999999994</v>
      </c>
      <c r="N25" s="1645"/>
      <c r="O25" s="1158"/>
      <c r="P25" s="1158"/>
      <c r="Q25" s="1158"/>
    </row>
    <row r="26" spans="1:17" s="49" customFormat="1" ht="15" x14ac:dyDescent="0.25">
      <c r="A26" s="52">
        <v>12</v>
      </c>
      <c r="B26" s="1157"/>
      <c r="C26" s="1645"/>
      <c r="D26" s="1645"/>
      <c r="E26" s="1653">
        <v>699.15000000000009</v>
      </c>
      <c r="F26" s="1658"/>
      <c r="G26" s="1658"/>
      <c r="H26" s="1658"/>
      <c r="I26" s="1658"/>
      <c r="J26" s="1659"/>
      <c r="K26" s="1658"/>
      <c r="L26" s="1658"/>
      <c r="M26" s="1653">
        <v>98.1</v>
      </c>
      <c r="N26" s="1645"/>
      <c r="O26" s="1158"/>
      <c r="P26" s="1158"/>
      <c r="Q26" s="1158"/>
    </row>
    <row r="27" spans="1:17" s="49" customFormat="1" ht="15" x14ac:dyDescent="0.25">
      <c r="A27" s="52">
        <v>13</v>
      </c>
      <c r="B27" s="1157"/>
      <c r="C27" s="1645"/>
      <c r="D27" s="1645"/>
      <c r="E27" s="1653">
        <v>673.8</v>
      </c>
      <c r="F27" s="1658"/>
      <c r="G27" s="1658"/>
      <c r="H27" s="1658"/>
      <c r="I27" s="1658"/>
      <c r="J27" s="1659"/>
      <c r="K27" s="1658"/>
      <c r="L27" s="1658"/>
      <c r="M27" s="1653">
        <v>84.300000000000011</v>
      </c>
      <c r="N27" s="1645"/>
      <c r="O27" s="1158"/>
      <c r="P27" s="1158"/>
      <c r="Q27" s="1158"/>
    </row>
    <row r="28" spans="1:17" s="49" customFormat="1" ht="15" x14ac:dyDescent="0.25">
      <c r="A28" s="52">
        <v>14</v>
      </c>
      <c r="B28" s="1157"/>
      <c r="C28" s="1645"/>
      <c r="D28" s="1645"/>
      <c r="E28" s="1653">
        <v>697.05000000000007</v>
      </c>
      <c r="F28" s="1658"/>
      <c r="G28" s="1658"/>
      <c r="H28" s="1658"/>
      <c r="I28" s="1658"/>
      <c r="J28" s="1659"/>
      <c r="K28" s="1658"/>
      <c r="L28" s="1658"/>
      <c r="M28" s="1653">
        <v>85.95</v>
      </c>
      <c r="N28" s="1645"/>
      <c r="O28" s="1158"/>
      <c r="P28" s="1158"/>
      <c r="Q28" s="1158"/>
    </row>
    <row r="29" spans="1:17" s="49" customFormat="1" ht="15" x14ac:dyDescent="0.25">
      <c r="A29" s="52">
        <v>15</v>
      </c>
      <c r="B29" s="1157"/>
      <c r="C29" s="1645"/>
      <c r="D29" s="1645"/>
      <c r="E29" s="1653">
        <v>722.55</v>
      </c>
      <c r="F29" s="1658"/>
      <c r="G29" s="1658"/>
      <c r="H29" s="1658"/>
      <c r="I29" s="1658"/>
      <c r="J29" s="1659"/>
      <c r="K29" s="1658"/>
      <c r="L29" s="1658"/>
      <c r="M29" s="1653">
        <v>107.55000000000001</v>
      </c>
      <c r="N29" s="1645"/>
      <c r="O29" s="1158"/>
      <c r="P29" s="1158"/>
      <c r="Q29" s="1158"/>
    </row>
    <row r="30" spans="1:17" s="49" customFormat="1" ht="15" x14ac:dyDescent="0.25">
      <c r="A30" s="52">
        <v>16</v>
      </c>
      <c r="B30" s="1157"/>
      <c r="C30" s="1645"/>
      <c r="D30" s="1645"/>
      <c r="E30" s="1653">
        <v>740.85</v>
      </c>
      <c r="F30" s="1658"/>
      <c r="G30" s="1658"/>
      <c r="H30" s="1658"/>
      <c r="I30" s="1658"/>
      <c r="J30" s="1659"/>
      <c r="K30" s="1658"/>
      <c r="L30" s="1658"/>
      <c r="M30" s="1653">
        <v>108</v>
      </c>
      <c r="N30" s="1645"/>
      <c r="O30" s="1158"/>
      <c r="P30" s="1158"/>
      <c r="Q30" s="1158"/>
    </row>
    <row r="31" spans="1:17" s="54" customFormat="1" ht="15" x14ac:dyDescent="0.25">
      <c r="A31" s="52">
        <v>17</v>
      </c>
      <c r="B31" s="1157"/>
      <c r="C31" s="1645"/>
      <c r="D31" s="1645"/>
      <c r="E31" s="1653">
        <v>727.35</v>
      </c>
      <c r="F31" s="1658"/>
      <c r="G31" s="1658"/>
      <c r="H31" s="1658"/>
      <c r="I31" s="1658"/>
      <c r="J31" s="1659"/>
      <c r="K31" s="1658"/>
      <c r="L31" s="1658"/>
      <c r="M31" s="1653">
        <v>74.550000000000011</v>
      </c>
      <c r="N31" s="1645"/>
      <c r="O31" s="1158"/>
      <c r="P31" s="1158"/>
      <c r="Q31" s="1158"/>
    </row>
    <row r="32" spans="1:17" s="54" customFormat="1" ht="15" x14ac:dyDescent="0.25">
      <c r="A32" s="52">
        <v>18</v>
      </c>
      <c r="B32" s="1157"/>
      <c r="C32" s="1645"/>
      <c r="D32" s="1645"/>
      <c r="E32" s="1653">
        <v>718.8</v>
      </c>
      <c r="F32" s="1658"/>
      <c r="G32" s="1658"/>
      <c r="H32" s="1658"/>
      <c r="I32" s="1658"/>
      <c r="J32" s="1659"/>
      <c r="K32" s="1658"/>
      <c r="L32" s="1658"/>
      <c r="M32" s="1653">
        <v>63.900000000000006</v>
      </c>
      <c r="N32" s="1645"/>
      <c r="O32" s="1158"/>
      <c r="P32" s="1158"/>
      <c r="Q32" s="1158"/>
    </row>
    <row r="33" spans="1:33" s="54" customFormat="1" ht="15" x14ac:dyDescent="0.25">
      <c r="A33" s="52">
        <v>19</v>
      </c>
      <c r="B33" s="1157"/>
      <c r="C33" s="1645"/>
      <c r="D33" s="1645"/>
      <c r="E33" s="1653">
        <v>766.94999999999993</v>
      </c>
      <c r="F33" s="1658"/>
      <c r="G33" s="1658"/>
      <c r="H33" s="1658"/>
      <c r="I33" s="1658"/>
      <c r="J33" s="1659"/>
      <c r="K33" s="1658"/>
      <c r="L33" s="1658"/>
      <c r="M33" s="1653">
        <v>67.949999999999989</v>
      </c>
      <c r="N33" s="1645"/>
      <c r="O33" s="1158"/>
      <c r="P33" s="1158"/>
      <c r="Q33" s="1158"/>
    </row>
    <row r="34" spans="1:33" s="54" customFormat="1" ht="15" x14ac:dyDescent="0.25">
      <c r="A34" s="52">
        <v>20</v>
      </c>
      <c r="B34" s="1157"/>
      <c r="C34" s="1645"/>
      <c r="D34" s="1645"/>
      <c r="E34" s="1653">
        <v>765.45</v>
      </c>
      <c r="F34" s="1658"/>
      <c r="G34" s="1658"/>
      <c r="H34" s="1658"/>
      <c r="I34" s="1658"/>
      <c r="J34" s="1659"/>
      <c r="K34" s="1658"/>
      <c r="L34" s="1658"/>
      <c r="M34" s="1653">
        <v>65.249999999999986</v>
      </c>
      <c r="N34" s="1645"/>
      <c r="O34" s="1158"/>
      <c r="P34" s="1158"/>
      <c r="Q34" s="1158"/>
    </row>
    <row r="35" spans="1:33" s="54" customFormat="1" ht="15" x14ac:dyDescent="0.25">
      <c r="A35" s="52">
        <v>21</v>
      </c>
      <c r="B35" s="1157"/>
      <c r="C35" s="1645"/>
      <c r="D35" s="1645"/>
      <c r="E35" s="1653">
        <v>766.19999999999993</v>
      </c>
      <c r="F35" s="1658"/>
      <c r="G35" s="1658"/>
      <c r="H35" s="1658"/>
      <c r="I35" s="1658"/>
      <c r="J35" s="1659"/>
      <c r="K35" s="1658"/>
      <c r="L35" s="1658"/>
      <c r="M35" s="1653">
        <v>59.400000000000006</v>
      </c>
      <c r="N35" s="1645"/>
      <c r="O35" s="1158"/>
      <c r="P35" s="1158"/>
      <c r="Q35" s="1158"/>
    </row>
    <row r="36" spans="1:33" s="54" customFormat="1" ht="15" x14ac:dyDescent="0.25">
      <c r="A36" s="52">
        <v>22</v>
      </c>
      <c r="B36" s="1157"/>
      <c r="C36" s="1645"/>
      <c r="D36" s="1645"/>
      <c r="E36" s="1653">
        <v>752.4</v>
      </c>
      <c r="F36" s="1658"/>
      <c r="G36" s="1658"/>
      <c r="H36" s="1658"/>
      <c r="I36" s="1658"/>
      <c r="J36" s="1659"/>
      <c r="K36" s="1658"/>
      <c r="L36" s="1658"/>
      <c r="M36" s="1653">
        <v>62.25</v>
      </c>
      <c r="N36" s="1645"/>
      <c r="O36" s="1158"/>
      <c r="P36" s="1158"/>
      <c r="Q36" s="1158"/>
    </row>
    <row r="37" spans="1:33" s="54" customFormat="1" ht="15" x14ac:dyDescent="0.25">
      <c r="A37" s="52">
        <v>23</v>
      </c>
      <c r="B37" s="1157"/>
      <c r="C37" s="1645"/>
      <c r="D37" s="1645"/>
      <c r="E37" s="1653">
        <v>695.40000000000009</v>
      </c>
      <c r="F37" s="1658"/>
      <c r="G37" s="1658"/>
      <c r="H37" s="1658"/>
      <c r="I37" s="1658"/>
      <c r="J37" s="1659"/>
      <c r="K37" s="1658"/>
      <c r="L37" s="1658"/>
      <c r="M37" s="1653">
        <v>58.949999999999996</v>
      </c>
      <c r="N37" s="1645"/>
      <c r="O37" s="1158"/>
      <c r="P37" s="1158"/>
      <c r="Q37" s="1158"/>
    </row>
    <row r="38" spans="1:33" s="54" customFormat="1" ht="15" x14ac:dyDescent="0.25">
      <c r="A38" s="52">
        <v>24</v>
      </c>
      <c r="B38" s="1157"/>
      <c r="C38" s="1645"/>
      <c r="D38" s="1645"/>
      <c r="E38" s="1653">
        <v>628.79999999999995</v>
      </c>
      <c r="F38" s="1658"/>
      <c r="G38" s="1658"/>
      <c r="H38" s="1658"/>
      <c r="I38" s="1658"/>
      <c r="J38" s="1659"/>
      <c r="K38" s="1658"/>
      <c r="L38" s="1658"/>
      <c r="M38" s="1653">
        <v>54</v>
      </c>
      <c r="N38" s="1645"/>
      <c r="O38" s="1158"/>
      <c r="P38" s="1158"/>
      <c r="Q38" s="1158"/>
    </row>
    <row r="39" spans="1:33" s="54" customFormat="1" ht="15" x14ac:dyDescent="0.2">
      <c r="A39" s="52" t="s">
        <v>19</v>
      </c>
      <c r="B39" s="1236"/>
      <c r="C39" s="1647"/>
      <c r="D39" s="1647"/>
      <c r="E39" s="1660">
        <f>SUM(E15:E38)</f>
        <v>15986.7</v>
      </c>
      <c r="F39" s="1661"/>
      <c r="G39" s="1661"/>
      <c r="H39" s="1661"/>
      <c r="I39" s="1660">
        <f>SUM(I15:I38)</f>
        <v>0</v>
      </c>
      <c r="J39" s="1661"/>
      <c r="K39" s="1661"/>
      <c r="L39" s="1661"/>
      <c r="M39" s="1660">
        <f>SUM(M15:M38)</f>
        <v>1645.6500000000003</v>
      </c>
      <c r="N39" s="1647"/>
      <c r="O39" s="1236"/>
      <c r="P39" s="1236"/>
      <c r="Q39" s="1237">
        <f>SUM(Q15:Q38)</f>
        <v>0</v>
      </c>
    </row>
    <row r="40" spans="1:33" s="42" customFormat="1" ht="12.75" customHeight="1" x14ac:dyDescent="0.2">
      <c r="A40" s="42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42" customFormat="1" ht="12.75" customHeight="1" x14ac:dyDescent="0.2">
      <c r="A41" s="42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 x14ac:dyDescent="0.2">
      <c r="A42" s="42" t="s">
        <v>22</v>
      </c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 x14ac:dyDescent="0.2">
      <c r="A43" s="42" t="s">
        <v>23</v>
      </c>
      <c r="K43" s="42" t="s">
        <v>537</v>
      </c>
      <c r="L43" s="42"/>
      <c r="M43" s="42"/>
      <c r="N43" s="42"/>
      <c r="O43" s="42"/>
      <c r="P43" s="42"/>
      <c r="Q43" s="42"/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 x14ac:dyDescent="0.2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3"/>
  </sheetPr>
  <dimension ref="A1:AG44"/>
  <sheetViews>
    <sheetView zoomScale="85" zoomScaleNormal="85" zoomScaleSheetLayoutView="100" workbookViewId="0">
      <selection activeCell="Q39" sqref="Q39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19" t="s">
        <v>512</v>
      </c>
      <c r="C1" s="2039"/>
      <c r="D1" s="2039"/>
      <c r="E1" s="2039"/>
      <c r="F1" s="2039"/>
      <c r="J1" s="801" t="s">
        <v>184</v>
      </c>
      <c r="N1" s="2113" t="s">
        <v>33</v>
      </c>
      <c r="O1" s="2113"/>
      <c r="P1" s="2113"/>
      <c r="Q1" s="2113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56" customFormat="1" ht="10.5" customHeight="1" x14ac:dyDescent="0.2">
      <c r="B2" s="2114" t="s">
        <v>1</v>
      </c>
      <c r="C2" s="2046"/>
      <c r="D2" s="2046"/>
      <c r="E2" s="2046"/>
      <c r="F2" s="2046"/>
      <c r="I2" s="56" t="s">
        <v>28</v>
      </c>
      <c r="N2" s="2114" t="s">
        <v>2</v>
      </c>
      <c r="O2" s="2115"/>
      <c r="P2" s="2115"/>
      <c r="Q2" s="2115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56" customFormat="1" ht="13.5" customHeight="1" x14ac:dyDescent="0.2">
      <c r="N3" s="56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56" customFormat="1" ht="15" customHeight="1" x14ac:dyDescent="0.25">
      <c r="B4" s="2118" t="s">
        <v>4</v>
      </c>
      <c r="C4" s="2039"/>
      <c r="D4" s="58"/>
      <c r="E4" s="1042"/>
      <c r="F4" s="1042"/>
      <c r="G4" s="1042"/>
      <c r="H4" s="1042"/>
      <c r="I4" s="868" t="s">
        <v>5</v>
      </c>
      <c r="J4" s="57"/>
      <c r="K4" s="57"/>
      <c r="L4" s="57"/>
      <c r="O4" s="59" t="s">
        <v>34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56" customFormat="1" ht="9.75" customHeight="1" x14ac:dyDescent="0.2">
      <c r="B5" s="2124" t="s">
        <v>7</v>
      </c>
      <c r="C5" s="2037"/>
      <c r="D5" s="57"/>
      <c r="E5" s="57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56" customFormat="1" ht="12" customHeight="1" x14ac:dyDescent="0.25">
      <c r="A6" s="211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56" customFormat="1" ht="15.75" x14ac:dyDescent="0.25">
      <c r="A7" s="211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56" customFormat="1" ht="9" customHeight="1" x14ac:dyDescent="0.2">
      <c r="A8" s="1325">
        <v>372</v>
      </c>
      <c r="B8" s="1324" t="s">
        <v>401</v>
      </c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56" customFormat="1" x14ac:dyDescent="0.2">
      <c r="A9" s="2120" t="s">
        <v>9</v>
      </c>
      <c r="B9" s="2110" t="s">
        <v>10</v>
      </c>
      <c r="C9" s="2111"/>
      <c r="D9" s="2111"/>
      <c r="E9" s="2111"/>
      <c r="F9" s="2111"/>
      <c r="G9" s="2111"/>
      <c r="H9" s="2111"/>
      <c r="I9" s="2112"/>
      <c r="J9" s="2110" t="s">
        <v>11</v>
      </c>
      <c r="K9" s="2111"/>
      <c r="L9" s="2111"/>
      <c r="M9" s="2111"/>
      <c r="N9" s="2111"/>
      <c r="O9" s="2111"/>
      <c r="P9" s="2111"/>
      <c r="Q9" s="2112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56" customFormat="1" x14ac:dyDescent="0.2">
      <c r="A10" s="2121"/>
      <c r="B10" s="2108" t="s">
        <v>574</v>
      </c>
      <c r="C10" s="2109"/>
      <c r="D10" s="2109"/>
      <c r="E10" s="2123"/>
      <c r="F10" s="2108" t="s">
        <v>575</v>
      </c>
      <c r="G10" s="2053"/>
      <c r="H10" s="2053"/>
      <c r="I10" s="2054"/>
      <c r="J10" s="2108" t="s">
        <v>574</v>
      </c>
      <c r="K10" s="2109"/>
      <c r="L10" s="2109"/>
      <c r="M10" s="2123"/>
      <c r="N10" s="2108" t="s">
        <v>575</v>
      </c>
      <c r="O10" s="2053"/>
      <c r="P10" s="2053"/>
      <c r="Q10" s="2054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56" customFormat="1" x14ac:dyDescent="0.2">
      <c r="A11" s="2121"/>
      <c r="B11" s="2108" t="s">
        <v>14</v>
      </c>
      <c r="C11" s="2109"/>
      <c r="E11" s="61">
        <v>7200</v>
      </c>
      <c r="F11" s="2108" t="s">
        <v>14</v>
      </c>
      <c r="G11" s="2109"/>
      <c r="H11" s="60"/>
      <c r="I11" s="61">
        <v>7200</v>
      </c>
      <c r="J11" s="2108" t="s">
        <v>14</v>
      </c>
      <c r="K11" s="2109"/>
      <c r="L11" s="60"/>
      <c r="M11" s="61">
        <f>E11</f>
        <v>7200</v>
      </c>
      <c r="N11" s="2108" t="s">
        <v>14</v>
      </c>
      <c r="O11" s="2109"/>
      <c r="P11" s="60"/>
      <c r="Q11" s="61">
        <f>I11</f>
        <v>7200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3" customFormat="1" ht="35.25" customHeight="1" x14ac:dyDescent="0.2">
      <c r="A12" s="2122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x14ac:dyDescent="0.2">
      <c r="A14" s="66">
        <v>0</v>
      </c>
      <c r="B14" s="1157"/>
      <c r="C14" s="1172"/>
      <c r="D14" s="1172"/>
      <c r="E14" s="1341"/>
      <c r="F14" s="1157"/>
      <c r="G14" s="1172"/>
      <c r="H14" s="1172"/>
      <c r="I14" s="1172"/>
      <c r="J14" s="1157"/>
      <c r="K14" s="1172"/>
      <c r="L14" s="1172"/>
      <c r="M14" s="1172"/>
      <c r="N14" s="1157"/>
      <c r="O14" s="1172"/>
      <c r="P14" s="1172"/>
      <c r="Q14" s="1172"/>
    </row>
    <row r="15" spans="1:33" s="1569" customFormat="1" ht="15" x14ac:dyDescent="0.2">
      <c r="A15" s="1566">
        <v>1</v>
      </c>
      <c r="B15" s="1547"/>
      <c r="C15" s="1567"/>
      <c r="D15" s="1568"/>
      <c r="E15" s="1678">
        <v>353</v>
      </c>
      <c r="F15" s="1679"/>
      <c r="G15" s="1680"/>
      <c r="H15" s="1680"/>
      <c r="I15" s="1678">
        <v>1075</v>
      </c>
      <c r="J15" s="1977"/>
      <c r="K15" s="1977"/>
      <c r="L15" s="1977"/>
      <c r="M15" s="1977">
        <v>84</v>
      </c>
      <c r="N15" s="1978"/>
      <c r="O15" s="1978"/>
      <c r="P15" s="1978"/>
      <c r="Q15" s="1978">
        <v>212</v>
      </c>
      <c r="R15" s="1975"/>
      <c r="S15" s="1975"/>
      <c r="T15" s="1975"/>
      <c r="U15" s="1975"/>
      <c r="V15" s="1975"/>
      <c r="W15" s="1975"/>
      <c r="X15" s="1975"/>
      <c r="Y15" s="1975"/>
      <c r="Z15" s="1975"/>
      <c r="AA15" s="1975"/>
      <c r="AB15" s="1975"/>
    </row>
    <row r="16" spans="1:33" s="63" customFormat="1" ht="15" x14ac:dyDescent="0.2">
      <c r="A16" s="66">
        <v>2</v>
      </c>
      <c r="B16" s="1157"/>
      <c r="C16" s="1172"/>
      <c r="D16" s="1339"/>
      <c r="E16" s="1681">
        <v>329</v>
      </c>
      <c r="F16" s="1680"/>
      <c r="G16" s="1682"/>
      <c r="H16" s="1683"/>
      <c r="I16" s="1681">
        <v>1002</v>
      </c>
      <c r="J16" s="1157"/>
      <c r="K16" s="1172"/>
      <c r="L16" s="1172"/>
      <c r="M16" s="1150">
        <v>85</v>
      </c>
      <c r="N16" s="1157"/>
      <c r="O16" s="1172"/>
      <c r="P16" s="1172"/>
      <c r="Q16" s="1150">
        <v>209</v>
      </c>
      <c r="R16" s="1976"/>
      <c r="S16" s="1976"/>
      <c r="T16" s="1976"/>
      <c r="U16" s="1976"/>
      <c r="V16" s="1976"/>
      <c r="W16" s="1976"/>
      <c r="X16" s="1976"/>
      <c r="Y16" s="1976"/>
      <c r="Z16" s="1976"/>
      <c r="AA16" s="1976"/>
      <c r="AB16" s="1976"/>
    </row>
    <row r="17" spans="1:17" s="63" customFormat="1" ht="15" x14ac:dyDescent="0.2">
      <c r="A17" s="66">
        <v>3</v>
      </c>
      <c r="B17" s="1157"/>
      <c r="C17" s="1172"/>
      <c r="D17" s="1339"/>
      <c r="E17" s="1681">
        <v>318</v>
      </c>
      <c r="F17" s="1680"/>
      <c r="G17" s="1682"/>
      <c r="H17" s="1683"/>
      <c r="I17" s="1680">
        <v>966</v>
      </c>
      <c r="J17" s="1340"/>
      <c r="K17" s="1172"/>
      <c r="L17" s="1339"/>
      <c r="M17" s="1150">
        <v>84</v>
      </c>
      <c r="N17" s="1340"/>
      <c r="O17" s="1172"/>
      <c r="P17" s="1339"/>
      <c r="Q17" s="1150">
        <v>210</v>
      </c>
    </row>
    <row r="18" spans="1:17" s="63" customFormat="1" ht="15" x14ac:dyDescent="0.2">
      <c r="A18" s="66">
        <v>4</v>
      </c>
      <c r="B18" s="1157"/>
      <c r="C18" s="1172"/>
      <c r="D18" s="1339"/>
      <c r="E18" s="1680">
        <v>338</v>
      </c>
      <c r="F18" s="1680"/>
      <c r="G18" s="1682"/>
      <c r="H18" s="1683"/>
      <c r="I18" s="1680">
        <v>965</v>
      </c>
      <c r="J18" s="1340"/>
      <c r="K18" s="1172"/>
      <c r="L18" s="1339"/>
      <c r="M18" s="1150">
        <v>86</v>
      </c>
      <c r="N18" s="1340"/>
      <c r="O18" s="1172"/>
      <c r="P18" s="1339"/>
      <c r="Q18" s="1150">
        <v>206</v>
      </c>
    </row>
    <row r="19" spans="1:17" s="63" customFormat="1" ht="15" x14ac:dyDescent="0.2">
      <c r="A19" s="66">
        <v>5</v>
      </c>
      <c r="B19" s="1157"/>
      <c r="C19" s="1172"/>
      <c r="D19" s="1339"/>
      <c r="E19" s="1680">
        <v>361</v>
      </c>
      <c r="F19" s="1680"/>
      <c r="G19" s="1682"/>
      <c r="H19" s="1683"/>
      <c r="I19" s="1680">
        <v>945</v>
      </c>
      <c r="J19" s="1340"/>
      <c r="K19" s="1172"/>
      <c r="L19" s="1339"/>
      <c r="M19" s="1150">
        <v>86</v>
      </c>
      <c r="N19" s="1340"/>
      <c r="O19" s="1172"/>
      <c r="P19" s="1339"/>
      <c r="Q19" s="1150">
        <v>201</v>
      </c>
    </row>
    <row r="20" spans="1:17" s="63" customFormat="1" ht="15" x14ac:dyDescent="0.2">
      <c r="A20" s="66">
        <v>6</v>
      </c>
      <c r="B20" s="1157"/>
      <c r="C20" s="1172"/>
      <c r="D20" s="1339"/>
      <c r="E20" s="1680">
        <v>374</v>
      </c>
      <c r="F20" s="1680"/>
      <c r="G20" s="1682"/>
      <c r="H20" s="1683"/>
      <c r="I20" s="1680">
        <v>1016</v>
      </c>
      <c r="J20" s="1340"/>
      <c r="K20" s="1172"/>
      <c r="L20" s="1339"/>
      <c r="M20" s="1150">
        <v>87</v>
      </c>
      <c r="N20" s="1340"/>
      <c r="O20" s="1172"/>
      <c r="P20" s="1339"/>
      <c r="Q20" s="1150">
        <v>203</v>
      </c>
    </row>
    <row r="21" spans="1:17" s="63" customFormat="1" ht="15" x14ac:dyDescent="0.2">
      <c r="A21" s="66">
        <v>7</v>
      </c>
      <c r="B21" s="1157"/>
      <c r="C21" s="1172"/>
      <c r="D21" s="1339"/>
      <c r="E21" s="1680">
        <v>422</v>
      </c>
      <c r="F21" s="1680"/>
      <c r="G21" s="1682"/>
      <c r="H21" s="1683"/>
      <c r="I21" s="1680">
        <v>1257</v>
      </c>
      <c r="J21" s="1340"/>
      <c r="K21" s="1172"/>
      <c r="L21" s="1339"/>
      <c r="M21" s="1150">
        <v>102</v>
      </c>
      <c r="N21" s="1340"/>
      <c r="O21" s="1172"/>
      <c r="P21" s="1339"/>
      <c r="Q21" s="1150">
        <v>222</v>
      </c>
    </row>
    <row r="22" spans="1:17" s="63" customFormat="1" ht="15" x14ac:dyDescent="0.2">
      <c r="A22" s="66">
        <v>8</v>
      </c>
      <c r="B22" s="1157"/>
      <c r="C22" s="1172"/>
      <c r="D22" s="1339"/>
      <c r="E22" s="1680">
        <v>597</v>
      </c>
      <c r="F22" s="1680"/>
      <c r="G22" s="1682"/>
      <c r="H22" s="1683"/>
      <c r="I22" s="1680">
        <v>1475</v>
      </c>
      <c r="J22" s="1340"/>
      <c r="K22" s="1172"/>
      <c r="L22" s="1339"/>
      <c r="M22" s="1150">
        <v>207</v>
      </c>
      <c r="N22" s="1340"/>
      <c r="O22" s="1172"/>
      <c r="P22" s="1339"/>
      <c r="Q22" s="1150">
        <v>327</v>
      </c>
    </row>
    <row r="23" spans="1:17" s="63" customFormat="1" ht="15" x14ac:dyDescent="0.2">
      <c r="A23" s="66">
        <v>9</v>
      </c>
      <c r="B23" s="1157"/>
      <c r="C23" s="1172"/>
      <c r="D23" s="1339"/>
      <c r="E23" s="1680">
        <v>740</v>
      </c>
      <c r="F23" s="1680"/>
      <c r="G23" s="1682"/>
      <c r="H23" s="1683"/>
      <c r="I23" s="1680">
        <v>1662</v>
      </c>
      <c r="J23" s="1340"/>
      <c r="K23" s="1172"/>
      <c r="L23" s="1339"/>
      <c r="M23" s="1150">
        <v>301</v>
      </c>
      <c r="N23" s="1340"/>
      <c r="O23" s="1172"/>
      <c r="P23" s="1339"/>
      <c r="Q23" s="1150">
        <v>402</v>
      </c>
    </row>
    <row r="24" spans="1:17" s="63" customFormat="1" ht="15" x14ac:dyDescent="0.25">
      <c r="A24" s="66">
        <v>10</v>
      </c>
      <c r="B24" s="1157"/>
      <c r="C24" s="1172"/>
      <c r="D24" s="1339"/>
      <c r="E24" s="1684">
        <v>805</v>
      </c>
      <c r="F24" s="1684"/>
      <c r="G24" s="1682"/>
      <c r="H24" s="1683"/>
      <c r="I24" s="1684">
        <v>1829</v>
      </c>
      <c r="J24" s="1340"/>
      <c r="K24" s="1172"/>
      <c r="L24" s="1339"/>
      <c r="M24" s="1150">
        <v>318</v>
      </c>
      <c r="N24" s="1340"/>
      <c r="O24" s="1172"/>
      <c r="P24" s="1339"/>
      <c r="Q24" s="1150">
        <v>475</v>
      </c>
    </row>
    <row r="25" spans="1:17" s="63" customFormat="1" ht="15" x14ac:dyDescent="0.25">
      <c r="A25" s="66">
        <v>11</v>
      </c>
      <c r="B25" s="1157"/>
      <c r="C25" s="1172"/>
      <c r="D25" s="1339"/>
      <c r="E25" s="1684">
        <v>812</v>
      </c>
      <c r="F25" s="1684"/>
      <c r="G25" s="1682"/>
      <c r="H25" s="1683"/>
      <c r="I25" s="1684">
        <v>1984</v>
      </c>
      <c r="J25" s="1340"/>
      <c r="K25" s="1172"/>
      <c r="L25" s="1339"/>
      <c r="M25" s="1150">
        <v>306</v>
      </c>
      <c r="N25" s="1340"/>
      <c r="O25" s="1172"/>
      <c r="P25" s="1339"/>
      <c r="Q25" s="1150">
        <v>532</v>
      </c>
    </row>
    <row r="26" spans="1:17" s="63" customFormat="1" ht="15" x14ac:dyDescent="0.25">
      <c r="A26" s="66">
        <v>12</v>
      </c>
      <c r="B26" s="1157"/>
      <c r="C26" s="1172"/>
      <c r="D26" s="1339"/>
      <c r="E26" s="1684">
        <v>781</v>
      </c>
      <c r="F26" s="1684"/>
      <c r="G26" s="1682"/>
      <c r="H26" s="1683"/>
      <c r="I26" s="1684">
        <v>2042</v>
      </c>
      <c r="J26" s="1340"/>
      <c r="K26" s="1172"/>
      <c r="L26" s="1339"/>
      <c r="M26" s="1150">
        <v>315</v>
      </c>
      <c r="N26" s="1340"/>
      <c r="O26" s="1172"/>
      <c r="P26" s="1339"/>
      <c r="Q26" s="1150">
        <v>572</v>
      </c>
    </row>
    <row r="27" spans="1:17" s="63" customFormat="1" ht="15" x14ac:dyDescent="0.25">
      <c r="A27" s="66">
        <v>13</v>
      </c>
      <c r="B27" s="1157"/>
      <c r="C27" s="1172"/>
      <c r="D27" s="1339"/>
      <c r="E27" s="1684">
        <v>762</v>
      </c>
      <c r="F27" s="1684"/>
      <c r="G27" s="1682"/>
      <c r="H27" s="1683"/>
      <c r="I27" s="1684">
        <v>1955</v>
      </c>
      <c r="J27" s="1340"/>
      <c r="K27" s="1172"/>
      <c r="L27" s="1339"/>
      <c r="M27" s="1150">
        <v>306</v>
      </c>
      <c r="N27" s="1340"/>
      <c r="O27" s="1172"/>
      <c r="P27" s="1339"/>
      <c r="Q27" s="1150">
        <v>514</v>
      </c>
    </row>
    <row r="28" spans="1:17" s="63" customFormat="1" ht="15" x14ac:dyDescent="0.25">
      <c r="A28" s="66">
        <v>14</v>
      </c>
      <c r="B28" s="1157"/>
      <c r="C28" s="1172"/>
      <c r="D28" s="1339"/>
      <c r="E28" s="1684">
        <v>771</v>
      </c>
      <c r="F28" s="1684"/>
      <c r="G28" s="1682"/>
      <c r="H28" s="1683"/>
      <c r="I28" s="1684">
        <v>1959</v>
      </c>
      <c r="J28" s="1340"/>
      <c r="K28" s="1172"/>
      <c r="L28" s="1339"/>
      <c r="M28" s="1150">
        <v>304</v>
      </c>
      <c r="N28" s="1340"/>
      <c r="O28" s="1172"/>
      <c r="P28" s="1339"/>
      <c r="Q28" s="1150">
        <v>558</v>
      </c>
    </row>
    <row r="29" spans="1:17" s="63" customFormat="1" ht="15" x14ac:dyDescent="0.25">
      <c r="A29" s="66">
        <v>15</v>
      </c>
      <c r="B29" s="1157"/>
      <c r="C29" s="1172"/>
      <c r="D29" s="1339"/>
      <c r="E29" s="1684">
        <v>797</v>
      </c>
      <c r="F29" s="1684"/>
      <c r="G29" s="1682"/>
      <c r="H29" s="1683"/>
      <c r="I29" s="1684">
        <v>2005</v>
      </c>
      <c r="J29" s="1340"/>
      <c r="K29" s="1172"/>
      <c r="L29" s="1339"/>
      <c r="M29" s="1150">
        <v>316</v>
      </c>
      <c r="N29" s="1340"/>
      <c r="O29" s="1172"/>
      <c r="P29" s="1339"/>
      <c r="Q29" s="1150">
        <v>585</v>
      </c>
    </row>
    <row r="30" spans="1:17" s="63" customFormat="1" ht="15" x14ac:dyDescent="0.25">
      <c r="A30" s="66">
        <v>16</v>
      </c>
      <c r="B30" s="1157"/>
      <c r="C30" s="1172"/>
      <c r="D30" s="1339"/>
      <c r="E30" s="1684">
        <v>779</v>
      </c>
      <c r="F30" s="1684"/>
      <c r="G30" s="1682"/>
      <c r="H30" s="1683"/>
      <c r="I30" s="1684">
        <v>1984</v>
      </c>
      <c r="J30" s="1340"/>
      <c r="K30" s="1172"/>
      <c r="L30" s="1339"/>
      <c r="M30" s="1150">
        <v>322</v>
      </c>
      <c r="N30" s="1340"/>
      <c r="O30" s="1172"/>
      <c r="P30" s="1339"/>
      <c r="Q30" s="1150">
        <v>544</v>
      </c>
    </row>
    <row r="31" spans="1:17" s="67" customFormat="1" ht="15" x14ac:dyDescent="0.25">
      <c r="A31" s="66">
        <v>17</v>
      </c>
      <c r="B31" s="1157"/>
      <c r="C31" s="1172"/>
      <c r="D31" s="1339"/>
      <c r="E31" s="1684">
        <v>762</v>
      </c>
      <c r="F31" s="1684"/>
      <c r="G31" s="1682"/>
      <c r="H31" s="1683"/>
      <c r="I31" s="1684">
        <v>1953</v>
      </c>
      <c r="J31" s="1340"/>
      <c r="K31" s="1172"/>
      <c r="L31" s="1339"/>
      <c r="M31" s="1150">
        <v>261</v>
      </c>
      <c r="N31" s="1340"/>
      <c r="O31" s="1172"/>
      <c r="P31" s="1339"/>
      <c r="Q31" s="1150">
        <v>453</v>
      </c>
    </row>
    <row r="32" spans="1:17" s="67" customFormat="1" ht="15" x14ac:dyDescent="0.25">
      <c r="A32" s="66">
        <v>18</v>
      </c>
      <c r="B32" s="1157"/>
      <c r="C32" s="1172"/>
      <c r="D32" s="1339"/>
      <c r="E32" s="1684">
        <v>734</v>
      </c>
      <c r="F32" s="1684"/>
      <c r="G32" s="1682"/>
      <c r="H32" s="1683"/>
      <c r="I32" s="1684">
        <v>1825</v>
      </c>
      <c r="J32" s="1340"/>
      <c r="K32" s="1172"/>
      <c r="L32" s="1339"/>
      <c r="M32" s="1150">
        <v>229</v>
      </c>
      <c r="N32" s="1340"/>
      <c r="O32" s="1172"/>
      <c r="P32" s="1339"/>
      <c r="Q32" s="1150">
        <v>372</v>
      </c>
    </row>
    <row r="33" spans="1:33" s="67" customFormat="1" ht="15" x14ac:dyDescent="0.25">
      <c r="A33" s="66">
        <v>19</v>
      </c>
      <c r="B33" s="1157"/>
      <c r="C33" s="1172"/>
      <c r="D33" s="1339"/>
      <c r="E33" s="1684">
        <v>705</v>
      </c>
      <c r="F33" s="1684"/>
      <c r="G33" s="1682"/>
      <c r="H33" s="1683"/>
      <c r="I33" s="1684">
        <v>1776</v>
      </c>
      <c r="J33" s="1340"/>
      <c r="K33" s="1172"/>
      <c r="L33" s="1339"/>
      <c r="M33" s="1150">
        <v>197</v>
      </c>
      <c r="N33" s="1340"/>
      <c r="O33" s="1172"/>
      <c r="P33" s="1339"/>
      <c r="Q33" s="1150">
        <v>304</v>
      </c>
    </row>
    <row r="34" spans="1:33" s="67" customFormat="1" ht="15" x14ac:dyDescent="0.25">
      <c r="A34" s="66">
        <v>20</v>
      </c>
      <c r="B34" s="1157"/>
      <c r="C34" s="1172"/>
      <c r="D34" s="1339"/>
      <c r="E34" s="1684">
        <v>628</v>
      </c>
      <c r="F34" s="1684"/>
      <c r="G34" s="1682"/>
      <c r="H34" s="1683"/>
      <c r="I34" s="1684">
        <v>1677</v>
      </c>
      <c r="J34" s="1340"/>
      <c r="K34" s="1172"/>
      <c r="L34" s="1339"/>
      <c r="M34" s="1150">
        <v>154</v>
      </c>
      <c r="N34" s="1340"/>
      <c r="O34" s="1172"/>
      <c r="P34" s="1339"/>
      <c r="Q34" s="1150">
        <v>247</v>
      </c>
    </row>
    <row r="35" spans="1:33" s="67" customFormat="1" ht="15" x14ac:dyDescent="0.25">
      <c r="A35" s="66">
        <v>21</v>
      </c>
      <c r="B35" s="1157"/>
      <c r="C35" s="1172"/>
      <c r="D35" s="1339"/>
      <c r="E35" s="1684">
        <v>577</v>
      </c>
      <c r="F35" s="1684"/>
      <c r="G35" s="1682"/>
      <c r="H35" s="1683"/>
      <c r="I35" s="1684">
        <v>1605</v>
      </c>
      <c r="J35" s="1340"/>
      <c r="K35" s="1172"/>
      <c r="L35" s="1339"/>
      <c r="M35" s="1150">
        <v>121</v>
      </c>
      <c r="N35" s="1340"/>
      <c r="O35" s="1172"/>
      <c r="P35" s="1339"/>
      <c r="Q35" s="1150">
        <v>240</v>
      </c>
    </row>
    <row r="36" spans="1:33" s="67" customFormat="1" ht="15" x14ac:dyDescent="0.25">
      <c r="A36" s="66">
        <v>22</v>
      </c>
      <c r="B36" s="1157"/>
      <c r="C36" s="1172"/>
      <c r="D36" s="1339"/>
      <c r="E36" s="1684">
        <v>537</v>
      </c>
      <c r="F36" s="1684"/>
      <c r="G36" s="1682"/>
      <c r="H36" s="1683"/>
      <c r="I36" s="1684">
        <v>1540</v>
      </c>
      <c r="J36" s="1340"/>
      <c r="K36" s="1172"/>
      <c r="L36" s="1339"/>
      <c r="M36" s="1150">
        <v>96</v>
      </c>
      <c r="N36" s="1340"/>
      <c r="O36" s="1172"/>
      <c r="P36" s="1339"/>
      <c r="Q36" s="1150">
        <v>225</v>
      </c>
    </row>
    <row r="37" spans="1:33" s="67" customFormat="1" ht="15" x14ac:dyDescent="0.25">
      <c r="A37" s="66">
        <v>23</v>
      </c>
      <c r="B37" s="1157"/>
      <c r="C37" s="1172"/>
      <c r="D37" s="1339"/>
      <c r="E37" s="1684">
        <v>480</v>
      </c>
      <c r="F37" s="1684"/>
      <c r="G37" s="1682"/>
      <c r="H37" s="1683"/>
      <c r="I37" s="1684">
        <v>1407</v>
      </c>
      <c r="J37" s="1340"/>
      <c r="K37" s="1172"/>
      <c r="L37" s="1339"/>
      <c r="M37" s="1150">
        <v>89</v>
      </c>
      <c r="N37" s="1340"/>
      <c r="O37" s="1172"/>
      <c r="P37" s="1339"/>
      <c r="Q37" s="1150">
        <v>218</v>
      </c>
    </row>
    <row r="38" spans="1:33" s="67" customFormat="1" ht="15" x14ac:dyDescent="0.25">
      <c r="A38" s="66">
        <v>24</v>
      </c>
      <c r="B38" s="1157"/>
      <c r="C38" s="1172"/>
      <c r="D38" s="1339"/>
      <c r="E38" s="1685">
        <v>406</v>
      </c>
      <c r="F38" s="1685"/>
      <c r="G38" s="1682"/>
      <c r="H38" s="1683"/>
      <c r="I38" s="1685">
        <v>1239</v>
      </c>
      <c r="J38" s="1340"/>
      <c r="K38" s="1172"/>
      <c r="L38" s="1339"/>
      <c r="M38" s="1150">
        <v>84</v>
      </c>
      <c r="N38" s="1340"/>
      <c r="O38" s="1172"/>
      <c r="P38" s="1339"/>
      <c r="Q38" s="1150">
        <v>221</v>
      </c>
    </row>
    <row r="39" spans="1:33" s="67" customFormat="1" ht="15" x14ac:dyDescent="0.2">
      <c r="A39" s="66" t="s">
        <v>19</v>
      </c>
      <c r="B39" s="1235"/>
      <c r="C39" s="1235"/>
      <c r="D39" s="1235"/>
      <c r="E39" s="1696">
        <f>SUM(E15:E38)</f>
        <v>14168</v>
      </c>
      <c r="F39" s="1697"/>
      <c r="G39" s="1697"/>
      <c r="H39" s="1697"/>
      <c r="I39" s="1696">
        <f>SUM(I15:I38)</f>
        <v>37143</v>
      </c>
      <c r="J39" s="1235"/>
      <c r="K39" s="1235"/>
      <c r="L39" s="1235"/>
      <c r="M39" s="1342">
        <f>SUM(M15:M38)</f>
        <v>4540</v>
      </c>
      <c r="N39" s="1235"/>
      <c r="O39" s="1235"/>
      <c r="P39" s="1235"/>
      <c r="Q39" s="1342">
        <f>SUM(Q15:Q38)</f>
        <v>8252</v>
      </c>
    </row>
    <row r="40" spans="1:33" s="56" customFormat="1" ht="12.75" customHeight="1" x14ac:dyDescent="0.2">
      <c r="A40" s="56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56" customFormat="1" ht="12.75" customHeight="1" x14ac:dyDescent="0.2">
      <c r="A41" s="56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 x14ac:dyDescent="0.2">
      <c r="A42" s="56" t="s">
        <v>22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 x14ac:dyDescent="0.2">
      <c r="A43" s="56" t="s">
        <v>23</v>
      </c>
      <c r="K43" s="56" t="s">
        <v>537</v>
      </c>
      <c r="L43" s="56"/>
      <c r="M43" s="56"/>
      <c r="N43" s="56"/>
      <c r="O43" s="56"/>
      <c r="P43" s="56"/>
      <c r="Q43" s="56"/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 x14ac:dyDescent="0.2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3"/>
  </sheetPr>
  <dimension ref="A1:AG44"/>
  <sheetViews>
    <sheetView topLeftCell="A9" zoomScaleNormal="100" zoomScaleSheetLayoutView="100" workbookViewId="0">
      <selection activeCell="Q39" sqref="Q39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36" t="s">
        <v>512</v>
      </c>
      <c r="C1" s="2039"/>
      <c r="D1" s="2039"/>
      <c r="E1" s="2039"/>
      <c r="F1" s="2039"/>
      <c r="J1" s="801" t="s">
        <v>184</v>
      </c>
      <c r="N1" s="2130" t="s">
        <v>33</v>
      </c>
      <c r="O1" s="2130"/>
      <c r="P1" s="2130"/>
      <c r="Q1" s="2130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69" customFormat="1" ht="10.5" customHeight="1" x14ac:dyDescent="0.2">
      <c r="B2" s="2131" t="s">
        <v>1</v>
      </c>
      <c r="C2" s="2046"/>
      <c r="D2" s="2046"/>
      <c r="E2" s="2046"/>
      <c r="F2" s="2046"/>
      <c r="N2" s="2131" t="s">
        <v>2</v>
      </c>
      <c r="O2" s="2132"/>
      <c r="P2" s="2132"/>
      <c r="Q2" s="2132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69" customFormat="1" ht="13.5" customHeight="1" x14ac:dyDescent="0.2">
      <c r="N3" s="69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69" customFormat="1" ht="15" customHeight="1" x14ac:dyDescent="0.25">
      <c r="B4" s="2135" t="s">
        <v>4</v>
      </c>
      <c r="C4" s="2039"/>
      <c r="D4" s="70"/>
      <c r="E4" s="1040"/>
      <c r="F4" s="1040"/>
      <c r="G4" s="1040"/>
      <c r="H4" s="1040"/>
      <c r="I4" s="867" t="s">
        <v>5</v>
      </c>
      <c r="J4" s="26"/>
      <c r="K4" s="26"/>
      <c r="L4" s="26"/>
      <c r="N4" s="71" t="s">
        <v>192</v>
      </c>
      <c r="O4" s="71"/>
      <c r="Q4" s="71" t="s">
        <v>193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69" customFormat="1" ht="9.75" customHeight="1" x14ac:dyDescent="0.2">
      <c r="B5" s="2141" t="s">
        <v>7</v>
      </c>
      <c r="C5" s="2037"/>
      <c r="D5" s="26"/>
      <c r="E5" s="26"/>
      <c r="O5" s="71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69" customFormat="1" ht="12" customHeight="1" x14ac:dyDescent="0.25">
      <c r="A6" s="213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69" customFormat="1" ht="15.75" x14ac:dyDescent="0.25">
      <c r="A7" s="213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69" customFormat="1" ht="9" customHeight="1" x14ac:dyDescent="0.2">
      <c r="A8" s="1324" t="s">
        <v>402</v>
      </c>
      <c r="B8" s="1324" t="s">
        <v>403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69" customFormat="1" x14ac:dyDescent="0.2">
      <c r="A9" s="2137" t="s">
        <v>9</v>
      </c>
      <c r="B9" s="2127" t="s">
        <v>10</v>
      </c>
      <c r="C9" s="2128"/>
      <c r="D9" s="2128"/>
      <c r="E9" s="2128"/>
      <c r="F9" s="2128"/>
      <c r="G9" s="2128"/>
      <c r="H9" s="2128"/>
      <c r="I9" s="2129"/>
      <c r="J9" s="2127" t="s">
        <v>11</v>
      </c>
      <c r="K9" s="2128"/>
      <c r="L9" s="2128"/>
      <c r="M9" s="2128"/>
      <c r="N9" s="2128"/>
      <c r="O9" s="2128"/>
      <c r="P9" s="2128"/>
      <c r="Q9" s="2129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69" customFormat="1" x14ac:dyDescent="0.2">
      <c r="A10" s="2138"/>
      <c r="B10" s="2125" t="s">
        <v>577</v>
      </c>
      <c r="C10" s="2126"/>
      <c r="D10" s="2126"/>
      <c r="E10" s="2140"/>
      <c r="F10" s="2093" t="s">
        <v>578</v>
      </c>
      <c r="G10" s="2053"/>
      <c r="H10" s="2053"/>
      <c r="I10" s="2054"/>
      <c r="J10" s="2125" t="s">
        <v>577</v>
      </c>
      <c r="K10" s="2126"/>
      <c r="L10" s="2126"/>
      <c r="M10" s="2140"/>
      <c r="N10" s="2093" t="s">
        <v>578</v>
      </c>
      <c r="O10" s="2053"/>
      <c r="P10" s="2053"/>
      <c r="Q10" s="2054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69" customFormat="1" x14ac:dyDescent="0.2">
      <c r="A11" s="2138"/>
      <c r="B11" s="2125" t="s">
        <v>14</v>
      </c>
      <c r="C11" s="2126"/>
      <c r="E11" s="40">
        <v>4800</v>
      </c>
      <c r="F11" s="2125" t="s">
        <v>14</v>
      </c>
      <c r="G11" s="2126"/>
      <c r="H11" s="53"/>
      <c r="I11" s="40">
        <v>7200</v>
      </c>
      <c r="J11" s="2125" t="s">
        <v>14</v>
      </c>
      <c r="K11" s="2126"/>
      <c r="L11" s="53"/>
      <c r="M11" s="40">
        <f>E11</f>
        <v>4800</v>
      </c>
      <c r="N11" s="2125" t="s">
        <v>14</v>
      </c>
      <c r="O11" s="2126"/>
      <c r="P11" s="53"/>
      <c r="Q11" s="40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73" customFormat="1" ht="35.25" customHeight="1" x14ac:dyDescent="0.2">
      <c r="A12" s="2139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x14ac:dyDescent="0.2">
      <c r="A14" s="76">
        <v>0</v>
      </c>
      <c r="B14" s="1156"/>
      <c r="C14" s="1171"/>
      <c r="D14" s="1171"/>
      <c r="E14" s="1171"/>
      <c r="F14" s="1171"/>
      <c r="G14" s="1171"/>
      <c r="H14" s="1171"/>
      <c r="I14" s="1171"/>
      <c r="J14" s="1157"/>
      <c r="K14" s="1171"/>
      <c r="L14" s="1171"/>
      <c r="M14" s="1345"/>
      <c r="N14" s="1171"/>
      <c r="O14" s="1171"/>
      <c r="P14" s="1171"/>
      <c r="Q14" s="1345"/>
    </row>
    <row r="15" spans="1:33" s="1565" customFormat="1" ht="15" x14ac:dyDescent="0.2">
      <c r="A15" s="1560">
        <v>1</v>
      </c>
      <c r="B15" s="1561"/>
      <c r="C15" s="1562"/>
      <c r="D15" s="1562"/>
      <c r="E15" s="1678">
        <v>298</v>
      </c>
      <c r="F15" s="1686"/>
      <c r="G15" s="1686"/>
      <c r="H15" s="1686"/>
      <c r="I15" s="1678">
        <v>1114</v>
      </c>
      <c r="J15" s="1547"/>
      <c r="K15" s="1562"/>
      <c r="L15" s="1563"/>
      <c r="M15" s="1150">
        <v>57</v>
      </c>
      <c r="N15" s="1564"/>
      <c r="O15" s="1562"/>
      <c r="P15" s="1563"/>
      <c r="Q15" s="1150">
        <v>583</v>
      </c>
    </row>
    <row r="16" spans="1:33" s="73" customFormat="1" ht="15" x14ac:dyDescent="0.2">
      <c r="A16" s="76">
        <v>2</v>
      </c>
      <c r="B16" s="1156"/>
      <c r="C16" s="1171"/>
      <c r="D16" s="1171"/>
      <c r="E16" s="1681">
        <v>267</v>
      </c>
      <c r="F16" s="1687"/>
      <c r="G16" s="1687"/>
      <c r="H16" s="1687"/>
      <c r="I16" s="1681">
        <v>1026</v>
      </c>
      <c r="J16" s="1157"/>
      <c r="K16" s="1171"/>
      <c r="L16" s="1343"/>
      <c r="M16" s="1150">
        <v>52</v>
      </c>
      <c r="N16" s="1344"/>
      <c r="O16" s="1171"/>
      <c r="P16" s="1343"/>
      <c r="Q16" s="1150">
        <v>523</v>
      </c>
    </row>
    <row r="17" spans="1:17" s="73" customFormat="1" ht="15" x14ac:dyDescent="0.2">
      <c r="A17" s="76">
        <v>3</v>
      </c>
      <c r="B17" s="1156"/>
      <c r="C17" s="1171"/>
      <c r="D17" s="1171"/>
      <c r="E17" s="1681">
        <v>257</v>
      </c>
      <c r="F17" s="1687"/>
      <c r="G17" s="1687"/>
      <c r="H17" s="1687"/>
      <c r="I17" s="1681">
        <v>1026</v>
      </c>
      <c r="J17" s="1157"/>
      <c r="K17" s="1171"/>
      <c r="L17" s="1343"/>
      <c r="M17" s="1150">
        <v>51</v>
      </c>
      <c r="N17" s="1344"/>
      <c r="O17" s="1171"/>
      <c r="P17" s="1343"/>
      <c r="Q17" s="1150">
        <v>475</v>
      </c>
    </row>
    <row r="18" spans="1:17" s="73" customFormat="1" ht="15" x14ac:dyDescent="0.2">
      <c r="A18" s="76">
        <v>4</v>
      </c>
      <c r="B18" s="1156"/>
      <c r="C18" s="1171"/>
      <c r="D18" s="1171"/>
      <c r="E18" s="1681">
        <v>256</v>
      </c>
      <c r="F18" s="1687"/>
      <c r="G18" s="1687"/>
      <c r="H18" s="1687"/>
      <c r="I18" s="1681">
        <v>1103</v>
      </c>
      <c r="J18" s="1157"/>
      <c r="K18" s="1171"/>
      <c r="L18" s="1343"/>
      <c r="M18" s="1150">
        <v>48</v>
      </c>
      <c r="N18" s="1344"/>
      <c r="O18" s="1171"/>
      <c r="P18" s="1343"/>
      <c r="Q18" s="1150">
        <v>562</v>
      </c>
    </row>
    <row r="19" spans="1:17" s="73" customFormat="1" ht="15" x14ac:dyDescent="0.2">
      <c r="A19" s="76">
        <v>5</v>
      </c>
      <c r="B19" s="1156"/>
      <c r="C19" s="1171"/>
      <c r="D19" s="1343"/>
      <c r="E19" s="1680">
        <v>256</v>
      </c>
      <c r="F19" s="1688"/>
      <c r="G19" s="1687"/>
      <c r="H19" s="1689"/>
      <c r="I19" s="1680">
        <v>1014</v>
      </c>
      <c r="J19" s="1347"/>
      <c r="K19" s="1171"/>
      <c r="L19" s="1343"/>
      <c r="M19" s="1150">
        <v>49</v>
      </c>
      <c r="N19" s="1344"/>
      <c r="O19" s="1171"/>
      <c r="P19" s="1343"/>
      <c r="Q19" s="1150">
        <v>545</v>
      </c>
    </row>
    <row r="20" spans="1:17" s="73" customFormat="1" ht="15" x14ac:dyDescent="0.2">
      <c r="A20" s="76">
        <v>6</v>
      </c>
      <c r="B20" s="1156"/>
      <c r="C20" s="1171"/>
      <c r="D20" s="1343"/>
      <c r="E20" s="1680">
        <v>258</v>
      </c>
      <c r="F20" s="1688"/>
      <c r="G20" s="1687"/>
      <c r="H20" s="1689"/>
      <c r="I20" s="1680">
        <v>1051</v>
      </c>
      <c r="J20" s="1347"/>
      <c r="K20" s="1171"/>
      <c r="L20" s="1343"/>
      <c r="M20" s="1150">
        <v>50</v>
      </c>
      <c r="N20" s="1344"/>
      <c r="O20" s="1171"/>
      <c r="P20" s="1343"/>
      <c r="Q20" s="1150">
        <v>543</v>
      </c>
    </row>
    <row r="21" spans="1:17" s="73" customFormat="1" ht="15" x14ac:dyDescent="0.2">
      <c r="A21" s="76">
        <v>7</v>
      </c>
      <c r="B21" s="1156"/>
      <c r="C21" s="1171"/>
      <c r="D21" s="1343"/>
      <c r="E21" s="1680">
        <v>273</v>
      </c>
      <c r="F21" s="1688"/>
      <c r="G21" s="1687"/>
      <c r="H21" s="1689"/>
      <c r="I21" s="1680">
        <v>980</v>
      </c>
      <c r="J21" s="1347"/>
      <c r="K21" s="1171"/>
      <c r="L21" s="1343"/>
      <c r="M21" s="1150">
        <v>52</v>
      </c>
      <c r="N21" s="1344"/>
      <c r="O21" s="1171"/>
      <c r="P21" s="1343"/>
      <c r="Q21" s="1150">
        <v>517</v>
      </c>
    </row>
    <row r="22" spans="1:17" s="73" customFormat="1" ht="15" x14ac:dyDescent="0.2">
      <c r="A22" s="76">
        <v>8</v>
      </c>
      <c r="B22" s="1156"/>
      <c r="C22" s="1171"/>
      <c r="D22" s="1343"/>
      <c r="E22" s="1680">
        <v>353</v>
      </c>
      <c r="F22" s="1688"/>
      <c r="G22" s="1687"/>
      <c r="H22" s="1689"/>
      <c r="I22" s="1680">
        <v>1046</v>
      </c>
      <c r="J22" s="1347"/>
      <c r="K22" s="1171"/>
      <c r="L22" s="1343"/>
      <c r="M22" s="1150">
        <v>65</v>
      </c>
      <c r="N22" s="1344"/>
      <c r="O22" s="1171"/>
      <c r="P22" s="1343"/>
      <c r="Q22" s="1150">
        <v>500</v>
      </c>
    </row>
    <row r="23" spans="1:17" s="73" customFormat="1" ht="15" x14ac:dyDescent="0.2">
      <c r="A23" s="76">
        <v>9</v>
      </c>
      <c r="B23" s="1156"/>
      <c r="C23" s="1171"/>
      <c r="D23" s="1343"/>
      <c r="E23" s="1680">
        <v>363</v>
      </c>
      <c r="F23" s="1688"/>
      <c r="G23" s="1687"/>
      <c r="H23" s="1689"/>
      <c r="I23" s="1680">
        <v>1085</v>
      </c>
      <c r="J23" s="1347"/>
      <c r="K23" s="1171"/>
      <c r="L23" s="1343"/>
      <c r="M23" s="1150">
        <v>65</v>
      </c>
      <c r="N23" s="1344"/>
      <c r="O23" s="1171"/>
      <c r="P23" s="1343"/>
      <c r="Q23" s="1150">
        <v>512</v>
      </c>
    </row>
    <row r="24" spans="1:17" s="73" customFormat="1" ht="15" x14ac:dyDescent="0.25">
      <c r="A24" s="76">
        <v>10</v>
      </c>
      <c r="B24" s="1156"/>
      <c r="C24" s="1171"/>
      <c r="D24" s="1343"/>
      <c r="E24" s="1684">
        <v>538</v>
      </c>
      <c r="F24" s="1688"/>
      <c r="G24" s="1687"/>
      <c r="H24" s="1689"/>
      <c r="I24" s="1684">
        <v>1143</v>
      </c>
      <c r="J24" s="1347"/>
      <c r="K24" s="1171"/>
      <c r="L24" s="1343"/>
      <c r="M24" s="1150">
        <v>97</v>
      </c>
      <c r="N24" s="1344"/>
      <c r="O24" s="1171"/>
      <c r="P24" s="1343"/>
      <c r="Q24" s="1150">
        <v>517</v>
      </c>
    </row>
    <row r="25" spans="1:17" s="73" customFormat="1" ht="15" x14ac:dyDescent="0.25">
      <c r="A25" s="76">
        <v>11</v>
      </c>
      <c r="B25" s="1156"/>
      <c r="C25" s="1171"/>
      <c r="D25" s="1343"/>
      <c r="E25" s="1684">
        <v>661</v>
      </c>
      <c r="F25" s="1688"/>
      <c r="G25" s="1687"/>
      <c r="H25" s="1689"/>
      <c r="I25" s="1684">
        <v>1260</v>
      </c>
      <c r="J25" s="1347"/>
      <c r="K25" s="1171"/>
      <c r="L25" s="1343"/>
      <c r="M25" s="1150">
        <v>122</v>
      </c>
      <c r="N25" s="1344"/>
      <c r="O25" s="1171"/>
      <c r="P25" s="1343"/>
      <c r="Q25" s="1150">
        <v>595</v>
      </c>
    </row>
    <row r="26" spans="1:17" s="73" customFormat="1" ht="15" x14ac:dyDescent="0.25">
      <c r="A26" s="76">
        <v>12</v>
      </c>
      <c r="B26" s="1156"/>
      <c r="C26" s="1171"/>
      <c r="D26" s="1343"/>
      <c r="E26" s="1684">
        <v>573</v>
      </c>
      <c r="F26" s="1688"/>
      <c r="G26" s="1687"/>
      <c r="H26" s="1689"/>
      <c r="I26" s="1684">
        <v>1158</v>
      </c>
      <c r="J26" s="1347"/>
      <c r="K26" s="1171"/>
      <c r="L26" s="1343"/>
      <c r="M26" s="1150">
        <v>100</v>
      </c>
      <c r="N26" s="1344"/>
      <c r="O26" s="1171"/>
      <c r="P26" s="1343"/>
      <c r="Q26" s="1150">
        <v>528</v>
      </c>
    </row>
    <row r="27" spans="1:17" s="73" customFormat="1" ht="15" x14ac:dyDescent="0.25">
      <c r="A27" s="76">
        <v>13</v>
      </c>
      <c r="B27" s="1156"/>
      <c r="C27" s="1171"/>
      <c r="D27" s="1343"/>
      <c r="E27" s="1684">
        <v>549</v>
      </c>
      <c r="F27" s="1688"/>
      <c r="G27" s="1687"/>
      <c r="H27" s="1689"/>
      <c r="I27" s="1684">
        <v>1217</v>
      </c>
      <c r="J27" s="1347"/>
      <c r="K27" s="1171"/>
      <c r="L27" s="1343"/>
      <c r="M27" s="1150">
        <v>94</v>
      </c>
      <c r="N27" s="1344"/>
      <c r="O27" s="1171"/>
      <c r="P27" s="1343"/>
      <c r="Q27" s="1150">
        <v>591</v>
      </c>
    </row>
    <row r="28" spans="1:17" s="73" customFormat="1" ht="15" x14ac:dyDescent="0.25">
      <c r="A28" s="76">
        <v>14</v>
      </c>
      <c r="B28" s="1156"/>
      <c r="C28" s="1171"/>
      <c r="D28" s="1343"/>
      <c r="E28" s="1684">
        <v>547</v>
      </c>
      <c r="F28" s="1688"/>
      <c r="G28" s="1687"/>
      <c r="H28" s="1689"/>
      <c r="I28" s="1684">
        <v>1213</v>
      </c>
      <c r="J28" s="1347"/>
      <c r="K28" s="1171"/>
      <c r="L28" s="1343"/>
      <c r="M28" s="1150">
        <v>94</v>
      </c>
      <c r="N28" s="1344"/>
      <c r="O28" s="1171"/>
      <c r="P28" s="1343"/>
      <c r="Q28" s="1150">
        <v>577</v>
      </c>
    </row>
    <row r="29" spans="1:17" s="73" customFormat="1" ht="15" x14ac:dyDescent="0.25">
      <c r="A29" s="76">
        <v>15</v>
      </c>
      <c r="B29" s="1156"/>
      <c r="C29" s="1171"/>
      <c r="D29" s="1343"/>
      <c r="E29" s="1684">
        <v>550</v>
      </c>
      <c r="F29" s="1688"/>
      <c r="G29" s="1687"/>
      <c r="H29" s="1689"/>
      <c r="I29" s="1684">
        <v>1184</v>
      </c>
      <c r="J29" s="1347"/>
      <c r="K29" s="1171"/>
      <c r="L29" s="1343"/>
      <c r="M29" s="1150">
        <v>95</v>
      </c>
      <c r="N29" s="1344"/>
      <c r="O29" s="1171"/>
      <c r="P29" s="1343"/>
      <c r="Q29" s="1150">
        <v>545</v>
      </c>
    </row>
    <row r="30" spans="1:17" s="73" customFormat="1" ht="15" x14ac:dyDescent="0.25">
      <c r="A30" s="76">
        <v>16</v>
      </c>
      <c r="B30" s="1156"/>
      <c r="C30" s="1171"/>
      <c r="D30" s="1343"/>
      <c r="E30" s="1684">
        <v>550</v>
      </c>
      <c r="F30" s="1688"/>
      <c r="G30" s="1687"/>
      <c r="H30" s="1689"/>
      <c r="I30" s="1684">
        <v>1187</v>
      </c>
      <c r="J30" s="1347"/>
      <c r="K30" s="1171"/>
      <c r="L30" s="1343"/>
      <c r="M30" s="1150">
        <v>98</v>
      </c>
      <c r="N30" s="1344"/>
      <c r="O30" s="1171"/>
      <c r="P30" s="1343"/>
      <c r="Q30" s="1150">
        <v>526</v>
      </c>
    </row>
    <row r="31" spans="1:17" s="77" customFormat="1" ht="15" x14ac:dyDescent="0.25">
      <c r="A31" s="76">
        <v>17</v>
      </c>
      <c r="B31" s="1156"/>
      <c r="C31" s="1171"/>
      <c r="D31" s="1343"/>
      <c r="E31" s="1684">
        <v>580</v>
      </c>
      <c r="F31" s="1688"/>
      <c r="G31" s="1687"/>
      <c r="H31" s="1689"/>
      <c r="I31" s="1684">
        <v>1184</v>
      </c>
      <c r="J31" s="1347"/>
      <c r="K31" s="1171"/>
      <c r="L31" s="1343"/>
      <c r="M31" s="1150">
        <v>107</v>
      </c>
      <c r="N31" s="1344"/>
      <c r="O31" s="1171"/>
      <c r="P31" s="1343"/>
      <c r="Q31" s="1150">
        <v>573</v>
      </c>
    </row>
    <row r="32" spans="1:17" s="77" customFormat="1" ht="15" x14ac:dyDescent="0.25">
      <c r="A32" s="76">
        <v>18</v>
      </c>
      <c r="B32" s="1156"/>
      <c r="C32" s="1171"/>
      <c r="D32" s="1343"/>
      <c r="E32" s="1684">
        <v>573</v>
      </c>
      <c r="F32" s="1688"/>
      <c r="G32" s="1687"/>
      <c r="H32" s="1689"/>
      <c r="I32" s="1684">
        <v>1185</v>
      </c>
      <c r="J32" s="1347"/>
      <c r="K32" s="1171"/>
      <c r="L32" s="1343"/>
      <c r="M32" s="1150">
        <v>106</v>
      </c>
      <c r="N32" s="1344"/>
      <c r="O32" s="1171"/>
      <c r="P32" s="1343"/>
      <c r="Q32" s="1150">
        <v>581</v>
      </c>
    </row>
    <row r="33" spans="1:33" s="77" customFormat="1" ht="15" x14ac:dyDescent="0.25">
      <c r="A33" s="76">
        <v>19</v>
      </c>
      <c r="B33" s="1156"/>
      <c r="C33" s="1171"/>
      <c r="D33" s="1343"/>
      <c r="E33" s="1684">
        <v>335</v>
      </c>
      <c r="F33" s="1688"/>
      <c r="G33" s="1687"/>
      <c r="H33" s="1689"/>
      <c r="I33" s="1684">
        <v>1227</v>
      </c>
      <c r="J33" s="1347"/>
      <c r="K33" s="1171"/>
      <c r="L33" s="1343"/>
      <c r="M33" s="1150">
        <v>60</v>
      </c>
      <c r="N33" s="1344"/>
      <c r="O33" s="1171"/>
      <c r="P33" s="1343"/>
      <c r="Q33" s="1150">
        <v>618</v>
      </c>
    </row>
    <row r="34" spans="1:33" s="77" customFormat="1" ht="15" x14ac:dyDescent="0.25">
      <c r="A34" s="76">
        <v>20</v>
      </c>
      <c r="B34" s="1156"/>
      <c r="C34" s="1171"/>
      <c r="D34" s="1343"/>
      <c r="E34" s="1684">
        <v>330</v>
      </c>
      <c r="F34" s="1688"/>
      <c r="G34" s="1687"/>
      <c r="H34" s="1689"/>
      <c r="I34" s="1684">
        <v>1078</v>
      </c>
      <c r="J34" s="1347"/>
      <c r="K34" s="1171"/>
      <c r="L34" s="1343"/>
      <c r="M34" s="1150">
        <v>59</v>
      </c>
      <c r="N34" s="1344"/>
      <c r="O34" s="1171"/>
      <c r="P34" s="1343"/>
      <c r="Q34" s="1150">
        <v>526</v>
      </c>
    </row>
    <row r="35" spans="1:33" s="77" customFormat="1" ht="15" x14ac:dyDescent="0.25">
      <c r="A35" s="76">
        <v>21</v>
      </c>
      <c r="B35" s="1156"/>
      <c r="C35" s="1171"/>
      <c r="D35" s="1343"/>
      <c r="E35" s="1684">
        <v>366</v>
      </c>
      <c r="F35" s="1688"/>
      <c r="G35" s="1687"/>
      <c r="H35" s="1689"/>
      <c r="I35" s="1684">
        <v>1030</v>
      </c>
      <c r="J35" s="1347"/>
      <c r="K35" s="1171"/>
      <c r="L35" s="1343"/>
      <c r="M35" s="1150">
        <v>64</v>
      </c>
      <c r="N35" s="1344"/>
      <c r="O35" s="1171"/>
      <c r="P35" s="1343"/>
      <c r="Q35" s="1150">
        <v>509</v>
      </c>
    </row>
    <row r="36" spans="1:33" s="77" customFormat="1" ht="15" x14ac:dyDescent="0.25">
      <c r="A36" s="76">
        <v>22</v>
      </c>
      <c r="B36" s="1156"/>
      <c r="C36" s="1171"/>
      <c r="D36" s="1343"/>
      <c r="E36" s="1684">
        <v>394</v>
      </c>
      <c r="F36" s="1688"/>
      <c r="G36" s="1687"/>
      <c r="H36" s="1689"/>
      <c r="I36" s="1684">
        <v>1095</v>
      </c>
      <c r="J36" s="1347"/>
      <c r="K36" s="1171"/>
      <c r="L36" s="1343"/>
      <c r="M36" s="1150">
        <v>70</v>
      </c>
      <c r="N36" s="1344"/>
      <c r="O36" s="1171"/>
      <c r="P36" s="1343"/>
      <c r="Q36" s="1150">
        <v>531</v>
      </c>
    </row>
    <row r="37" spans="1:33" s="77" customFormat="1" ht="15" x14ac:dyDescent="0.25">
      <c r="A37" s="76">
        <v>23</v>
      </c>
      <c r="B37" s="1156"/>
      <c r="C37" s="1171"/>
      <c r="D37" s="1343"/>
      <c r="E37" s="1684">
        <v>366</v>
      </c>
      <c r="F37" s="1688"/>
      <c r="G37" s="1687"/>
      <c r="H37" s="1689"/>
      <c r="I37" s="1684">
        <v>1071</v>
      </c>
      <c r="J37" s="1347"/>
      <c r="K37" s="1171"/>
      <c r="L37" s="1343"/>
      <c r="M37" s="1150">
        <v>66</v>
      </c>
      <c r="N37" s="1344"/>
      <c r="O37" s="1171"/>
      <c r="P37" s="1343"/>
      <c r="Q37" s="1150">
        <v>522</v>
      </c>
    </row>
    <row r="38" spans="1:33" s="77" customFormat="1" ht="15" x14ac:dyDescent="0.25">
      <c r="A38" s="76">
        <v>24</v>
      </c>
      <c r="B38" s="1156"/>
      <c r="C38" s="1171"/>
      <c r="D38" s="1343"/>
      <c r="E38" s="1685">
        <v>347</v>
      </c>
      <c r="F38" s="1688"/>
      <c r="G38" s="1687"/>
      <c r="H38" s="1689"/>
      <c r="I38" s="1685">
        <v>1026</v>
      </c>
      <c r="J38" s="1347"/>
      <c r="K38" s="1171"/>
      <c r="L38" s="1343"/>
      <c r="M38" s="1150">
        <v>63</v>
      </c>
      <c r="N38" s="1344"/>
      <c r="O38" s="1171"/>
      <c r="P38" s="1343"/>
      <c r="Q38" s="1150">
        <v>510</v>
      </c>
    </row>
    <row r="39" spans="1:33" s="77" customFormat="1" ht="15" x14ac:dyDescent="0.2">
      <c r="A39" s="76" t="s">
        <v>19</v>
      </c>
      <c r="B39" s="1234"/>
      <c r="C39" s="1234"/>
      <c r="D39" s="1234"/>
      <c r="E39" s="1698">
        <f>SUM(E15:E38)</f>
        <v>9840</v>
      </c>
      <c r="F39" s="1699"/>
      <c r="G39" s="1699"/>
      <c r="H39" s="1699"/>
      <c r="I39" s="1698">
        <f>SUM(I15:I38)</f>
        <v>26703</v>
      </c>
      <c r="J39" s="1234"/>
      <c r="K39" s="1234"/>
      <c r="L39" s="1234"/>
      <c r="M39" s="1346">
        <f>SUM(M15:M38)</f>
        <v>1784</v>
      </c>
      <c r="N39" s="1234"/>
      <c r="O39" s="1234"/>
      <c r="P39" s="1234"/>
      <c r="Q39" s="1346">
        <f>SUM(Q15:Q38)</f>
        <v>13009</v>
      </c>
    </row>
    <row r="40" spans="1:33" s="69" customFormat="1" ht="12.75" customHeight="1" x14ac:dyDescent="0.2">
      <c r="A40" s="69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69" customFormat="1" ht="12.75" customHeight="1" x14ac:dyDescent="0.2">
      <c r="A41" s="69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 x14ac:dyDescent="0.2">
      <c r="A42" s="69" t="s">
        <v>22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 x14ac:dyDescent="0.2">
      <c r="A43" s="69" t="s">
        <v>23</v>
      </c>
      <c r="K43" s="69" t="s">
        <v>537</v>
      </c>
      <c r="L43" s="69"/>
      <c r="M43" s="69"/>
      <c r="N43" s="69"/>
      <c r="O43" s="69"/>
      <c r="P43" s="69"/>
      <c r="Q43" s="69"/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 x14ac:dyDescent="0.2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/>
  </sheetPr>
  <dimension ref="A1:AG44"/>
  <sheetViews>
    <sheetView topLeftCell="A9" zoomScaleNormal="100" zoomScaleSheetLayoutView="100" workbookViewId="0">
      <selection activeCell="Q39" sqref="Q39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153" t="s">
        <v>512</v>
      </c>
      <c r="C1" s="2039"/>
      <c r="D1" s="2039"/>
      <c r="E1" s="2039"/>
      <c r="F1" s="2039"/>
      <c r="J1" s="801" t="s">
        <v>184</v>
      </c>
      <c r="N1" s="2147" t="s">
        <v>33</v>
      </c>
      <c r="O1" s="2147"/>
      <c r="P1" s="2147"/>
      <c r="Q1" s="2147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79" customFormat="1" ht="10.5" customHeight="1" x14ac:dyDescent="0.2">
      <c r="B2" s="2148" t="s">
        <v>1</v>
      </c>
      <c r="C2" s="2046"/>
      <c r="D2" s="2046"/>
      <c r="E2" s="2046"/>
      <c r="F2" s="2046"/>
      <c r="N2" s="2148" t="s">
        <v>2</v>
      </c>
      <c r="O2" s="2149"/>
      <c r="P2" s="2149"/>
      <c r="Q2" s="2149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79" customFormat="1" ht="13.5" customHeight="1" x14ac:dyDescent="0.2">
      <c r="N3" s="7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79" customFormat="1" ht="15" customHeight="1" x14ac:dyDescent="0.25">
      <c r="B4" s="2152" t="s">
        <v>4</v>
      </c>
      <c r="C4" s="2039"/>
      <c r="D4" s="81"/>
      <c r="E4" s="1038"/>
      <c r="F4" s="1038"/>
      <c r="G4" s="1038"/>
      <c r="H4" s="1038"/>
      <c r="I4" s="866" t="s">
        <v>5</v>
      </c>
      <c r="J4" s="80"/>
      <c r="K4" s="80"/>
      <c r="L4" s="80"/>
      <c r="O4" s="82" t="s">
        <v>35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79" customFormat="1" ht="9.75" customHeight="1" x14ac:dyDescent="0.2">
      <c r="B5" s="2158" t="s">
        <v>7</v>
      </c>
      <c r="C5" s="2037"/>
      <c r="D5" s="80"/>
      <c r="E5" s="80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79" customFormat="1" ht="12" customHeight="1" x14ac:dyDescent="0.25">
      <c r="A6" s="215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79" customFormat="1" ht="15.75" x14ac:dyDescent="0.25">
      <c r="A7" s="2151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79" customFormat="1" ht="9" customHeight="1" x14ac:dyDescent="0.2">
      <c r="A8" s="1324" t="s">
        <v>404</v>
      </c>
      <c r="B8" s="1324" t="s">
        <v>405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79" customFormat="1" x14ac:dyDescent="0.2">
      <c r="A9" s="2154" t="s">
        <v>9</v>
      </c>
      <c r="B9" s="2144" t="s">
        <v>10</v>
      </c>
      <c r="C9" s="2145"/>
      <c r="D9" s="2145"/>
      <c r="E9" s="2145"/>
      <c r="F9" s="2145"/>
      <c r="G9" s="2145"/>
      <c r="H9" s="2145"/>
      <c r="I9" s="2146"/>
      <c r="J9" s="2144" t="s">
        <v>11</v>
      </c>
      <c r="K9" s="2145"/>
      <c r="L9" s="2145"/>
      <c r="M9" s="2145"/>
      <c r="N9" s="2145"/>
      <c r="O9" s="2145"/>
      <c r="P9" s="2145"/>
      <c r="Q9" s="2146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79" customFormat="1" x14ac:dyDescent="0.2">
      <c r="A10" s="2155"/>
      <c r="B10" s="2142" t="s">
        <v>579</v>
      </c>
      <c r="C10" s="2143"/>
      <c r="D10" s="2143"/>
      <c r="E10" s="2157"/>
      <c r="F10" s="2142" t="s">
        <v>580</v>
      </c>
      <c r="G10" s="2053"/>
      <c r="H10" s="2053"/>
      <c r="I10" s="2054"/>
      <c r="J10" s="2142" t="s">
        <v>579</v>
      </c>
      <c r="K10" s="2143"/>
      <c r="L10" s="2143"/>
      <c r="M10" s="2157"/>
      <c r="N10" s="2142" t="s">
        <v>580</v>
      </c>
      <c r="O10" s="2053"/>
      <c r="P10" s="2053"/>
      <c r="Q10" s="2054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79" customFormat="1" x14ac:dyDescent="0.2">
      <c r="A11" s="2155"/>
      <c r="B11" s="2142" t="s">
        <v>14</v>
      </c>
      <c r="C11" s="2143"/>
      <c r="E11" s="84">
        <v>12000</v>
      </c>
      <c r="F11" s="2142" t="s">
        <v>14</v>
      </c>
      <c r="G11" s="2143"/>
      <c r="H11" s="83"/>
      <c r="I11" s="84">
        <v>7200</v>
      </c>
      <c r="J11" s="2142" t="s">
        <v>14</v>
      </c>
      <c r="K11" s="2143"/>
      <c r="L11" s="83"/>
      <c r="M11" s="84">
        <f>E11</f>
        <v>12000</v>
      </c>
      <c r="N11" s="2142" t="s">
        <v>14</v>
      </c>
      <c r="O11" s="2143"/>
      <c r="P11" s="83"/>
      <c r="Q11" s="84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86" customFormat="1" ht="35.25" customHeight="1" x14ac:dyDescent="0.2">
      <c r="A12" s="2156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x14ac:dyDescent="0.2">
      <c r="A14" s="91">
        <v>0</v>
      </c>
      <c r="B14" s="1157"/>
      <c r="C14" s="1170"/>
      <c r="D14" s="1170"/>
      <c r="E14" s="1170"/>
      <c r="F14" s="1157"/>
      <c r="G14" s="1170"/>
      <c r="H14" s="1170"/>
      <c r="I14" s="1170"/>
      <c r="J14" s="1157"/>
      <c r="K14" s="1170"/>
      <c r="L14" s="1170"/>
      <c r="M14" s="1349"/>
      <c r="N14" s="1157"/>
      <c r="O14" s="1170"/>
      <c r="P14" s="1170"/>
      <c r="Q14" s="1349"/>
    </row>
    <row r="15" spans="1:33" s="1559" customFormat="1" ht="15" x14ac:dyDescent="0.2">
      <c r="A15" s="1556">
        <v>1</v>
      </c>
      <c r="B15" s="1547"/>
      <c r="C15" s="1557"/>
      <c r="D15" s="1558"/>
      <c r="E15" s="1678">
        <v>1116</v>
      </c>
      <c r="F15" s="1690"/>
      <c r="G15" s="1691"/>
      <c r="H15" s="1691"/>
      <c r="I15" s="1678">
        <v>1989</v>
      </c>
      <c r="J15" s="1547"/>
      <c r="K15" s="1557"/>
      <c r="L15" s="1558"/>
      <c r="M15" s="1150">
        <v>361</v>
      </c>
      <c r="N15" s="1550"/>
      <c r="O15" s="1557"/>
      <c r="P15" s="1558"/>
      <c r="Q15" s="1150">
        <v>651</v>
      </c>
    </row>
    <row r="16" spans="1:33" s="86" customFormat="1" ht="15" x14ac:dyDescent="0.2">
      <c r="A16" s="91">
        <v>2</v>
      </c>
      <c r="B16" s="1157"/>
      <c r="C16" s="1170"/>
      <c r="D16" s="1348"/>
      <c r="E16" s="1681">
        <v>1098</v>
      </c>
      <c r="F16" s="1692"/>
      <c r="G16" s="1693"/>
      <c r="H16" s="1693"/>
      <c r="I16" s="1681">
        <v>1906</v>
      </c>
      <c r="J16" s="1157"/>
      <c r="K16" s="1170"/>
      <c r="L16" s="1348"/>
      <c r="M16" s="1150">
        <v>371</v>
      </c>
      <c r="N16" s="1340"/>
      <c r="O16" s="1170"/>
      <c r="P16" s="1348"/>
      <c r="Q16" s="1150">
        <v>635</v>
      </c>
    </row>
    <row r="17" spans="1:17" s="86" customFormat="1" ht="15" x14ac:dyDescent="0.2">
      <c r="A17" s="91">
        <v>3</v>
      </c>
      <c r="B17" s="1157"/>
      <c r="C17" s="1170"/>
      <c r="D17" s="1348"/>
      <c r="E17" s="1681">
        <v>1077</v>
      </c>
      <c r="F17" s="1692"/>
      <c r="G17" s="1693"/>
      <c r="H17" s="1693"/>
      <c r="I17" s="1681">
        <v>1813</v>
      </c>
      <c r="J17" s="1157"/>
      <c r="K17" s="1170"/>
      <c r="L17" s="1348"/>
      <c r="M17" s="1150">
        <v>366</v>
      </c>
      <c r="N17" s="1340"/>
      <c r="O17" s="1170"/>
      <c r="P17" s="1348"/>
      <c r="Q17" s="1150">
        <v>613</v>
      </c>
    </row>
    <row r="18" spans="1:17" s="86" customFormat="1" ht="15" x14ac:dyDescent="0.2">
      <c r="A18" s="91">
        <v>4</v>
      </c>
      <c r="B18" s="1157"/>
      <c r="C18" s="1170"/>
      <c r="D18" s="1348"/>
      <c r="E18" s="1681">
        <v>1093</v>
      </c>
      <c r="F18" s="1692"/>
      <c r="G18" s="1693"/>
      <c r="H18" s="1693"/>
      <c r="I18" s="1681">
        <v>1803</v>
      </c>
      <c r="J18" s="1157"/>
      <c r="K18" s="1170"/>
      <c r="L18" s="1348"/>
      <c r="M18" s="1150">
        <v>365</v>
      </c>
      <c r="N18" s="1340"/>
      <c r="O18" s="1170"/>
      <c r="P18" s="1348"/>
      <c r="Q18" s="1150">
        <v>619</v>
      </c>
    </row>
    <row r="19" spans="1:17" s="86" customFormat="1" ht="15" x14ac:dyDescent="0.2">
      <c r="A19" s="91">
        <v>5</v>
      </c>
      <c r="B19" s="1157"/>
      <c r="C19" s="1170"/>
      <c r="D19" s="1348"/>
      <c r="E19" s="1680">
        <v>1102</v>
      </c>
      <c r="F19" s="1694"/>
      <c r="G19" s="1693"/>
      <c r="H19" s="1695"/>
      <c r="I19" s="1680">
        <v>1822</v>
      </c>
      <c r="J19" s="1340"/>
      <c r="K19" s="1170"/>
      <c r="L19" s="1348"/>
      <c r="M19" s="1150">
        <v>360</v>
      </c>
      <c r="N19" s="1340"/>
      <c r="O19" s="1170"/>
      <c r="P19" s="1348"/>
      <c r="Q19" s="1150">
        <v>616</v>
      </c>
    </row>
    <row r="20" spans="1:17" s="86" customFormat="1" ht="15" x14ac:dyDescent="0.2">
      <c r="A20" s="91">
        <v>6</v>
      </c>
      <c r="B20" s="1157"/>
      <c r="C20" s="1170"/>
      <c r="D20" s="1348"/>
      <c r="E20" s="1680">
        <v>1143</v>
      </c>
      <c r="F20" s="1694"/>
      <c r="G20" s="1693"/>
      <c r="H20" s="1695"/>
      <c r="I20" s="1680">
        <v>1911</v>
      </c>
      <c r="J20" s="1340"/>
      <c r="K20" s="1170"/>
      <c r="L20" s="1348"/>
      <c r="M20" s="1150">
        <v>321</v>
      </c>
      <c r="N20" s="1340"/>
      <c r="O20" s="1170"/>
      <c r="P20" s="1348"/>
      <c r="Q20" s="1150">
        <v>623</v>
      </c>
    </row>
    <row r="21" spans="1:17" s="86" customFormat="1" ht="15" x14ac:dyDescent="0.2">
      <c r="A21" s="91">
        <v>7</v>
      </c>
      <c r="B21" s="1157"/>
      <c r="C21" s="1170"/>
      <c r="D21" s="1348"/>
      <c r="E21" s="1680">
        <v>1122</v>
      </c>
      <c r="F21" s="1694"/>
      <c r="G21" s="1693"/>
      <c r="H21" s="1695"/>
      <c r="I21" s="1680">
        <v>2206</v>
      </c>
      <c r="J21" s="1340"/>
      <c r="K21" s="1170"/>
      <c r="L21" s="1348"/>
      <c r="M21" s="1150">
        <v>304</v>
      </c>
      <c r="N21" s="1340"/>
      <c r="O21" s="1170"/>
      <c r="P21" s="1348"/>
      <c r="Q21" s="1150">
        <v>646</v>
      </c>
    </row>
    <row r="22" spans="1:17" s="86" customFormat="1" ht="15" x14ac:dyDescent="0.2">
      <c r="A22" s="91">
        <v>8</v>
      </c>
      <c r="B22" s="1157"/>
      <c r="C22" s="1170"/>
      <c r="D22" s="1348"/>
      <c r="E22" s="1680">
        <v>1253</v>
      </c>
      <c r="F22" s="1694"/>
      <c r="G22" s="1693"/>
      <c r="H22" s="1695"/>
      <c r="I22" s="1680">
        <v>2393</v>
      </c>
      <c r="J22" s="1340"/>
      <c r="K22" s="1170"/>
      <c r="L22" s="1348"/>
      <c r="M22" s="1150">
        <v>316</v>
      </c>
      <c r="N22" s="1340"/>
      <c r="O22" s="1170"/>
      <c r="P22" s="1348"/>
      <c r="Q22" s="1150">
        <v>659</v>
      </c>
    </row>
    <row r="23" spans="1:17" s="86" customFormat="1" ht="15" x14ac:dyDescent="0.2">
      <c r="A23" s="91">
        <v>9</v>
      </c>
      <c r="B23" s="1157"/>
      <c r="C23" s="1170"/>
      <c r="D23" s="1348"/>
      <c r="E23" s="1680">
        <v>1448</v>
      </c>
      <c r="F23" s="1694"/>
      <c r="G23" s="1693"/>
      <c r="H23" s="1695"/>
      <c r="I23" s="1680">
        <v>2584</v>
      </c>
      <c r="J23" s="1340"/>
      <c r="K23" s="1170"/>
      <c r="L23" s="1348"/>
      <c r="M23" s="1150">
        <v>492</v>
      </c>
      <c r="N23" s="1340"/>
      <c r="O23" s="1170"/>
      <c r="P23" s="1348"/>
      <c r="Q23" s="1150">
        <v>743</v>
      </c>
    </row>
    <row r="24" spans="1:17" s="86" customFormat="1" ht="15" x14ac:dyDescent="0.25">
      <c r="A24" s="91">
        <v>10</v>
      </c>
      <c r="B24" s="1157"/>
      <c r="C24" s="1170"/>
      <c r="D24" s="1348"/>
      <c r="E24" s="1684">
        <v>1532</v>
      </c>
      <c r="F24" s="1694"/>
      <c r="G24" s="1693"/>
      <c r="H24" s="1695"/>
      <c r="I24" s="1684">
        <v>2541</v>
      </c>
      <c r="J24" s="1340"/>
      <c r="K24" s="1170"/>
      <c r="L24" s="1348"/>
      <c r="M24" s="1150">
        <v>488</v>
      </c>
      <c r="N24" s="1340"/>
      <c r="O24" s="1170"/>
      <c r="P24" s="1348"/>
      <c r="Q24" s="1150">
        <v>774</v>
      </c>
    </row>
    <row r="25" spans="1:17" s="86" customFormat="1" ht="15" x14ac:dyDescent="0.25">
      <c r="A25" s="91">
        <v>11</v>
      </c>
      <c r="B25" s="1157"/>
      <c r="C25" s="1170"/>
      <c r="D25" s="1348"/>
      <c r="E25" s="1684">
        <v>1533</v>
      </c>
      <c r="F25" s="1694"/>
      <c r="G25" s="1693"/>
      <c r="H25" s="1695"/>
      <c r="I25" s="1684">
        <v>2494</v>
      </c>
      <c r="J25" s="1340"/>
      <c r="K25" s="1170"/>
      <c r="L25" s="1348"/>
      <c r="M25" s="1150">
        <v>515</v>
      </c>
      <c r="N25" s="1340"/>
      <c r="O25" s="1170"/>
      <c r="P25" s="1348"/>
      <c r="Q25" s="1150">
        <v>737</v>
      </c>
    </row>
    <row r="26" spans="1:17" s="86" customFormat="1" ht="15" x14ac:dyDescent="0.25">
      <c r="A26" s="91">
        <v>12</v>
      </c>
      <c r="B26" s="1157"/>
      <c r="C26" s="1170"/>
      <c r="D26" s="1348"/>
      <c r="E26" s="1684">
        <v>1445</v>
      </c>
      <c r="F26" s="1694"/>
      <c r="G26" s="1693"/>
      <c r="H26" s="1695"/>
      <c r="I26" s="1684">
        <v>2468</v>
      </c>
      <c r="J26" s="1340"/>
      <c r="K26" s="1170"/>
      <c r="L26" s="1348"/>
      <c r="M26" s="1150">
        <v>514</v>
      </c>
      <c r="N26" s="1340"/>
      <c r="O26" s="1170"/>
      <c r="P26" s="1348"/>
      <c r="Q26" s="1150">
        <v>737</v>
      </c>
    </row>
    <row r="27" spans="1:17" s="86" customFormat="1" ht="15" x14ac:dyDescent="0.25">
      <c r="A27" s="91">
        <v>13</v>
      </c>
      <c r="B27" s="1157"/>
      <c r="C27" s="1170"/>
      <c r="D27" s="1348"/>
      <c r="E27" s="1684">
        <v>1368</v>
      </c>
      <c r="F27" s="1694"/>
      <c r="G27" s="1693"/>
      <c r="H27" s="1695"/>
      <c r="I27" s="1684">
        <v>2535</v>
      </c>
      <c r="J27" s="1340"/>
      <c r="K27" s="1170"/>
      <c r="L27" s="1348"/>
      <c r="M27" s="1150">
        <v>473</v>
      </c>
      <c r="N27" s="1340"/>
      <c r="O27" s="1170"/>
      <c r="P27" s="1348"/>
      <c r="Q27" s="1150">
        <v>769</v>
      </c>
    </row>
    <row r="28" spans="1:17" s="86" customFormat="1" ht="15" x14ac:dyDescent="0.25">
      <c r="A28" s="91">
        <v>14</v>
      </c>
      <c r="B28" s="1157"/>
      <c r="C28" s="1170"/>
      <c r="D28" s="1348"/>
      <c r="E28" s="1684">
        <v>1555</v>
      </c>
      <c r="F28" s="1694"/>
      <c r="G28" s="1693"/>
      <c r="H28" s="1695"/>
      <c r="I28" s="1684">
        <v>2562</v>
      </c>
      <c r="J28" s="1340"/>
      <c r="K28" s="1170"/>
      <c r="L28" s="1348"/>
      <c r="M28" s="1150">
        <v>537</v>
      </c>
      <c r="N28" s="1340"/>
      <c r="O28" s="1170"/>
      <c r="P28" s="1348"/>
      <c r="Q28" s="1150">
        <v>760</v>
      </c>
    </row>
    <row r="29" spans="1:17" s="86" customFormat="1" ht="15" x14ac:dyDescent="0.25">
      <c r="A29" s="91">
        <v>15</v>
      </c>
      <c r="B29" s="1157"/>
      <c r="C29" s="1170"/>
      <c r="D29" s="1348"/>
      <c r="E29" s="1684">
        <v>1446</v>
      </c>
      <c r="F29" s="1694"/>
      <c r="G29" s="1693"/>
      <c r="H29" s="1695"/>
      <c r="I29" s="1684">
        <v>2522</v>
      </c>
      <c r="J29" s="1340"/>
      <c r="K29" s="1170"/>
      <c r="L29" s="1348"/>
      <c r="M29" s="1150">
        <v>503</v>
      </c>
      <c r="N29" s="1340"/>
      <c r="O29" s="1170"/>
      <c r="P29" s="1348"/>
      <c r="Q29" s="1150">
        <v>722</v>
      </c>
    </row>
    <row r="30" spans="1:17" s="86" customFormat="1" ht="15" x14ac:dyDescent="0.25">
      <c r="A30" s="91">
        <v>16</v>
      </c>
      <c r="B30" s="1157"/>
      <c r="C30" s="1170"/>
      <c r="D30" s="1348"/>
      <c r="E30" s="1684">
        <v>1463</v>
      </c>
      <c r="F30" s="1694"/>
      <c r="G30" s="1693"/>
      <c r="H30" s="1695"/>
      <c r="I30" s="1684">
        <v>2720</v>
      </c>
      <c r="J30" s="1340"/>
      <c r="K30" s="1170"/>
      <c r="L30" s="1348"/>
      <c r="M30" s="1150">
        <v>533</v>
      </c>
      <c r="N30" s="1340"/>
      <c r="O30" s="1170"/>
      <c r="P30" s="1348"/>
      <c r="Q30" s="1150">
        <v>800</v>
      </c>
    </row>
    <row r="31" spans="1:17" s="92" customFormat="1" ht="15" x14ac:dyDescent="0.25">
      <c r="A31" s="91">
        <v>17</v>
      </c>
      <c r="B31" s="1157"/>
      <c r="C31" s="1170"/>
      <c r="D31" s="1348"/>
      <c r="E31" s="1684">
        <v>1337</v>
      </c>
      <c r="F31" s="1694"/>
      <c r="G31" s="1693"/>
      <c r="H31" s="1695"/>
      <c r="I31" s="1684">
        <v>2806</v>
      </c>
      <c r="J31" s="1340"/>
      <c r="K31" s="1170"/>
      <c r="L31" s="1348"/>
      <c r="M31" s="1150">
        <v>378</v>
      </c>
      <c r="N31" s="1340"/>
      <c r="O31" s="1170"/>
      <c r="P31" s="1348"/>
      <c r="Q31" s="1150">
        <v>796</v>
      </c>
    </row>
    <row r="32" spans="1:17" s="92" customFormat="1" ht="15" x14ac:dyDescent="0.25">
      <c r="A32" s="91">
        <v>18</v>
      </c>
      <c r="B32" s="1157"/>
      <c r="C32" s="1170"/>
      <c r="D32" s="1348"/>
      <c r="E32" s="1684">
        <v>1253</v>
      </c>
      <c r="F32" s="1694"/>
      <c r="G32" s="1693"/>
      <c r="H32" s="1695"/>
      <c r="I32" s="1684">
        <v>2682</v>
      </c>
      <c r="J32" s="1340"/>
      <c r="K32" s="1170"/>
      <c r="L32" s="1348"/>
      <c r="M32" s="1150">
        <v>313</v>
      </c>
      <c r="N32" s="1340"/>
      <c r="O32" s="1170"/>
      <c r="P32" s="1348"/>
      <c r="Q32" s="1150">
        <v>736</v>
      </c>
    </row>
    <row r="33" spans="1:33" s="92" customFormat="1" ht="15" x14ac:dyDescent="0.25">
      <c r="A33" s="91">
        <v>19</v>
      </c>
      <c r="B33" s="1157"/>
      <c r="C33" s="1170"/>
      <c r="D33" s="1348"/>
      <c r="E33" s="1684">
        <v>1280</v>
      </c>
      <c r="F33" s="1694"/>
      <c r="G33" s="1693"/>
      <c r="H33" s="1695"/>
      <c r="I33" s="1684">
        <v>2762</v>
      </c>
      <c r="J33" s="1340"/>
      <c r="K33" s="1170"/>
      <c r="L33" s="1348"/>
      <c r="M33" s="1150">
        <v>305</v>
      </c>
      <c r="N33" s="1340"/>
      <c r="O33" s="1170"/>
      <c r="P33" s="1348"/>
      <c r="Q33" s="1150">
        <v>712</v>
      </c>
    </row>
    <row r="34" spans="1:33" s="92" customFormat="1" ht="15" x14ac:dyDescent="0.25">
      <c r="A34" s="91">
        <v>20</v>
      </c>
      <c r="B34" s="1157"/>
      <c r="C34" s="1170"/>
      <c r="D34" s="1348"/>
      <c r="E34" s="1684">
        <v>1272</v>
      </c>
      <c r="F34" s="1694"/>
      <c r="G34" s="1693"/>
      <c r="H34" s="1695"/>
      <c r="I34" s="1684">
        <v>2673</v>
      </c>
      <c r="J34" s="1340"/>
      <c r="K34" s="1170"/>
      <c r="L34" s="1348"/>
      <c r="M34" s="1150">
        <v>285</v>
      </c>
      <c r="N34" s="1340"/>
      <c r="O34" s="1170"/>
      <c r="P34" s="1348"/>
      <c r="Q34" s="1150">
        <v>649</v>
      </c>
    </row>
    <row r="35" spans="1:33" s="92" customFormat="1" ht="15" x14ac:dyDescent="0.25">
      <c r="A35" s="91">
        <v>21</v>
      </c>
      <c r="B35" s="1157"/>
      <c r="C35" s="1170"/>
      <c r="D35" s="1348"/>
      <c r="E35" s="1684">
        <v>1248</v>
      </c>
      <c r="F35" s="1694"/>
      <c r="G35" s="1693"/>
      <c r="H35" s="1695"/>
      <c r="I35" s="1684">
        <v>2614</v>
      </c>
      <c r="J35" s="1340"/>
      <c r="K35" s="1170"/>
      <c r="L35" s="1348"/>
      <c r="M35" s="1150">
        <v>286</v>
      </c>
      <c r="N35" s="1340"/>
      <c r="O35" s="1170"/>
      <c r="P35" s="1348"/>
      <c r="Q35" s="1150">
        <v>627</v>
      </c>
    </row>
    <row r="36" spans="1:33" s="92" customFormat="1" ht="15" x14ac:dyDescent="0.25">
      <c r="A36" s="91">
        <v>22</v>
      </c>
      <c r="B36" s="1157"/>
      <c r="C36" s="1170"/>
      <c r="D36" s="1348"/>
      <c r="E36" s="1684">
        <v>1268</v>
      </c>
      <c r="F36" s="1694"/>
      <c r="G36" s="1693"/>
      <c r="H36" s="1695"/>
      <c r="I36" s="1684">
        <v>2534</v>
      </c>
      <c r="J36" s="1340"/>
      <c r="K36" s="1170"/>
      <c r="L36" s="1348"/>
      <c r="M36" s="1150">
        <v>347</v>
      </c>
      <c r="N36" s="1340"/>
      <c r="O36" s="1170"/>
      <c r="P36" s="1348"/>
      <c r="Q36" s="1150">
        <v>639</v>
      </c>
    </row>
    <row r="37" spans="1:33" s="92" customFormat="1" ht="15" x14ac:dyDescent="0.25">
      <c r="A37" s="91">
        <v>23</v>
      </c>
      <c r="B37" s="1157"/>
      <c r="C37" s="1170"/>
      <c r="D37" s="1348"/>
      <c r="E37" s="1684">
        <v>1227</v>
      </c>
      <c r="F37" s="1694"/>
      <c r="G37" s="1693"/>
      <c r="H37" s="1695"/>
      <c r="I37" s="1684">
        <v>2340</v>
      </c>
      <c r="J37" s="1340"/>
      <c r="K37" s="1170"/>
      <c r="L37" s="1348"/>
      <c r="M37" s="1150">
        <v>360</v>
      </c>
      <c r="N37" s="1340"/>
      <c r="O37" s="1170"/>
      <c r="P37" s="1348"/>
      <c r="Q37" s="1150">
        <v>631</v>
      </c>
    </row>
    <row r="38" spans="1:33" s="92" customFormat="1" ht="15" x14ac:dyDescent="0.25">
      <c r="A38" s="91">
        <v>24</v>
      </c>
      <c r="B38" s="1157"/>
      <c r="C38" s="1170"/>
      <c r="D38" s="1348"/>
      <c r="E38" s="1685">
        <v>1131</v>
      </c>
      <c r="F38" s="1694"/>
      <c r="G38" s="1693"/>
      <c r="H38" s="1695"/>
      <c r="I38" s="1685">
        <v>2155</v>
      </c>
      <c r="J38" s="1340"/>
      <c r="K38" s="1170"/>
      <c r="L38" s="1348"/>
      <c r="M38" s="1150">
        <v>354</v>
      </c>
      <c r="N38" s="1340"/>
      <c r="O38" s="1170"/>
      <c r="P38" s="1348"/>
      <c r="Q38" s="1150">
        <v>646</v>
      </c>
    </row>
    <row r="39" spans="1:33" s="92" customFormat="1" ht="15" x14ac:dyDescent="0.2">
      <c r="A39" s="91" t="s">
        <v>19</v>
      </c>
      <c r="B39" s="1233"/>
      <c r="C39" s="1233"/>
      <c r="D39" s="1233"/>
      <c r="E39" s="1700">
        <f>SUM(E15:E38)</f>
        <v>30810</v>
      </c>
      <c r="F39" s="1701"/>
      <c r="G39" s="1701"/>
      <c r="H39" s="1701"/>
      <c r="I39" s="1700">
        <f>SUM(I15:I38)</f>
        <v>56835</v>
      </c>
      <c r="J39" s="1233"/>
      <c r="K39" s="1233"/>
      <c r="L39" s="1233"/>
      <c r="M39" s="1350">
        <f>SUM(M15:M38)</f>
        <v>9447</v>
      </c>
      <c r="N39" s="1233"/>
      <c r="O39" s="1233"/>
      <c r="P39" s="1233"/>
      <c r="Q39" s="1350">
        <f>SUM(Q15:Q38)</f>
        <v>16540</v>
      </c>
    </row>
    <row r="40" spans="1:33" s="79" customFormat="1" ht="12.75" customHeight="1" x14ac:dyDescent="0.2">
      <c r="A40" s="7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79" customFormat="1" ht="12.75" customHeight="1" x14ac:dyDescent="0.2">
      <c r="A41" s="7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 x14ac:dyDescent="0.2">
      <c r="A42" s="79" t="s">
        <v>22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 x14ac:dyDescent="0.2">
      <c r="A43" s="79" t="s">
        <v>23</v>
      </c>
      <c r="K43" s="79" t="s">
        <v>537</v>
      </c>
      <c r="L43" s="79"/>
      <c r="M43" s="79"/>
      <c r="N43" s="79"/>
      <c r="O43" s="79"/>
      <c r="P43" s="79"/>
      <c r="Q43" s="79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 x14ac:dyDescent="0.2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3"/>
  </sheetPr>
  <dimension ref="A1:AG44"/>
  <sheetViews>
    <sheetView topLeftCell="A9" zoomScaleNormal="100" workbookViewId="0">
      <selection activeCell="Q39" sqref="Q39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170" t="s">
        <v>512</v>
      </c>
      <c r="C1" s="2039"/>
      <c r="D1" s="2039"/>
      <c r="E1" s="2039"/>
      <c r="F1" s="2039"/>
      <c r="J1" s="801" t="s">
        <v>184</v>
      </c>
      <c r="N1" s="2164" t="s">
        <v>33</v>
      </c>
      <c r="O1" s="2164"/>
      <c r="P1" s="2164"/>
      <c r="Q1" s="2164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94" customFormat="1" ht="10.5" customHeight="1" x14ac:dyDescent="0.2">
      <c r="B2" s="2165" t="s">
        <v>1</v>
      </c>
      <c r="C2" s="2046"/>
      <c r="D2" s="2046"/>
      <c r="E2" s="2046"/>
      <c r="F2" s="2046"/>
      <c r="I2" s="94" t="s">
        <v>36</v>
      </c>
      <c r="N2" s="2165" t="s">
        <v>2</v>
      </c>
      <c r="O2" s="2166"/>
      <c r="P2" s="2166"/>
      <c r="Q2" s="2166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94" customFormat="1" ht="13.5" customHeight="1" x14ac:dyDescent="0.2">
      <c r="N3" s="94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94" customFormat="1" ht="15" customHeight="1" x14ac:dyDescent="0.25">
      <c r="B4" s="2169" t="s">
        <v>4</v>
      </c>
      <c r="C4" s="2039"/>
      <c r="D4" s="95"/>
      <c r="E4" s="1036"/>
      <c r="F4" s="1036"/>
      <c r="G4" s="1036"/>
      <c r="H4" s="1036"/>
      <c r="I4" s="863" t="s">
        <v>5</v>
      </c>
      <c r="J4" s="89"/>
      <c r="K4" s="89"/>
      <c r="L4" s="89"/>
      <c r="O4" s="96" t="s">
        <v>37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94" customFormat="1" ht="9.75" customHeight="1" x14ac:dyDescent="0.2">
      <c r="B5" s="2175" t="s">
        <v>7</v>
      </c>
      <c r="C5" s="2037"/>
      <c r="D5" s="89"/>
      <c r="E5" s="89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94" customFormat="1" ht="12" customHeight="1" x14ac:dyDescent="0.25">
      <c r="A6" s="216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94" customFormat="1" ht="15.75" x14ac:dyDescent="0.25">
      <c r="A7" s="216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94" customFormat="1" ht="9" customHeight="1" x14ac:dyDescent="0.2">
      <c r="A8" s="1324" t="s">
        <v>406</v>
      </c>
      <c r="B8" s="1324" t="s">
        <v>407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94" customFormat="1" x14ac:dyDescent="0.2">
      <c r="A9" s="2171" t="s">
        <v>9</v>
      </c>
      <c r="B9" s="2161" t="s">
        <v>10</v>
      </c>
      <c r="C9" s="2162"/>
      <c r="D9" s="2162"/>
      <c r="E9" s="2162"/>
      <c r="F9" s="2162"/>
      <c r="G9" s="2162"/>
      <c r="H9" s="2162"/>
      <c r="I9" s="2163"/>
      <c r="J9" s="2161" t="s">
        <v>11</v>
      </c>
      <c r="K9" s="2162"/>
      <c r="L9" s="2162"/>
      <c r="M9" s="2162"/>
      <c r="N9" s="2162"/>
      <c r="O9" s="2162"/>
      <c r="P9" s="2162"/>
      <c r="Q9" s="2163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94" customFormat="1" x14ac:dyDescent="0.2">
      <c r="A10" s="2172"/>
      <c r="B10" s="2159" t="s">
        <v>581</v>
      </c>
      <c r="C10" s="2160"/>
      <c r="D10" s="2160"/>
      <c r="E10" s="2174"/>
      <c r="F10" s="2159" t="s">
        <v>582</v>
      </c>
      <c r="G10" s="2053"/>
      <c r="H10" s="2053"/>
      <c r="I10" s="2054"/>
      <c r="J10" s="2159" t="s">
        <v>581</v>
      </c>
      <c r="K10" s="2160"/>
      <c r="L10" s="2160"/>
      <c r="M10" s="2174"/>
      <c r="N10" s="2159" t="s">
        <v>582</v>
      </c>
      <c r="O10" s="2053"/>
      <c r="P10" s="2053"/>
      <c r="Q10" s="2054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94" customFormat="1" x14ac:dyDescent="0.2">
      <c r="A11" s="2172"/>
      <c r="B11" s="2159" t="s">
        <v>14</v>
      </c>
      <c r="C11" s="2160"/>
      <c r="E11" s="88">
        <v>3600</v>
      </c>
      <c r="F11" s="2159" t="s">
        <v>14</v>
      </c>
      <c r="G11" s="2160"/>
      <c r="H11" s="97"/>
      <c r="I11" s="88">
        <v>4800</v>
      </c>
      <c r="J11" s="2159" t="s">
        <v>14</v>
      </c>
      <c r="K11" s="2160"/>
      <c r="L11" s="97"/>
      <c r="M11" s="88">
        <f>E11</f>
        <v>3600</v>
      </c>
      <c r="N11" s="2159" t="s">
        <v>14</v>
      </c>
      <c r="O11" s="2160"/>
      <c r="P11" s="97"/>
      <c r="Q11" s="88">
        <f>I11</f>
        <v>4800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99" customFormat="1" ht="35.25" customHeight="1" x14ac:dyDescent="0.2">
      <c r="A12" s="2173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x14ac:dyDescent="0.2">
      <c r="A14" s="102">
        <v>0</v>
      </c>
      <c r="B14" s="1157"/>
      <c r="C14" s="1169"/>
      <c r="D14" s="1169"/>
      <c r="E14" s="1169"/>
      <c r="F14" s="1157"/>
      <c r="G14" s="1169"/>
      <c r="H14" s="1169"/>
      <c r="I14" s="1169"/>
      <c r="J14" s="1157"/>
      <c r="K14" s="1169"/>
      <c r="L14" s="1169"/>
      <c r="M14" s="1352"/>
      <c r="N14" s="1157"/>
      <c r="O14" s="1169"/>
      <c r="P14" s="1169"/>
      <c r="Q14" s="1352"/>
    </row>
    <row r="15" spans="1:33" s="1555" customFormat="1" ht="15" x14ac:dyDescent="0.2">
      <c r="A15" s="1552">
        <v>1</v>
      </c>
      <c r="B15" s="1547"/>
      <c r="C15" s="1553"/>
      <c r="D15" s="1554"/>
      <c r="E15" s="1678">
        <v>0</v>
      </c>
      <c r="F15" s="1690"/>
      <c r="G15" s="1702"/>
      <c r="H15" s="1702"/>
      <c r="I15" s="1678">
        <v>667</v>
      </c>
      <c r="J15" s="1550"/>
      <c r="K15" s="1553"/>
      <c r="L15" s="1554"/>
      <c r="M15" s="1150">
        <v>0</v>
      </c>
      <c r="N15" s="1550"/>
      <c r="O15" s="1553"/>
      <c r="P15" s="1554"/>
      <c r="Q15" s="1150">
        <v>237</v>
      </c>
    </row>
    <row r="16" spans="1:33" s="99" customFormat="1" ht="15" x14ac:dyDescent="0.2">
      <c r="A16" s="102">
        <v>2</v>
      </c>
      <c r="B16" s="1157"/>
      <c r="C16" s="1169"/>
      <c r="D16" s="1351"/>
      <c r="E16" s="1681">
        <v>0</v>
      </c>
      <c r="F16" s="1692"/>
      <c r="G16" s="1703"/>
      <c r="H16" s="1703"/>
      <c r="I16" s="1681">
        <v>664</v>
      </c>
      <c r="J16" s="1340"/>
      <c r="K16" s="1169"/>
      <c r="L16" s="1351"/>
      <c r="M16" s="1150">
        <v>0</v>
      </c>
      <c r="N16" s="1340"/>
      <c r="O16" s="1169"/>
      <c r="P16" s="1351"/>
      <c r="Q16" s="1150">
        <v>238</v>
      </c>
    </row>
    <row r="17" spans="1:17" s="99" customFormat="1" ht="15" x14ac:dyDescent="0.2">
      <c r="A17" s="102">
        <v>3</v>
      </c>
      <c r="B17" s="1157"/>
      <c r="C17" s="1169"/>
      <c r="D17" s="1351"/>
      <c r="E17" s="1681">
        <v>0</v>
      </c>
      <c r="F17" s="1692"/>
      <c r="G17" s="1703"/>
      <c r="H17" s="1703"/>
      <c r="I17" s="1681">
        <v>705</v>
      </c>
      <c r="J17" s="1340"/>
      <c r="K17" s="1169"/>
      <c r="L17" s="1351"/>
      <c r="M17" s="1150">
        <v>0</v>
      </c>
      <c r="N17" s="1340"/>
      <c r="O17" s="1169"/>
      <c r="P17" s="1351"/>
      <c r="Q17" s="1150">
        <v>259</v>
      </c>
    </row>
    <row r="18" spans="1:17" s="99" customFormat="1" ht="15" x14ac:dyDescent="0.2">
      <c r="A18" s="102">
        <v>4</v>
      </c>
      <c r="B18" s="1157"/>
      <c r="C18" s="1169"/>
      <c r="D18" s="1351"/>
      <c r="E18" s="1681">
        <v>0</v>
      </c>
      <c r="F18" s="1692"/>
      <c r="G18" s="1703"/>
      <c r="H18" s="1703"/>
      <c r="I18" s="1681">
        <v>631</v>
      </c>
      <c r="J18" s="1340"/>
      <c r="K18" s="1169"/>
      <c r="L18" s="1351"/>
      <c r="M18" s="1150">
        <v>0</v>
      </c>
      <c r="N18" s="1340"/>
      <c r="O18" s="1169"/>
      <c r="P18" s="1351"/>
      <c r="Q18" s="1150">
        <v>225</v>
      </c>
    </row>
    <row r="19" spans="1:17" s="99" customFormat="1" ht="15" x14ac:dyDescent="0.2">
      <c r="A19" s="102">
        <v>5</v>
      </c>
      <c r="B19" s="1157"/>
      <c r="C19" s="1169"/>
      <c r="D19" s="1351"/>
      <c r="E19" s="1680">
        <v>0</v>
      </c>
      <c r="F19" s="1694"/>
      <c r="G19" s="1703"/>
      <c r="H19" s="1704"/>
      <c r="I19" s="1680">
        <v>617</v>
      </c>
      <c r="J19" s="1340"/>
      <c r="K19" s="1169"/>
      <c r="L19" s="1351"/>
      <c r="M19" s="1150">
        <v>0</v>
      </c>
      <c r="N19" s="1340"/>
      <c r="O19" s="1169"/>
      <c r="P19" s="1351"/>
      <c r="Q19" s="1150">
        <v>219</v>
      </c>
    </row>
    <row r="20" spans="1:17" s="99" customFormat="1" ht="15" x14ac:dyDescent="0.2">
      <c r="A20" s="102">
        <v>6</v>
      </c>
      <c r="B20" s="1157"/>
      <c r="C20" s="1169"/>
      <c r="D20" s="1351"/>
      <c r="E20" s="1680">
        <v>0</v>
      </c>
      <c r="F20" s="1694"/>
      <c r="G20" s="1703"/>
      <c r="H20" s="1704"/>
      <c r="I20" s="1680">
        <v>690</v>
      </c>
      <c r="J20" s="1340"/>
      <c r="K20" s="1169"/>
      <c r="L20" s="1351"/>
      <c r="M20" s="1150">
        <v>0</v>
      </c>
      <c r="N20" s="1340"/>
      <c r="O20" s="1169"/>
      <c r="P20" s="1351"/>
      <c r="Q20" s="1150">
        <v>196</v>
      </c>
    </row>
    <row r="21" spans="1:17" s="99" customFormat="1" ht="15" x14ac:dyDescent="0.2">
      <c r="A21" s="102">
        <v>7</v>
      </c>
      <c r="B21" s="1157"/>
      <c r="C21" s="1169"/>
      <c r="D21" s="1351"/>
      <c r="E21" s="1680">
        <v>0</v>
      </c>
      <c r="F21" s="1694"/>
      <c r="G21" s="1703"/>
      <c r="H21" s="1704"/>
      <c r="I21" s="1680">
        <v>724</v>
      </c>
      <c r="J21" s="1340"/>
      <c r="K21" s="1169"/>
      <c r="L21" s="1351"/>
      <c r="M21" s="1150">
        <v>0</v>
      </c>
      <c r="N21" s="1340"/>
      <c r="O21" s="1169"/>
      <c r="P21" s="1351"/>
      <c r="Q21" s="1150">
        <v>196</v>
      </c>
    </row>
    <row r="22" spans="1:17" s="99" customFormat="1" ht="15" x14ac:dyDescent="0.2">
      <c r="A22" s="102">
        <v>8</v>
      </c>
      <c r="B22" s="1157"/>
      <c r="C22" s="1169"/>
      <c r="D22" s="1351"/>
      <c r="E22" s="1680">
        <v>0</v>
      </c>
      <c r="F22" s="1694"/>
      <c r="G22" s="1703"/>
      <c r="H22" s="1704"/>
      <c r="I22" s="1680">
        <v>757</v>
      </c>
      <c r="J22" s="1340"/>
      <c r="K22" s="1169"/>
      <c r="L22" s="1351"/>
      <c r="M22" s="1150">
        <v>0</v>
      </c>
      <c r="N22" s="1340"/>
      <c r="O22" s="1169"/>
      <c r="P22" s="1351"/>
      <c r="Q22" s="1150">
        <v>200</v>
      </c>
    </row>
    <row r="23" spans="1:17" s="99" customFormat="1" ht="15" x14ac:dyDescent="0.2">
      <c r="A23" s="102">
        <v>9</v>
      </c>
      <c r="B23" s="1157"/>
      <c r="C23" s="1169"/>
      <c r="D23" s="1351"/>
      <c r="E23" s="1680">
        <v>0</v>
      </c>
      <c r="F23" s="1694"/>
      <c r="G23" s="1703"/>
      <c r="H23" s="1704"/>
      <c r="I23" s="1680">
        <v>830</v>
      </c>
      <c r="J23" s="1340"/>
      <c r="K23" s="1169"/>
      <c r="L23" s="1351"/>
      <c r="M23" s="1150">
        <v>0</v>
      </c>
      <c r="N23" s="1340"/>
      <c r="O23" s="1169"/>
      <c r="P23" s="1351"/>
      <c r="Q23" s="1150">
        <v>241</v>
      </c>
    </row>
    <row r="24" spans="1:17" s="99" customFormat="1" ht="15" x14ac:dyDescent="0.25">
      <c r="A24" s="102">
        <v>10</v>
      </c>
      <c r="B24" s="1157"/>
      <c r="C24" s="1169"/>
      <c r="D24" s="1351"/>
      <c r="E24" s="1684">
        <v>0</v>
      </c>
      <c r="F24" s="1694"/>
      <c r="G24" s="1703"/>
      <c r="H24" s="1704"/>
      <c r="I24" s="1684">
        <v>828</v>
      </c>
      <c r="J24" s="1340"/>
      <c r="K24" s="1169"/>
      <c r="L24" s="1351"/>
      <c r="M24" s="1150">
        <v>0</v>
      </c>
      <c r="N24" s="1340"/>
      <c r="O24" s="1169"/>
      <c r="P24" s="1351"/>
      <c r="Q24" s="1150">
        <v>264</v>
      </c>
    </row>
    <row r="25" spans="1:17" s="99" customFormat="1" ht="15" x14ac:dyDescent="0.25">
      <c r="A25" s="102">
        <v>11</v>
      </c>
      <c r="B25" s="1157"/>
      <c r="C25" s="1169"/>
      <c r="D25" s="1351"/>
      <c r="E25" s="1684">
        <v>0</v>
      </c>
      <c r="F25" s="1694"/>
      <c r="G25" s="1703"/>
      <c r="H25" s="1704"/>
      <c r="I25" s="1684">
        <v>901</v>
      </c>
      <c r="J25" s="1340"/>
      <c r="K25" s="1169"/>
      <c r="L25" s="1351"/>
      <c r="M25" s="1150">
        <v>0</v>
      </c>
      <c r="N25" s="1340"/>
      <c r="O25" s="1169"/>
      <c r="P25" s="1351"/>
      <c r="Q25" s="1150">
        <v>300</v>
      </c>
    </row>
    <row r="26" spans="1:17" s="99" customFormat="1" ht="15" x14ac:dyDescent="0.25">
      <c r="A26" s="102">
        <v>12</v>
      </c>
      <c r="B26" s="1157"/>
      <c r="C26" s="1169"/>
      <c r="D26" s="1351"/>
      <c r="E26" s="1684">
        <v>0</v>
      </c>
      <c r="F26" s="1694"/>
      <c r="G26" s="1703"/>
      <c r="H26" s="1704"/>
      <c r="I26" s="1684">
        <v>816</v>
      </c>
      <c r="J26" s="1340"/>
      <c r="K26" s="1169"/>
      <c r="L26" s="1351"/>
      <c r="M26" s="1150">
        <v>0</v>
      </c>
      <c r="N26" s="1340"/>
      <c r="O26" s="1169"/>
      <c r="P26" s="1351"/>
      <c r="Q26" s="1150">
        <v>256</v>
      </c>
    </row>
    <row r="27" spans="1:17" s="99" customFormat="1" ht="15" x14ac:dyDescent="0.25">
      <c r="A27" s="102">
        <v>13</v>
      </c>
      <c r="B27" s="1157"/>
      <c r="C27" s="1169"/>
      <c r="D27" s="1351"/>
      <c r="E27" s="1684">
        <v>0</v>
      </c>
      <c r="F27" s="1694"/>
      <c r="G27" s="1703"/>
      <c r="H27" s="1704"/>
      <c r="I27" s="1684">
        <v>814</v>
      </c>
      <c r="J27" s="1340"/>
      <c r="K27" s="1169"/>
      <c r="L27" s="1351"/>
      <c r="M27" s="1150">
        <v>0</v>
      </c>
      <c r="N27" s="1340"/>
      <c r="O27" s="1169"/>
      <c r="P27" s="1351"/>
      <c r="Q27" s="1150">
        <v>274</v>
      </c>
    </row>
    <row r="28" spans="1:17" s="99" customFormat="1" ht="15" x14ac:dyDescent="0.25">
      <c r="A28" s="102">
        <v>14</v>
      </c>
      <c r="B28" s="1157"/>
      <c r="C28" s="1169"/>
      <c r="D28" s="1351"/>
      <c r="E28" s="1684">
        <v>0</v>
      </c>
      <c r="F28" s="1694"/>
      <c r="G28" s="1703"/>
      <c r="H28" s="1704"/>
      <c r="I28" s="1684">
        <v>873</v>
      </c>
      <c r="J28" s="1340"/>
      <c r="K28" s="1169"/>
      <c r="L28" s="1351"/>
      <c r="M28" s="1150">
        <v>0</v>
      </c>
      <c r="N28" s="1340"/>
      <c r="O28" s="1169"/>
      <c r="P28" s="1351"/>
      <c r="Q28" s="1150">
        <v>299</v>
      </c>
    </row>
    <row r="29" spans="1:17" s="99" customFormat="1" ht="15" x14ac:dyDescent="0.25">
      <c r="A29" s="102">
        <v>15</v>
      </c>
      <c r="B29" s="1157"/>
      <c r="C29" s="1169"/>
      <c r="D29" s="1351"/>
      <c r="E29" s="1684">
        <v>0</v>
      </c>
      <c r="F29" s="1694"/>
      <c r="G29" s="1703"/>
      <c r="H29" s="1704"/>
      <c r="I29" s="1684">
        <v>909</v>
      </c>
      <c r="J29" s="1340"/>
      <c r="K29" s="1169"/>
      <c r="L29" s="1351"/>
      <c r="M29" s="1150">
        <v>0</v>
      </c>
      <c r="N29" s="1340"/>
      <c r="O29" s="1169"/>
      <c r="P29" s="1351"/>
      <c r="Q29" s="1150">
        <v>327</v>
      </c>
    </row>
    <row r="30" spans="1:17" s="99" customFormat="1" ht="15" x14ac:dyDescent="0.25">
      <c r="A30" s="102">
        <v>16</v>
      </c>
      <c r="B30" s="1157"/>
      <c r="C30" s="1169"/>
      <c r="D30" s="1351"/>
      <c r="E30" s="1684">
        <v>0</v>
      </c>
      <c r="F30" s="1694"/>
      <c r="G30" s="1703"/>
      <c r="H30" s="1704"/>
      <c r="I30" s="1684">
        <v>827</v>
      </c>
      <c r="J30" s="1340"/>
      <c r="K30" s="1169"/>
      <c r="L30" s="1351"/>
      <c r="M30" s="1150">
        <v>0</v>
      </c>
      <c r="N30" s="1340"/>
      <c r="O30" s="1169"/>
      <c r="P30" s="1351"/>
      <c r="Q30" s="1150">
        <v>270</v>
      </c>
    </row>
    <row r="31" spans="1:17" s="103" customFormat="1" ht="15" x14ac:dyDescent="0.25">
      <c r="A31" s="102">
        <v>17</v>
      </c>
      <c r="B31" s="1157"/>
      <c r="C31" s="1169"/>
      <c r="D31" s="1351"/>
      <c r="E31" s="1684">
        <v>0</v>
      </c>
      <c r="F31" s="1694"/>
      <c r="G31" s="1703"/>
      <c r="H31" s="1704"/>
      <c r="I31" s="1684">
        <v>812</v>
      </c>
      <c r="J31" s="1340"/>
      <c r="K31" s="1169"/>
      <c r="L31" s="1351"/>
      <c r="M31" s="1150">
        <v>0</v>
      </c>
      <c r="N31" s="1340"/>
      <c r="O31" s="1169"/>
      <c r="P31" s="1351"/>
      <c r="Q31" s="1150">
        <v>275</v>
      </c>
    </row>
    <row r="32" spans="1:17" s="103" customFormat="1" ht="15" x14ac:dyDescent="0.25">
      <c r="A32" s="102">
        <v>18</v>
      </c>
      <c r="B32" s="1157"/>
      <c r="C32" s="1169"/>
      <c r="D32" s="1351"/>
      <c r="E32" s="1684">
        <v>0</v>
      </c>
      <c r="F32" s="1694"/>
      <c r="G32" s="1703"/>
      <c r="H32" s="1704"/>
      <c r="I32" s="1684">
        <v>798</v>
      </c>
      <c r="J32" s="1340"/>
      <c r="K32" s="1169"/>
      <c r="L32" s="1351"/>
      <c r="M32" s="1150">
        <v>0</v>
      </c>
      <c r="N32" s="1340"/>
      <c r="O32" s="1169"/>
      <c r="P32" s="1351"/>
      <c r="Q32" s="1150">
        <v>247</v>
      </c>
    </row>
    <row r="33" spans="1:33" s="103" customFormat="1" ht="15" x14ac:dyDescent="0.25">
      <c r="A33" s="102">
        <v>19</v>
      </c>
      <c r="B33" s="1157"/>
      <c r="C33" s="1169"/>
      <c r="D33" s="1351"/>
      <c r="E33" s="1684">
        <v>0</v>
      </c>
      <c r="F33" s="1694"/>
      <c r="G33" s="1703"/>
      <c r="H33" s="1704"/>
      <c r="I33" s="1684">
        <v>801</v>
      </c>
      <c r="J33" s="1340"/>
      <c r="K33" s="1169"/>
      <c r="L33" s="1351"/>
      <c r="M33" s="1150">
        <v>0</v>
      </c>
      <c r="N33" s="1340"/>
      <c r="O33" s="1169"/>
      <c r="P33" s="1351"/>
      <c r="Q33" s="1150">
        <v>237</v>
      </c>
    </row>
    <row r="34" spans="1:33" s="103" customFormat="1" ht="15" x14ac:dyDescent="0.25">
      <c r="A34" s="102">
        <v>20</v>
      </c>
      <c r="B34" s="1157"/>
      <c r="C34" s="1169"/>
      <c r="D34" s="1351"/>
      <c r="E34" s="1684">
        <v>0</v>
      </c>
      <c r="F34" s="1694"/>
      <c r="G34" s="1703"/>
      <c r="H34" s="1704"/>
      <c r="I34" s="1684">
        <v>785</v>
      </c>
      <c r="J34" s="1340"/>
      <c r="K34" s="1169"/>
      <c r="L34" s="1351"/>
      <c r="M34" s="1150">
        <v>0</v>
      </c>
      <c r="N34" s="1340"/>
      <c r="O34" s="1169"/>
      <c r="P34" s="1351"/>
      <c r="Q34" s="1150">
        <v>207</v>
      </c>
    </row>
    <row r="35" spans="1:33" s="103" customFormat="1" ht="15" x14ac:dyDescent="0.25">
      <c r="A35" s="102">
        <v>21</v>
      </c>
      <c r="B35" s="1157"/>
      <c r="C35" s="1169"/>
      <c r="D35" s="1351"/>
      <c r="E35" s="1684">
        <v>0</v>
      </c>
      <c r="F35" s="1694"/>
      <c r="G35" s="1703"/>
      <c r="H35" s="1704"/>
      <c r="I35" s="1684">
        <v>788</v>
      </c>
      <c r="J35" s="1340"/>
      <c r="K35" s="1169"/>
      <c r="L35" s="1351"/>
      <c r="M35" s="1150">
        <v>0</v>
      </c>
      <c r="N35" s="1340"/>
      <c r="O35" s="1169"/>
      <c r="P35" s="1351"/>
      <c r="Q35" s="1150">
        <v>213</v>
      </c>
    </row>
    <row r="36" spans="1:33" s="103" customFormat="1" ht="15" x14ac:dyDescent="0.25">
      <c r="A36" s="102">
        <v>22</v>
      </c>
      <c r="B36" s="1157"/>
      <c r="C36" s="1169"/>
      <c r="D36" s="1351"/>
      <c r="E36" s="1684">
        <v>0</v>
      </c>
      <c r="F36" s="1694"/>
      <c r="G36" s="1703"/>
      <c r="H36" s="1704"/>
      <c r="I36" s="1684">
        <v>757</v>
      </c>
      <c r="J36" s="1340"/>
      <c r="K36" s="1169"/>
      <c r="L36" s="1351"/>
      <c r="M36" s="1150">
        <v>0</v>
      </c>
      <c r="N36" s="1340"/>
      <c r="O36" s="1169"/>
      <c r="P36" s="1351"/>
      <c r="Q36" s="1150">
        <v>215</v>
      </c>
    </row>
    <row r="37" spans="1:33" s="103" customFormat="1" ht="15" x14ac:dyDescent="0.25">
      <c r="A37" s="102">
        <v>23</v>
      </c>
      <c r="B37" s="1157"/>
      <c r="C37" s="1169"/>
      <c r="D37" s="1351"/>
      <c r="E37" s="1684">
        <v>0</v>
      </c>
      <c r="F37" s="1694"/>
      <c r="G37" s="1703"/>
      <c r="H37" s="1704"/>
      <c r="I37" s="1684">
        <v>822</v>
      </c>
      <c r="J37" s="1340"/>
      <c r="K37" s="1169"/>
      <c r="L37" s="1351"/>
      <c r="M37" s="1150">
        <v>0</v>
      </c>
      <c r="N37" s="1340"/>
      <c r="O37" s="1169"/>
      <c r="P37" s="1351"/>
      <c r="Q37" s="1150">
        <v>293</v>
      </c>
    </row>
    <row r="38" spans="1:33" s="103" customFormat="1" ht="15" x14ac:dyDescent="0.25">
      <c r="A38" s="102">
        <v>24</v>
      </c>
      <c r="B38" s="1157"/>
      <c r="C38" s="1169"/>
      <c r="D38" s="1351"/>
      <c r="E38" s="1685">
        <v>0</v>
      </c>
      <c r="F38" s="1694"/>
      <c r="G38" s="1703"/>
      <c r="H38" s="1704"/>
      <c r="I38" s="1685">
        <v>702</v>
      </c>
      <c r="J38" s="1340"/>
      <c r="K38" s="1169"/>
      <c r="L38" s="1351"/>
      <c r="M38" s="1150">
        <v>0</v>
      </c>
      <c r="N38" s="1340"/>
      <c r="O38" s="1169"/>
      <c r="P38" s="1351"/>
      <c r="Q38" s="1150">
        <v>231</v>
      </c>
    </row>
    <row r="39" spans="1:33" s="103" customFormat="1" ht="15" x14ac:dyDescent="0.2">
      <c r="A39" s="102" t="s">
        <v>19</v>
      </c>
      <c r="B39" s="1232"/>
      <c r="C39" s="1232"/>
      <c r="D39" s="1232"/>
      <c r="E39" s="1705">
        <f>SUM(E15:E38)</f>
        <v>0</v>
      </c>
      <c r="F39" s="1706"/>
      <c r="G39" s="1706"/>
      <c r="H39" s="1706"/>
      <c r="I39" s="1705">
        <f>SUM(I15:I38)</f>
        <v>18518</v>
      </c>
      <c r="J39" s="1232"/>
      <c r="K39" s="1232"/>
      <c r="L39" s="1232"/>
      <c r="M39" s="1353">
        <f>SUM(M15:M38)</f>
        <v>0</v>
      </c>
      <c r="N39" s="1232"/>
      <c r="O39" s="1232"/>
      <c r="P39" s="1232"/>
      <c r="Q39" s="1353">
        <f>SUM(Q15:Q38)</f>
        <v>5919</v>
      </c>
    </row>
    <row r="40" spans="1:33" s="94" customFormat="1" ht="12.75" customHeight="1" x14ac:dyDescent="0.2">
      <c r="A40" s="94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94" customFormat="1" ht="12.75" customHeight="1" x14ac:dyDescent="0.2">
      <c r="A41" s="94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 x14ac:dyDescent="0.2">
      <c r="A42" s="94" t="s">
        <v>22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 x14ac:dyDescent="0.2">
      <c r="A43" s="94" t="s">
        <v>23</v>
      </c>
      <c r="K43" s="94" t="s">
        <v>537</v>
      </c>
      <c r="L43" s="94"/>
      <c r="M43" s="94"/>
      <c r="N43" s="94"/>
      <c r="O43" s="94"/>
      <c r="P43" s="94"/>
      <c r="Q43" s="94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 x14ac:dyDescent="0.2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3"/>
  </sheetPr>
  <dimension ref="A1:AG44"/>
  <sheetViews>
    <sheetView topLeftCell="A9" zoomScaleNormal="100" workbookViewId="0">
      <selection activeCell="Q39" sqref="Q39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188" t="s">
        <v>512</v>
      </c>
      <c r="C1" s="2039"/>
      <c r="D1" s="2039"/>
      <c r="E1" s="2039"/>
      <c r="F1" s="2039"/>
      <c r="J1" s="801" t="s">
        <v>184</v>
      </c>
      <c r="N1" s="2182" t="s">
        <v>33</v>
      </c>
      <c r="O1" s="2182"/>
      <c r="P1" s="2182"/>
      <c r="Q1" s="2182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105" customFormat="1" ht="10.5" customHeight="1" x14ac:dyDescent="0.2">
      <c r="B2" s="2183" t="s">
        <v>1</v>
      </c>
      <c r="C2" s="2046"/>
      <c r="D2" s="2046"/>
      <c r="E2" s="2046"/>
      <c r="F2" s="2046"/>
      <c r="N2" s="2183" t="s">
        <v>2</v>
      </c>
      <c r="O2" s="2184"/>
      <c r="P2" s="2184"/>
      <c r="Q2" s="218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105" customFormat="1" ht="13.5" customHeight="1" x14ac:dyDescent="0.2">
      <c r="N3" s="105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105" customFormat="1" ht="15" customHeight="1" x14ac:dyDescent="0.25">
      <c r="B4" s="2187" t="s">
        <v>4</v>
      </c>
      <c r="C4" s="2039"/>
      <c r="D4" s="107"/>
      <c r="E4" s="1034"/>
      <c r="F4" s="1034"/>
      <c r="G4" s="1034"/>
      <c r="H4" s="1034"/>
      <c r="I4" s="855" t="s">
        <v>5</v>
      </c>
      <c r="J4" s="106"/>
      <c r="K4" s="106"/>
      <c r="L4" s="106"/>
      <c r="O4" s="108" t="s">
        <v>38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105" customFormat="1" ht="9.75" customHeight="1" x14ac:dyDescent="0.2">
      <c r="B5" s="2192" t="s">
        <v>7</v>
      </c>
      <c r="C5" s="2037"/>
      <c r="D5" s="106"/>
      <c r="E5" s="106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105" customFormat="1" ht="12" customHeight="1" x14ac:dyDescent="0.25">
      <c r="A6" s="2185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105" customFormat="1" ht="15.75" x14ac:dyDescent="0.25">
      <c r="A7" s="218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105" customFormat="1" ht="9" customHeight="1" x14ac:dyDescent="0.2">
      <c r="A8" s="1324" t="s">
        <v>408</v>
      </c>
      <c r="B8" s="1324">
        <v>369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105" customFormat="1" x14ac:dyDescent="0.2">
      <c r="A9" s="2189" t="s">
        <v>9</v>
      </c>
      <c r="B9" s="2179" t="s">
        <v>10</v>
      </c>
      <c r="C9" s="2180"/>
      <c r="D9" s="2180"/>
      <c r="E9" s="2180"/>
      <c r="F9" s="2180"/>
      <c r="G9" s="2180"/>
      <c r="H9" s="2180"/>
      <c r="I9" s="2181"/>
      <c r="J9" s="2179" t="s">
        <v>11</v>
      </c>
      <c r="K9" s="2180"/>
      <c r="L9" s="2180"/>
      <c r="M9" s="2180"/>
      <c r="N9" s="2180"/>
      <c r="O9" s="2180"/>
      <c r="P9" s="2180"/>
      <c r="Q9" s="2181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105" customFormat="1" x14ac:dyDescent="0.2">
      <c r="A10" s="2190"/>
      <c r="B10" s="2176" t="s">
        <v>583</v>
      </c>
      <c r="C10" s="2177"/>
      <c r="D10" s="2177"/>
      <c r="E10" s="2178"/>
      <c r="F10" s="2176" t="s">
        <v>576</v>
      </c>
      <c r="G10" s="2053"/>
      <c r="H10" s="2053"/>
      <c r="I10" s="2054"/>
      <c r="J10" s="2176" t="s">
        <v>39</v>
      </c>
      <c r="K10" s="2177"/>
      <c r="L10" s="2177"/>
      <c r="M10" s="2178"/>
      <c r="N10" s="2176" t="s">
        <v>40</v>
      </c>
      <c r="O10" s="2177"/>
      <c r="P10" s="2177"/>
      <c r="Q10" s="2178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105" customFormat="1" x14ac:dyDescent="0.2">
      <c r="A11" s="2190"/>
      <c r="B11" s="2176" t="s">
        <v>14</v>
      </c>
      <c r="C11" s="2177"/>
      <c r="E11" s="110">
        <v>7200</v>
      </c>
      <c r="F11" s="2176" t="s">
        <v>14</v>
      </c>
      <c r="G11" s="2177"/>
      <c r="H11" s="109"/>
      <c r="I11" s="110">
        <v>7200</v>
      </c>
      <c r="J11" s="2176" t="s">
        <v>14</v>
      </c>
      <c r="K11" s="2177"/>
      <c r="L11" s="109"/>
      <c r="M11" s="110">
        <f>E11</f>
        <v>7200</v>
      </c>
      <c r="N11" s="2176" t="s">
        <v>14</v>
      </c>
      <c r="O11" s="2177"/>
      <c r="P11" s="109"/>
      <c r="Q11" s="11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112" customFormat="1" ht="35.25" customHeight="1" x14ac:dyDescent="0.2">
      <c r="A12" s="2191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x14ac:dyDescent="0.2">
      <c r="A14" s="115">
        <v>0</v>
      </c>
      <c r="B14" s="1157"/>
      <c r="C14" s="1168"/>
      <c r="D14" s="1168"/>
      <c r="E14" s="1168"/>
      <c r="F14" s="1157"/>
      <c r="G14" s="1168"/>
      <c r="H14" s="1168"/>
      <c r="I14" s="1168"/>
      <c r="J14" s="1157"/>
      <c r="K14" s="1168"/>
      <c r="L14" s="1168"/>
      <c r="M14" s="1355"/>
      <c r="N14" s="1157"/>
      <c r="O14" s="1168"/>
      <c r="P14" s="1168"/>
      <c r="Q14" s="1355"/>
    </row>
    <row r="15" spans="1:33" s="1551" customFormat="1" ht="15" x14ac:dyDescent="0.2">
      <c r="A15" s="1546">
        <v>1</v>
      </c>
      <c r="B15" s="1547"/>
      <c r="C15" s="1548"/>
      <c r="D15" s="1548"/>
      <c r="E15" s="1678">
        <v>685</v>
      </c>
      <c r="F15" s="1690"/>
      <c r="G15" s="1707"/>
      <c r="H15" s="1707"/>
      <c r="I15" s="1678">
        <v>1069</v>
      </c>
      <c r="J15" s="1547"/>
      <c r="K15" s="1548"/>
      <c r="L15" s="1549"/>
      <c r="M15" s="1150">
        <v>211</v>
      </c>
      <c r="N15" s="1550"/>
      <c r="O15" s="1548"/>
      <c r="P15" s="1549"/>
      <c r="Q15" s="1150">
        <v>632</v>
      </c>
    </row>
    <row r="16" spans="1:33" s="112" customFormat="1" ht="15" x14ac:dyDescent="0.2">
      <c r="A16" s="115">
        <v>2</v>
      </c>
      <c r="B16" s="1157"/>
      <c r="C16" s="1168"/>
      <c r="D16" s="1168"/>
      <c r="E16" s="1681">
        <v>662</v>
      </c>
      <c r="F16" s="1692"/>
      <c r="G16" s="1708"/>
      <c r="H16" s="1708"/>
      <c r="I16" s="1681">
        <v>1111</v>
      </c>
      <c r="J16" s="1157"/>
      <c r="K16" s="1168"/>
      <c r="L16" s="1354"/>
      <c r="M16" s="1150">
        <v>216</v>
      </c>
      <c r="N16" s="1340"/>
      <c r="O16" s="1168"/>
      <c r="P16" s="1354"/>
      <c r="Q16" s="1150">
        <v>664</v>
      </c>
    </row>
    <row r="17" spans="1:17" s="112" customFormat="1" ht="15" x14ac:dyDescent="0.2">
      <c r="A17" s="115">
        <v>3</v>
      </c>
      <c r="B17" s="1157"/>
      <c r="C17" s="1168"/>
      <c r="D17" s="1354"/>
      <c r="E17" s="1680">
        <v>649</v>
      </c>
      <c r="F17" s="1709"/>
      <c r="G17" s="1708"/>
      <c r="H17" s="1710"/>
      <c r="I17" s="1680">
        <v>1140</v>
      </c>
      <c r="J17" s="1340"/>
      <c r="K17" s="1168"/>
      <c r="L17" s="1354"/>
      <c r="M17" s="1150">
        <v>210</v>
      </c>
      <c r="N17" s="1340"/>
      <c r="O17" s="1168"/>
      <c r="P17" s="1354"/>
      <c r="Q17" s="1150">
        <v>674</v>
      </c>
    </row>
    <row r="18" spans="1:17" s="112" customFormat="1" ht="15" x14ac:dyDescent="0.2">
      <c r="A18" s="115">
        <v>4</v>
      </c>
      <c r="B18" s="1157"/>
      <c r="C18" s="1168"/>
      <c r="D18" s="1354"/>
      <c r="E18" s="1680">
        <v>638</v>
      </c>
      <c r="F18" s="1709"/>
      <c r="G18" s="1708"/>
      <c r="H18" s="1710"/>
      <c r="I18" s="1680">
        <v>1075</v>
      </c>
      <c r="J18" s="1340"/>
      <c r="K18" s="1168"/>
      <c r="L18" s="1354"/>
      <c r="M18" s="1150">
        <v>204</v>
      </c>
      <c r="N18" s="1340"/>
      <c r="O18" s="1168"/>
      <c r="P18" s="1354"/>
      <c r="Q18" s="1150">
        <v>631</v>
      </c>
    </row>
    <row r="19" spans="1:17" s="112" customFormat="1" ht="15" x14ac:dyDescent="0.2">
      <c r="A19" s="115">
        <v>5</v>
      </c>
      <c r="B19" s="1157"/>
      <c r="C19" s="1168"/>
      <c r="D19" s="1354"/>
      <c r="E19" s="1680">
        <v>639</v>
      </c>
      <c r="F19" s="1709"/>
      <c r="G19" s="1708"/>
      <c r="H19" s="1710"/>
      <c r="I19" s="1680">
        <v>1079</v>
      </c>
      <c r="J19" s="1340"/>
      <c r="K19" s="1168"/>
      <c r="L19" s="1354"/>
      <c r="M19" s="1150">
        <v>204</v>
      </c>
      <c r="N19" s="1340"/>
      <c r="O19" s="1168"/>
      <c r="P19" s="1354"/>
      <c r="Q19" s="1150">
        <v>635</v>
      </c>
    </row>
    <row r="20" spans="1:17" s="112" customFormat="1" ht="15" x14ac:dyDescent="0.2">
      <c r="A20" s="115">
        <v>6</v>
      </c>
      <c r="B20" s="1157"/>
      <c r="C20" s="1168"/>
      <c r="D20" s="1354"/>
      <c r="E20" s="1680">
        <v>657</v>
      </c>
      <c r="F20" s="1709"/>
      <c r="G20" s="1708"/>
      <c r="H20" s="1710"/>
      <c r="I20" s="1680">
        <v>1060</v>
      </c>
      <c r="J20" s="1340"/>
      <c r="K20" s="1168"/>
      <c r="L20" s="1354"/>
      <c r="M20" s="1150">
        <v>203</v>
      </c>
      <c r="N20" s="1340"/>
      <c r="O20" s="1168"/>
      <c r="P20" s="1354"/>
      <c r="Q20" s="1150">
        <v>570</v>
      </c>
    </row>
    <row r="21" spans="1:17" s="112" customFormat="1" ht="15" x14ac:dyDescent="0.2">
      <c r="A21" s="115">
        <v>7</v>
      </c>
      <c r="B21" s="1157"/>
      <c r="C21" s="1168"/>
      <c r="D21" s="1354"/>
      <c r="E21" s="1680">
        <v>744</v>
      </c>
      <c r="F21" s="1709"/>
      <c r="G21" s="1708"/>
      <c r="H21" s="1710"/>
      <c r="I21" s="1680">
        <v>1389</v>
      </c>
      <c r="J21" s="1340"/>
      <c r="K21" s="1168"/>
      <c r="L21" s="1354"/>
      <c r="M21" s="1150">
        <v>207</v>
      </c>
      <c r="N21" s="1340"/>
      <c r="O21" s="1168"/>
      <c r="P21" s="1354"/>
      <c r="Q21" s="1150">
        <v>568</v>
      </c>
    </row>
    <row r="22" spans="1:17" s="112" customFormat="1" ht="15" x14ac:dyDescent="0.2">
      <c r="A22" s="115">
        <v>8</v>
      </c>
      <c r="B22" s="1157"/>
      <c r="C22" s="1168"/>
      <c r="D22" s="1354"/>
      <c r="E22" s="1680">
        <v>868</v>
      </c>
      <c r="F22" s="1709"/>
      <c r="G22" s="1708"/>
      <c r="H22" s="1710"/>
      <c r="I22" s="1680">
        <v>1505</v>
      </c>
      <c r="J22" s="1340"/>
      <c r="K22" s="1168"/>
      <c r="L22" s="1354"/>
      <c r="M22" s="1150">
        <v>249</v>
      </c>
      <c r="N22" s="1340"/>
      <c r="O22" s="1168"/>
      <c r="P22" s="1354"/>
      <c r="Q22" s="1150">
        <v>625</v>
      </c>
    </row>
    <row r="23" spans="1:17" s="112" customFormat="1" ht="15" x14ac:dyDescent="0.2">
      <c r="A23" s="115">
        <v>9</v>
      </c>
      <c r="B23" s="1157"/>
      <c r="C23" s="1168"/>
      <c r="D23" s="1354"/>
      <c r="E23" s="1680">
        <v>1071</v>
      </c>
      <c r="F23" s="1709"/>
      <c r="G23" s="1708"/>
      <c r="H23" s="1710"/>
      <c r="I23" s="1680">
        <v>1523</v>
      </c>
      <c r="J23" s="1340"/>
      <c r="K23" s="1168"/>
      <c r="L23" s="1354"/>
      <c r="M23" s="1150">
        <v>379</v>
      </c>
      <c r="N23" s="1340"/>
      <c r="O23" s="1168"/>
      <c r="P23" s="1354"/>
      <c r="Q23" s="1150">
        <v>700</v>
      </c>
    </row>
    <row r="24" spans="1:17" s="112" customFormat="1" ht="15" x14ac:dyDescent="0.25">
      <c r="A24" s="115">
        <v>10</v>
      </c>
      <c r="B24" s="1157"/>
      <c r="C24" s="1168"/>
      <c r="D24" s="1354"/>
      <c r="E24" s="1684">
        <v>1142</v>
      </c>
      <c r="F24" s="1709"/>
      <c r="G24" s="1708"/>
      <c r="H24" s="1710"/>
      <c r="I24" s="1684">
        <v>1429</v>
      </c>
      <c r="J24" s="1340"/>
      <c r="K24" s="1168"/>
      <c r="L24" s="1354"/>
      <c r="M24" s="1150">
        <v>456</v>
      </c>
      <c r="N24" s="1340"/>
      <c r="O24" s="1168"/>
      <c r="P24" s="1354"/>
      <c r="Q24" s="1150">
        <v>726</v>
      </c>
    </row>
    <row r="25" spans="1:17" s="112" customFormat="1" ht="15" x14ac:dyDescent="0.25">
      <c r="A25" s="115">
        <v>11</v>
      </c>
      <c r="B25" s="1157"/>
      <c r="C25" s="1168"/>
      <c r="D25" s="1354"/>
      <c r="E25" s="1684">
        <v>1164</v>
      </c>
      <c r="F25" s="1709"/>
      <c r="G25" s="1708"/>
      <c r="H25" s="1710"/>
      <c r="I25" s="1684">
        <v>1430</v>
      </c>
      <c r="J25" s="1340"/>
      <c r="K25" s="1168"/>
      <c r="L25" s="1354"/>
      <c r="M25" s="1150">
        <v>444</v>
      </c>
      <c r="N25" s="1340"/>
      <c r="O25" s="1168"/>
      <c r="P25" s="1354"/>
      <c r="Q25" s="1150">
        <v>767</v>
      </c>
    </row>
    <row r="26" spans="1:17" s="112" customFormat="1" ht="15" x14ac:dyDescent="0.25">
      <c r="A26" s="115">
        <v>12</v>
      </c>
      <c r="B26" s="1157"/>
      <c r="C26" s="1168"/>
      <c r="D26" s="1354"/>
      <c r="E26" s="1684">
        <v>1132</v>
      </c>
      <c r="F26" s="1709"/>
      <c r="G26" s="1708"/>
      <c r="H26" s="1710"/>
      <c r="I26" s="1684">
        <v>1298</v>
      </c>
      <c r="J26" s="1340"/>
      <c r="K26" s="1168"/>
      <c r="L26" s="1354"/>
      <c r="M26" s="1150">
        <v>451</v>
      </c>
      <c r="N26" s="1340"/>
      <c r="O26" s="1168"/>
      <c r="P26" s="1354"/>
      <c r="Q26" s="1150">
        <v>669</v>
      </c>
    </row>
    <row r="27" spans="1:17" s="112" customFormat="1" ht="15" x14ac:dyDescent="0.25">
      <c r="A27" s="115">
        <v>13</v>
      </c>
      <c r="B27" s="1157"/>
      <c r="C27" s="1168"/>
      <c r="D27" s="1354"/>
      <c r="E27" s="1684">
        <v>1105</v>
      </c>
      <c r="F27" s="1709"/>
      <c r="G27" s="1708"/>
      <c r="H27" s="1710"/>
      <c r="I27" s="1684">
        <v>1241</v>
      </c>
      <c r="J27" s="1340"/>
      <c r="K27" s="1168"/>
      <c r="L27" s="1354"/>
      <c r="M27" s="1150">
        <v>393</v>
      </c>
      <c r="N27" s="1340"/>
      <c r="O27" s="1168"/>
      <c r="P27" s="1354"/>
      <c r="Q27" s="1150">
        <v>629</v>
      </c>
    </row>
    <row r="28" spans="1:17" s="112" customFormat="1" ht="15" x14ac:dyDescent="0.25">
      <c r="A28" s="115">
        <v>14</v>
      </c>
      <c r="B28" s="1157"/>
      <c r="C28" s="1168"/>
      <c r="D28" s="1354"/>
      <c r="E28" s="1684">
        <v>1130</v>
      </c>
      <c r="F28" s="1709"/>
      <c r="G28" s="1708"/>
      <c r="H28" s="1710"/>
      <c r="I28" s="1684">
        <v>1361</v>
      </c>
      <c r="J28" s="1340"/>
      <c r="K28" s="1168"/>
      <c r="L28" s="1354"/>
      <c r="M28" s="1150">
        <v>429</v>
      </c>
      <c r="N28" s="1340"/>
      <c r="O28" s="1168"/>
      <c r="P28" s="1354"/>
      <c r="Q28" s="1150">
        <v>703</v>
      </c>
    </row>
    <row r="29" spans="1:17" s="112" customFormat="1" ht="15" x14ac:dyDescent="0.25">
      <c r="A29" s="115">
        <v>15</v>
      </c>
      <c r="B29" s="1157"/>
      <c r="C29" s="1168"/>
      <c r="D29" s="1354"/>
      <c r="E29" s="1684">
        <v>1140</v>
      </c>
      <c r="F29" s="1694"/>
      <c r="G29" s="1708"/>
      <c r="H29" s="1710"/>
      <c r="I29" s="1684">
        <v>1378</v>
      </c>
      <c r="J29" s="1340"/>
      <c r="K29" s="1168"/>
      <c r="L29" s="1354"/>
      <c r="M29" s="1150">
        <v>443</v>
      </c>
      <c r="N29" s="1340"/>
      <c r="O29" s="1168"/>
      <c r="P29" s="1354"/>
      <c r="Q29" s="1150">
        <v>679</v>
      </c>
    </row>
    <row r="30" spans="1:17" s="112" customFormat="1" ht="15" x14ac:dyDescent="0.25">
      <c r="A30" s="115">
        <v>16</v>
      </c>
      <c r="B30" s="1157"/>
      <c r="C30" s="1168"/>
      <c r="D30" s="1354"/>
      <c r="E30" s="1684">
        <v>1222</v>
      </c>
      <c r="F30" s="1694"/>
      <c r="G30" s="1708"/>
      <c r="H30" s="1710"/>
      <c r="I30" s="1684">
        <v>1292</v>
      </c>
      <c r="J30" s="1340"/>
      <c r="K30" s="1168"/>
      <c r="L30" s="1354"/>
      <c r="M30" s="1150">
        <v>484</v>
      </c>
      <c r="N30" s="1340"/>
      <c r="O30" s="1168"/>
      <c r="P30" s="1354"/>
      <c r="Q30" s="1150">
        <v>656</v>
      </c>
    </row>
    <row r="31" spans="1:17" s="116" customFormat="1" ht="15" x14ac:dyDescent="0.25">
      <c r="A31" s="115">
        <v>17</v>
      </c>
      <c r="B31" s="1157"/>
      <c r="C31" s="1168"/>
      <c r="D31" s="1354"/>
      <c r="E31" s="1684">
        <v>1163</v>
      </c>
      <c r="F31" s="1694"/>
      <c r="G31" s="1708"/>
      <c r="H31" s="1710"/>
      <c r="I31" s="1684">
        <v>1235</v>
      </c>
      <c r="J31" s="1340"/>
      <c r="K31" s="1168"/>
      <c r="L31" s="1354"/>
      <c r="M31" s="1150">
        <v>446</v>
      </c>
      <c r="N31" s="1340"/>
      <c r="O31" s="1168"/>
      <c r="P31" s="1354"/>
      <c r="Q31" s="1150">
        <v>625</v>
      </c>
    </row>
    <row r="32" spans="1:17" s="116" customFormat="1" ht="15" x14ac:dyDescent="0.25">
      <c r="A32" s="115">
        <v>18</v>
      </c>
      <c r="B32" s="1157"/>
      <c r="C32" s="1168"/>
      <c r="D32" s="1354"/>
      <c r="E32" s="1684">
        <v>1083</v>
      </c>
      <c r="F32" s="1694"/>
      <c r="G32" s="1708"/>
      <c r="H32" s="1710"/>
      <c r="I32" s="1684">
        <v>1133</v>
      </c>
      <c r="J32" s="1340"/>
      <c r="K32" s="1168"/>
      <c r="L32" s="1354"/>
      <c r="M32" s="1150">
        <v>371</v>
      </c>
      <c r="N32" s="1340"/>
      <c r="O32" s="1168"/>
      <c r="P32" s="1354"/>
      <c r="Q32" s="1150">
        <v>578</v>
      </c>
    </row>
    <row r="33" spans="1:33" s="116" customFormat="1" ht="15" x14ac:dyDescent="0.25">
      <c r="A33" s="115">
        <v>19</v>
      </c>
      <c r="B33" s="1157"/>
      <c r="C33" s="1168"/>
      <c r="D33" s="1354"/>
      <c r="E33" s="1684">
        <v>1027</v>
      </c>
      <c r="F33" s="1694"/>
      <c r="G33" s="1708"/>
      <c r="H33" s="1710"/>
      <c r="I33" s="1684">
        <v>1343</v>
      </c>
      <c r="J33" s="1340"/>
      <c r="K33" s="1168"/>
      <c r="L33" s="1354"/>
      <c r="M33" s="1150">
        <v>312</v>
      </c>
      <c r="N33" s="1340"/>
      <c r="O33" s="1168"/>
      <c r="P33" s="1354"/>
      <c r="Q33" s="1150">
        <v>567</v>
      </c>
    </row>
    <row r="34" spans="1:33" s="116" customFormat="1" ht="15" x14ac:dyDescent="0.25">
      <c r="A34" s="115">
        <v>20</v>
      </c>
      <c r="B34" s="1157"/>
      <c r="C34" s="1168"/>
      <c r="D34" s="1354"/>
      <c r="E34" s="1684">
        <v>943</v>
      </c>
      <c r="F34" s="1694"/>
      <c r="G34" s="1708"/>
      <c r="H34" s="1710"/>
      <c r="I34" s="1684">
        <v>1365</v>
      </c>
      <c r="J34" s="1340"/>
      <c r="K34" s="1168"/>
      <c r="L34" s="1354"/>
      <c r="M34" s="1150">
        <v>261</v>
      </c>
      <c r="N34" s="1340"/>
      <c r="O34" s="1168"/>
      <c r="P34" s="1354"/>
      <c r="Q34" s="1150">
        <v>542</v>
      </c>
    </row>
    <row r="35" spans="1:33" s="116" customFormat="1" ht="15" x14ac:dyDescent="0.25">
      <c r="A35" s="115">
        <v>21</v>
      </c>
      <c r="B35" s="1157"/>
      <c r="C35" s="1168"/>
      <c r="D35" s="1354"/>
      <c r="E35" s="1684">
        <v>889</v>
      </c>
      <c r="F35" s="1694"/>
      <c r="G35" s="1708"/>
      <c r="H35" s="1710"/>
      <c r="I35" s="1684">
        <v>1466</v>
      </c>
      <c r="J35" s="1340"/>
      <c r="K35" s="1168"/>
      <c r="L35" s="1354"/>
      <c r="M35" s="1150">
        <v>242</v>
      </c>
      <c r="N35" s="1340"/>
      <c r="O35" s="1168"/>
      <c r="P35" s="1354"/>
      <c r="Q35" s="1150">
        <v>571</v>
      </c>
    </row>
    <row r="36" spans="1:33" s="116" customFormat="1" ht="15" x14ac:dyDescent="0.25">
      <c r="A36" s="115">
        <v>22</v>
      </c>
      <c r="B36" s="1157"/>
      <c r="C36" s="1168"/>
      <c r="D36" s="1354"/>
      <c r="E36" s="1684">
        <v>860</v>
      </c>
      <c r="F36" s="1694"/>
      <c r="G36" s="1708"/>
      <c r="H36" s="1710"/>
      <c r="I36" s="1684">
        <v>1516</v>
      </c>
      <c r="J36" s="1340"/>
      <c r="K36" s="1168"/>
      <c r="L36" s="1354"/>
      <c r="M36" s="1150">
        <v>246</v>
      </c>
      <c r="N36" s="1340"/>
      <c r="O36" s="1168"/>
      <c r="P36" s="1354"/>
      <c r="Q36" s="1150">
        <v>637</v>
      </c>
    </row>
    <row r="37" spans="1:33" s="116" customFormat="1" ht="15" x14ac:dyDescent="0.25">
      <c r="A37" s="115">
        <v>23</v>
      </c>
      <c r="B37" s="1157"/>
      <c r="C37" s="1168"/>
      <c r="D37" s="1354"/>
      <c r="E37" s="1684">
        <v>799</v>
      </c>
      <c r="F37" s="1694"/>
      <c r="G37" s="1708"/>
      <c r="H37" s="1710"/>
      <c r="I37" s="1684">
        <v>1437</v>
      </c>
      <c r="J37" s="1340"/>
      <c r="K37" s="1168"/>
      <c r="L37" s="1354"/>
      <c r="M37" s="1150">
        <v>209</v>
      </c>
      <c r="N37" s="1340"/>
      <c r="O37" s="1168"/>
      <c r="P37" s="1354"/>
      <c r="Q37" s="1150">
        <v>689</v>
      </c>
    </row>
    <row r="38" spans="1:33" s="116" customFormat="1" ht="15" x14ac:dyDescent="0.25">
      <c r="A38" s="115">
        <v>24</v>
      </c>
      <c r="B38" s="1157"/>
      <c r="C38" s="1168"/>
      <c r="D38" s="1354"/>
      <c r="E38" s="1685">
        <v>756</v>
      </c>
      <c r="F38" s="1694"/>
      <c r="G38" s="1708"/>
      <c r="H38" s="1710"/>
      <c r="I38" s="1685">
        <v>1117</v>
      </c>
      <c r="J38" s="1340"/>
      <c r="K38" s="1168"/>
      <c r="L38" s="1354"/>
      <c r="M38" s="1150">
        <v>208</v>
      </c>
      <c r="N38" s="1340"/>
      <c r="O38" s="1168"/>
      <c r="P38" s="1354"/>
      <c r="Q38" s="1150">
        <v>626</v>
      </c>
    </row>
    <row r="39" spans="1:33" s="116" customFormat="1" ht="15" x14ac:dyDescent="0.2">
      <c r="A39" s="115" t="s">
        <v>19</v>
      </c>
      <c r="B39" s="1231"/>
      <c r="C39" s="1231"/>
      <c r="D39" s="1231"/>
      <c r="E39" s="1711">
        <f>SUM(E15:E38)</f>
        <v>22168</v>
      </c>
      <c r="F39" s="1712"/>
      <c r="G39" s="1712"/>
      <c r="H39" s="1712"/>
      <c r="I39" s="1711">
        <f>SUM(I15:I38)</f>
        <v>30992</v>
      </c>
      <c r="J39" s="1231"/>
      <c r="K39" s="1231"/>
      <c r="L39" s="1231"/>
      <c r="M39" s="1356">
        <f>SUM(M15:M38)</f>
        <v>7478</v>
      </c>
      <c r="N39" s="1231"/>
      <c r="O39" s="1231"/>
      <c r="P39" s="1231"/>
      <c r="Q39" s="1356">
        <f>SUM(Q15:Q38)</f>
        <v>15363</v>
      </c>
    </row>
    <row r="40" spans="1:33" s="105" customFormat="1" ht="12.75" customHeight="1" x14ac:dyDescent="0.2">
      <c r="A40" s="105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105" customFormat="1" ht="12.75" customHeight="1" x14ac:dyDescent="0.2">
      <c r="A41" s="105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 x14ac:dyDescent="0.2">
      <c r="A42" s="105" t="s">
        <v>22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 x14ac:dyDescent="0.2">
      <c r="A43" s="105" t="s">
        <v>23</v>
      </c>
      <c r="K43" s="105" t="s">
        <v>537</v>
      </c>
      <c r="L43" s="105"/>
      <c r="M43" s="105"/>
      <c r="N43" s="105"/>
      <c r="O43" s="105"/>
      <c r="P43" s="105"/>
      <c r="Q43" s="105"/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 x14ac:dyDescent="0.2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3"/>
  </sheetPr>
  <dimension ref="A1:AG44"/>
  <sheetViews>
    <sheetView topLeftCell="A12" zoomScaleNormal="100" workbookViewId="0">
      <selection activeCell="T25" sqref="T25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198" t="s">
        <v>512</v>
      </c>
      <c r="C1" s="2039"/>
      <c r="D1" s="2039"/>
      <c r="E1" s="2039"/>
      <c r="F1" s="2039"/>
      <c r="J1" s="801" t="s">
        <v>184</v>
      </c>
      <c r="N1" s="2193" t="s">
        <v>41</v>
      </c>
      <c r="O1" s="2193"/>
      <c r="P1" s="2193"/>
      <c r="Q1" s="2193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18" customFormat="1" ht="10.5" customHeight="1" x14ac:dyDescent="0.2">
      <c r="B2" s="2194" t="s">
        <v>1</v>
      </c>
      <c r="C2" s="2046"/>
      <c r="D2" s="2046"/>
      <c r="E2" s="2046"/>
      <c r="F2" s="2046"/>
      <c r="N2" s="2194" t="s">
        <v>2</v>
      </c>
      <c r="O2" s="2195"/>
      <c r="P2" s="2195"/>
      <c r="Q2" s="2195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18" customFormat="1" ht="13.5" customHeight="1" x14ac:dyDescent="0.2">
      <c r="N3" s="118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18" customFormat="1" ht="15" customHeight="1" x14ac:dyDescent="0.25">
      <c r="B4" s="2197" t="s">
        <v>4</v>
      </c>
      <c r="C4" s="2039"/>
      <c r="D4" s="120"/>
      <c r="E4" s="1032"/>
      <c r="F4" s="1032"/>
      <c r="G4" s="1032"/>
      <c r="H4" s="1032"/>
      <c r="I4" s="854" t="s">
        <v>5</v>
      </c>
      <c r="J4" s="119"/>
      <c r="K4" s="119"/>
      <c r="L4" s="119"/>
      <c r="N4" s="788" t="s">
        <v>178</v>
      </c>
      <c r="O4" s="121" t="s">
        <v>42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18" customFormat="1" ht="9.75" customHeight="1" x14ac:dyDescent="0.2">
      <c r="B5" s="2196" t="s">
        <v>7</v>
      </c>
      <c r="C5" s="2037"/>
      <c r="D5" s="119"/>
      <c r="E5" s="119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18" customFormat="1" ht="12" customHeight="1" x14ac:dyDescent="0.25">
      <c r="A6" s="220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18" customFormat="1" ht="15.75" x14ac:dyDescent="0.25">
      <c r="A7" s="220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18" customFormat="1" ht="9" customHeight="1" x14ac:dyDescent="0.2">
      <c r="A8" s="1324" t="s">
        <v>409</v>
      </c>
      <c r="B8" s="1324" t="s">
        <v>410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18" customFormat="1" x14ac:dyDescent="0.2">
      <c r="A9" s="2201" t="s">
        <v>9</v>
      </c>
      <c r="B9" s="2206" t="s">
        <v>10</v>
      </c>
      <c r="C9" s="2207"/>
      <c r="D9" s="2207"/>
      <c r="E9" s="2207"/>
      <c r="F9" s="2207"/>
      <c r="G9" s="2207"/>
      <c r="H9" s="2207"/>
      <c r="I9" s="2208"/>
      <c r="J9" s="2206" t="s">
        <v>11</v>
      </c>
      <c r="K9" s="2207"/>
      <c r="L9" s="2207"/>
      <c r="M9" s="2207"/>
      <c r="N9" s="2207"/>
      <c r="O9" s="2207"/>
      <c r="P9" s="2207"/>
      <c r="Q9" s="2208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18" customFormat="1" x14ac:dyDescent="0.2">
      <c r="A10" s="2202"/>
      <c r="B10" s="2199" t="s">
        <v>43</v>
      </c>
      <c r="C10" s="2200"/>
      <c r="D10" s="2200"/>
      <c r="E10" s="2209"/>
      <c r="F10" s="2199" t="s">
        <v>44</v>
      </c>
      <c r="G10" s="2053"/>
      <c r="H10" s="2053"/>
      <c r="I10" s="2054"/>
      <c r="J10" s="2199" t="s">
        <v>43</v>
      </c>
      <c r="K10" s="2200"/>
      <c r="L10" s="2200"/>
      <c r="M10" s="2209"/>
      <c r="N10" s="2199" t="s">
        <v>44</v>
      </c>
      <c r="O10" s="2200"/>
      <c r="P10" s="2200"/>
      <c r="Q10" s="2209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18" customFormat="1" x14ac:dyDescent="0.2">
      <c r="A11" s="2202"/>
      <c r="B11" s="2199" t="s">
        <v>14</v>
      </c>
      <c r="C11" s="2200"/>
      <c r="E11" s="123">
        <v>18000</v>
      </c>
      <c r="F11" s="2199" t="s">
        <v>14</v>
      </c>
      <c r="G11" s="2200"/>
      <c r="H11" s="122"/>
      <c r="I11" s="123">
        <v>18000</v>
      </c>
      <c r="J11" s="2199" t="s">
        <v>14</v>
      </c>
      <c r="K11" s="2200"/>
      <c r="L11" s="122"/>
      <c r="M11" s="123">
        <f>E11</f>
        <v>18000</v>
      </c>
      <c r="N11" s="2199" t="s">
        <v>14</v>
      </c>
      <c r="O11" s="2200"/>
      <c r="P11" s="122"/>
      <c r="Q11" s="123">
        <f>I11</f>
        <v>18000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25" customFormat="1" ht="35.25" customHeight="1" x14ac:dyDescent="0.2">
      <c r="A12" s="2203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8"/>
      <c r="C14" s="1648"/>
      <c r="D14" s="1648"/>
      <c r="E14" s="1648"/>
      <c r="F14" s="1635"/>
      <c r="G14" s="1648"/>
      <c r="H14" s="1648"/>
      <c r="I14" s="1648"/>
      <c r="J14" s="1635"/>
      <c r="K14" s="1648"/>
      <c r="L14" s="1648"/>
      <c r="M14" s="1648"/>
      <c r="N14" s="1635"/>
      <c r="O14" s="1648"/>
      <c r="P14" s="1648"/>
      <c r="Q14" s="1648"/>
    </row>
    <row r="15" spans="1:33" s="1545" customFormat="1" ht="15" x14ac:dyDescent="0.25">
      <c r="A15" s="1544">
        <v>1</v>
      </c>
      <c r="B15" s="1386"/>
      <c r="C15" s="1648"/>
      <c r="D15" s="1648"/>
      <c r="E15" s="1653">
        <v>1314</v>
      </c>
      <c r="F15" s="1656"/>
      <c r="G15" s="1657"/>
      <c r="H15" s="1657"/>
      <c r="I15" s="1653">
        <v>2046.6000000000004</v>
      </c>
      <c r="J15" s="1656"/>
      <c r="K15" s="1657"/>
      <c r="L15" s="1657"/>
      <c r="M15" s="1653">
        <v>318.59999999999997</v>
      </c>
      <c r="N15" s="1656"/>
      <c r="O15" s="1657"/>
      <c r="P15" s="1657"/>
      <c r="Q15" s="1653">
        <v>570.60000000000014</v>
      </c>
    </row>
    <row r="16" spans="1:33" s="125" customFormat="1" ht="15" x14ac:dyDescent="0.25">
      <c r="A16" s="128">
        <v>2</v>
      </c>
      <c r="B16" s="1148"/>
      <c r="C16" s="1648"/>
      <c r="D16" s="1648"/>
      <c r="E16" s="1653">
        <v>1292.4000000000001</v>
      </c>
      <c r="F16" s="1656"/>
      <c r="G16" s="1657"/>
      <c r="H16" s="1657"/>
      <c r="I16" s="1653">
        <v>1953</v>
      </c>
      <c r="J16" s="1656"/>
      <c r="K16" s="1657"/>
      <c r="L16" s="1657"/>
      <c r="M16" s="1653">
        <v>340.20000000000005</v>
      </c>
      <c r="N16" s="1656"/>
      <c r="O16" s="1657"/>
      <c r="P16" s="1657"/>
      <c r="Q16" s="1653">
        <v>572.40000000000009</v>
      </c>
    </row>
    <row r="17" spans="1:20" s="125" customFormat="1" ht="15" x14ac:dyDescent="0.25">
      <c r="A17" s="128">
        <v>3</v>
      </c>
      <c r="B17" s="1148"/>
      <c r="C17" s="1648"/>
      <c r="D17" s="1648"/>
      <c r="E17" s="1653">
        <v>1274.4000000000001</v>
      </c>
      <c r="F17" s="1656"/>
      <c r="G17" s="1657"/>
      <c r="H17" s="1657"/>
      <c r="I17" s="1653">
        <v>1895.4</v>
      </c>
      <c r="J17" s="1656"/>
      <c r="K17" s="1657"/>
      <c r="L17" s="1657"/>
      <c r="M17" s="1653">
        <v>325.79999999999995</v>
      </c>
      <c r="N17" s="1656"/>
      <c r="O17" s="1657"/>
      <c r="P17" s="1657"/>
      <c r="Q17" s="1653">
        <v>572.39999999999986</v>
      </c>
    </row>
    <row r="18" spans="1:20" s="125" customFormat="1" ht="15" x14ac:dyDescent="0.25">
      <c r="A18" s="128">
        <v>4</v>
      </c>
      <c r="B18" s="1148"/>
      <c r="C18" s="1648"/>
      <c r="D18" s="1648"/>
      <c r="E18" s="1653">
        <v>1261.8</v>
      </c>
      <c r="F18" s="1656"/>
      <c r="G18" s="1657"/>
      <c r="H18" s="1657"/>
      <c r="I18" s="1653">
        <v>1881</v>
      </c>
      <c r="J18" s="1656"/>
      <c r="K18" s="1657"/>
      <c r="L18" s="1657"/>
      <c r="M18" s="1653">
        <v>343.80000000000007</v>
      </c>
      <c r="N18" s="1656"/>
      <c r="O18" s="1657"/>
      <c r="P18" s="1657"/>
      <c r="Q18" s="1653">
        <v>558</v>
      </c>
    </row>
    <row r="19" spans="1:20" s="125" customFormat="1" ht="15" x14ac:dyDescent="0.25">
      <c r="A19" s="128">
        <v>5</v>
      </c>
      <c r="B19" s="1148"/>
      <c r="C19" s="1648"/>
      <c r="D19" s="1648"/>
      <c r="E19" s="1653">
        <v>1260</v>
      </c>
      <c r="F19" s="1656"/>
      <c r="G19" s="1657"/>
      <c r="H19" s="1657"/>
      <c r="I19" s="1653">
        <v>1879.2</v>
      </c>
      <c r="J19" s="1656"/>
      <c r="K19" s="1657"/>
      <c r="L19" s="1657"/>
      <c r="M19" s="1653">
        <v>329.4</v>
      </c>
      <c r="N19" s="1656"/>
      <c r="O19" s="1657"/>
      <c r="P19" s="1657"/>
      <c r="Q19" s="1653">
        <v>556.19999999999993</v>
      </c>
    </row>
    <row r="20" spans="1:20" s="125" customFormat="1" ht="15" x14ac:dyDescent="0.25">
      <c r="A20" s="128">
        <v>6</v>
      </c>
      <c r="B20" s="1148"/>
      <c r="C20" s="1648"/>
      <c r="D20" s="1648"/>
      <c r="E20" s="1653">
        <v>1301.4000000000001</v>
      </c>
      <c r="F20" s="1656"/>
      <c r="G20" s="1657"/>
      <c r="H20" s="1657"/>
      <c r="I20" s="1653">
        <v>2023.2000000000003</v>
      </c>
      <c r="J20" s="1656"/>
      <c r="K20" s="1657"/>
      <c r="L20" s="1657"/>
      <c r="M20" s="1653">
        <v>324</v>
      </c>
      <c r="N20" s="1656"/>
      <c r="O20" s="1657"/>
      <c r="P20" s="1657"/>
      <c r="Q20" s="1653">
        <v>554.4</v>
      </c>
    </row>
    <row r="21" spans="1:20" s="125" customFormat="1" ht="15" x14ac:dyDescent="0.25">
      <c r="A21" s="128">
        <v>7</v>
      </c>
      <c r="B21" s="1148"/>
      <c r="C21" s="1648"/>
      <c r="D21" s="1648"/>
      <c r="E21" s="1653">
        <v>1441.8000000000002</v>
      </c>
      <c r="F21" s="1656"/>
      <c r="G21" s="1657"/>
      <c r="H21" s="1657"/>
      <c r="I21" s="1653">
        <v>2419.1999999999998</v>
      </c>
      <c r="J21" s="1656"/>
      <c r="K21" s="1657"/>
      <c r="L21" s="1657"/>
      <c r="M21" s="1653">
        <v>374.4</v>
      </c>
      <c r="N21" s="1656"/>
      <c r="O21" s="1657"/>
      <c r="P21" s="1657"/>
      <c r="Q21" s="1653">
        <v>547.20000000000005</v>
      </c>
    </row>
    <row r="22" spans="1:20" s="125" customFormat="1" ht="15" x14ac:dyDescent="0.25">
      <c r="A22" s="128">
        <v>8</v>
      </c>
      <c r="B22" s="1148"/>
      <c r="C22" s="1648"/>
      <c r="D22" s="1648"/>
      <c r="E22" s="1653">
        <v>1610.9999999999998</v>
      </c>
      <c r="F22" s="1656"/>
      <c r="G22" s="1657"/>
      <c r="H22" s="1657"/>
      <c r="I22" s="1653">
        <v>2827.8</v>
      </c>
      <c r="J22" s="1656"/>
      <c r="K22" s="1657"/>
      <c r="L22" s="1657"/>
      <c r="M22" s="1653">
        <v>412.19999999999993</v>
      </c>
      <c r="N22" s="1656"/>
      <c r="O22" s="1657"/>
      <c r="P22" s="1657"/>
      <c r="Q22" s="1653">
        <v>658.8</v>
      </c>
    </row>
    <row r="23" spans="1:20" s="125" customFormat="1" ht="15" x14ac:dyDescent="0.25">
      <c r="A23" s="128">
        <v>9</v>
      </c>
      <c r="B23" s="1148"/>
      <c r="C23" s="1648"/>
      <c r="D23" s="1648"/>
      <c r="E23" s="1653">
        <v>1699.1999999999998</v>
      </c>
      <c r="F23" s="1656"/>
      <c r="G23" s="1657"/>
      <c r="H23" s="1657"/>
      <c r="I23" s="1653">
        <v>3178.8</v>
      </c>
      <c r="J23" s="1656"/>
      <c r="K23" s="1657"/>
      <c r="L23" s="1657"/>
      <c r="M23" s="1653">
        <v>473.4</v>
      </c>
      <c r="N23" s="1656"/>
      <c r="O23" s="1657"/>
      <c r="P23" s="1657"/>
      <c r="Q23" s="1653">
        <v>829.8</v>
      </c>
    </row>
    <row r="24" spans="1:20" s="125" customFormat="1" ht="15" x14ac:dyDescent="0.25">
      <c r="A24" s="128">
        <v>10</v>
      </c>
      <c r="B24" s="1148"/>
      <c r="C24" s="1648"/>
      <c r="D24" s="1648"/>
      <c r="E24" s="1653">
        <v>1632.6</v>
      </c>
      <c r="F24" s="1656"/>
      <c r="G24" s="1657"/>
      <c r="H24" s="1657"/>
      <c r="I24" s="1653">
        <v>3277.8</v>
      </c>
      <c r="J24" s="1656"/>
      <c r="K24" s="1657"/>
      <c r="L24" s="1657"/>
      <c r="M24" s="1653">
        <v>469.8</v>
      </c>
      <c r="N24" s="1656"/>
      <c r="O24" s="1657"/>
      <c r="P24" s="1657"/>
      <c r="Q24" s="1653">
        <v>846</v>
      </c>
    </row>
    <row r="25" spans="1:20" s="125" customFormat="1" ht="15" x14ac:dyDescent="0.25">
      <c r="A25" s="128">
        <v>11</v>
      </c>
      <c r="B25" s="1148"/>
      <c r="C25" s="1648"/>
      <c r="D25" s="1648"/>
      <c r="E25" s="1653">
        <v>1636.1999999999998</v>
      </c>
      <c r="F25" s="1656"/>
      <c r="G25" s="1657"/>
      <c r="H25" s="1657"/>
      <c r="I25" s="1653">
        <v>3270.6000000000004</v>
      </c>
      <c r="J25" s="1656"/>
      <c r="K25" s="1657"/>
      <c r="L25" s="1657"/>
      <c r="M25" s="1653">
        <v>415.79999999999995</v>
      </c>
      <c r="N25" s="1656"/>
      <c r="O25" s="1657"/>
      <c r="P25" s="1657"/>
      <c r="Q25" s="1653">
        <v>811.8</v>
      </c>
    </row>
    <row r="26" spans="1:20" s="125" customFormat="1" ht="15" x14ac:dyDescent="0.25">
      <c r="A26" s="128">
        <v>12</v>
      </c>
      <c r="B26" s="1148"/>
      <c r="C26" s="1648"/>
      <c r="D26" s="1648"/>
      <c r="E26" s="1653">
        <v>1672.1999999999998</v>
      </c>
      <c r="F26" s="1656"/>
      <c r="G26" s="1657"/>
      <c r="H26" s="1657"/>
      <c r="I26" s="1653">
        <v>3231</v>
      </c>
      <c r="J26" s="1656"/>
      <c r="K26" s="1657"/>
      <c r="L26" s="1657"/>
      <c r="M26" s="1653">
        <v>482.40000000000003</v>
      </c>
      <c r="N26" s="1656"/>
      <c r="O26" s="1657"/>
      <c r="P26" s="1657"/>
      <c r="Q26" s="1653">
        <v>806.40000000000009</v>
      </c>
    </row>
    <row r="27" spans="1:20" s="125" customFormat="1" ht="15" x14ac:dyDescent="0.25">
      <c r="A27" s="128">
        <v>13</v>
      </c>
      <c r="B27" s="1148"/>
      <c r="C27" s="1648"/>
      <c r="D27" s="1648"/>
      <c r="E27" s="1653">
        <v>1679.4</v>
      </c>
      <c r="F27" s="1656"/>
      <c r="G27" s="1657"/>
      <c r="H27" s="1657"/>
      <c r="I27" s="1653">
        <v>3229.2</v>
      </c>
      <c r="J27" s="1656"/>
      <c r="K27" s="1657"/>
      <c r="L27" s="1657"/>
      <c r="M27" s="1653">
        <v>444.6</v>
      </c>
      <c r="N27" s="1656"/>
      <c r="O27" s="1657"/>
      <c r="P27" s="1657"/>
      <c r="Q27" s="1653">
        <v>795.59999999999991</v>
      </c>
    </row>
    <row r="28" spans="1:20" s="125" customFormat="1" ht="15" x14ac:dyDescent="0.25">
      <c r="A28" s="128">
        <v>14</v>
      </c>
      <c r="B28" s="1148"/>
      <c r="C28" s="1648"/>
      <c r="D28" s="1648"/>
      <c r="E28" s="1653">
        <v>1690.2000000000003</v>
      </c>
      <c r="F28" s="1656"/>
      <c r="G28" s="1657"/>
      <c r="H28" s="1657"/>
      <c r="I28" s="1653">
        <v>3281.4</v>
      </c>
      <c r="J28" s="1656"/>
      <c r="K28" s="1657"/>
      <c r="L28" s="1657"/>
      <c r="M28" s="1653">
        <v>460.8</v>
      </c>
      <c r="N28" s="1656"/>
      <c r="O28" s="1657"/>
      <c r="P28" s="1657"/>
      <c r="Q28" s="1653">
        <v>849.60000000000014</v>
      </c>
    </row>
    <row r="29" spans="1:20" s="125" customFormat="1" ht="15" x14ac:dyDescent="0.25">
      <c r="A29" s="128">
        <v>15</v>
      </c>
      <c r="B29" s="1148"/>
      <c r="C29" s="1648"/>
      <c r="D29" s="1648"/>
      <c r="E29" s="1653">
        <v>1686.6</v>
      </c>
      <c r="F29" s="1656"/>
      <c r="G29" s="1657"/>
      <c r="H29" s="1657"/>
      <c r="I29" s="1653">
        <v>3331.8</v>
      </c>
      <c r="J29" s="1656"/>
      <c r="K29" s="1657"/>
      <c r="L29" s="1657"/>
      <c r="M29" s="1653">
        <v>486</v>
      </c>
      <c r="N29" s="1656"/>
      <c r="O29" s="1657"/>
      <c r="P29" s="1657"/>
      <c r="Q29" s="1653">
        <v>889.2</v>
      </c>
      <c r="T29" s="801"/>
    </row>
    <row r="30" spans="1:20" s="125" customFormat="1" ht="15" x14ac:dyDescent="0.25">
      <c r="A30" s="128">
        <v>16</v>
      </c>
      <c r="B30" s="1148"/>
      <c r="C30" s="1648"/>
      <c r="D30" s="1648"/>
      <c r="E30" s="1653">
        <v>1755</v>
      </c>
      <c r="F30" s="1656"/>
      <c r="G30" s="1657"/>
      <c r="H30" s="1657"/>
      <c r="I30" s="1653">
        <v>3402</v>
      </c>
      <c r="J30" s="1656"/>
      <c r="K30" s="1657"/>
      <c r="L30" s="1657"/>
      <c r="M30" s="1653">
        <v>466.2</v>
      </c>
      <c r="N30" s="1656"/>
      <c r="O30" s="1657"/>
      <c r="P30" s="1657"/>
      <c r="Q30" s="1653">
        <v>896.40000000000009</v>
      </c>
    </row>
    <row r="31" spans="1:20" s="129" customFormat="1" ht="15" x14ac:dyDescent="0.25">
      <c r="A31" s="128">
        <v>17</v>
      </c>
      <c r="B31" s="1148"/>
      <c r="C31" s="1648"/>
      <c r="D31" s="1648"/>
      <c r="E31" s="1653">
        <v>1787.4</v>
      </c>
      <c r="F31" s="1656"/>
      <c r="G31" s="1657"/>
      <c r="H31" s="1657"/>
      <c r="I31" s="1653">
        <v>3459.6</v>
      </c>
      <c r="J31" s="1656"/>
      <c r="K31" s="1657"/>
      <c r="L31" s="1657"/>
      <c r="M31" s="1653">
        <v>417.59999999999997</v>
      </c>
      <c r="N31" s="1656"/>
      <c r="O31" s="1657"/>
      <c r="P31" s="1657"/>
      <c r="Q31" s="1653">
        <v>829.8</v>
      </c>
    </row>
    <row r="32" spans="1:20" s="129" customFormat="1" ht="15" x14ac:dyDescent="0.25">
      <c r="A32" s="128">
        <v>18</v>
      </c>
      <c r="B32" s="1148"/>
      <c r="C32" s="1648"/>
      <c r="D32" s="1648"/>
      <c r="E32" s="1653">
        <v>1735.2000000000003</v>
      </c>
      <c r="F32" s="1656"/>
      <c r="G32" s="1657"/>
      <c r="H32" s="1657"/>
      <c r="I32" s="1653">
        <v>3330</v>
      </c>
      <c r="J32" s="1656"/>
      <c r="K32" s="1657"/>
      <c r="L32" s="1657"/>
      <c r="M32" s="1653">
        <v>381.6</v>
      </c>
      <c r="N32" s="1656"/>
      <c r="O32" s="1657"/>
      <c r="P32" s="1657"/>
      <c r="Q32" s="1653">
        <v>757.8</v>
      </c>
    </row>
    <row r="33" spans="1:33" s="129" customFormat="1" ht="15" x14ac:dyDescent="0.25">
      <c r="A33" s="128">
        <v>19</v>
      </c>
      <c r="B33" s="1148"/>
      <c r="C33" s="1648"/>
      <c r="D33" s="1648"/>
      <c r="E33" s="1653">
        <v>1688.4</v>
      </c>
      <c r="F33" s="1656"/>
      <c r="G33" s="1657"/>
      <c r="H33" s="1657"/>
      <c r="I33" s="1653">
        <v>3256.2</v>
      </c>
      <c r="J33" s="1656"/>
      <c r="K33" s="1657"/>
      <c r="L33" s="1657"/>
      <c r="M33" s="1653">
        <v>329.4</v>
      </c>
      <c r="N33" s="1656"/>
      <c r="O33" s="1657"/>
      <c r="P33" s="1657"/>
      <c r="Q33" s="1653">
        <v>666</v>
      </c>
    </row>
    <row r="34" spans="1:33" s="129" customFormat="1" ht="15" x14ac:dyDescent="0.25">
      <c r="A34" s="128">
        <v>20</v>
      </c>
      <c r="B34" s="1148"/>
      <c r="C34" s="1648"/>
      <c r="D34" s="1648"/>
      <c r="E34" s="1653">
        <v>1672.2</v>
      </c>
      <c r="F34" s="1656"/>
      <c r="G34" s="1657"/>
      <c r="H34" s="1657"/>
      <c r="I34" s="1653">
        <v>3207.6000000000004</v>
      </c>
      <c r="J34" s="1656"/>
      <c r="K34" s="1657"/>
      <c r="L34" s="1657"/>
      <c r="M34" s="1653">
        <v>324</v>
      </c>
      <c r="N34" s="1656"/>
      <c r="O34" s="1657"/>
      <c r="P34" s="1657"/>
      <c r="Q34" s="1653">
        <v>608.40000000000009</v>
      </c>
    </row>
    <row r="35" spans="1:33" s="129" customFormat="1" ht="15" x14ac:dyDescent="0.25">
      <c r="A35" s="128">
        <v>21</v>
      </c>
      <c r="B35" s="1148"/>
      <c r="C35" s="1648"/>
      <c r="D35" s="1648"/>
      <c r="E35" s="1653">
        <v>1605.6</v>
      </c>
      <c r="F35" s="1656"/>
      <c r="G35" s="1657"/>
      <c r="H35" s="1657"/>
      <c r="I35" s="1653">
        <v>3018.6</v>
      </c>
      <c r="J35" s="1656"/>
      <c r="K35" s="1657"/>
      <c r="L35" s="1657"/>
      <c r="M35" s="1653">
        <v>304.20000000000005</v>
      </c>
      <c r="N35" s="1656"/>
      <c r="O35" s="1657"/>
      <c r="P35" s="1657"/>
      <c r="Q35" s="1653">
        <v>550.79999999999995</v>
      </c>
    </row>
    <row r="36" spans="1:33" s="129" customFormat="1" ht="15" x14ac:dyDescent="0.25">
      <c r="A36" s="128">
        <v>22</v>
      </c>
      <c r="B36" s="1148"/>
      <c r="C36" s="1648"/>
      <c r="D36" s="1648"/>
      <c r="E36" s="1653">
        <v>1567.8</v>
      </c>
      <c r="F36" s="1656"/>
      <c r="G36" s="1657"/>
      <c r="H36" s="1657"/>
      <c r="I36" s="1653">
        <v>2854.8</v>
      </c>
      <c r="J36" s="1656"/>
      <c r="K36" s="1657"/>
      <c r="L36" s="1657"/>
      <c r="M36" s="1653">
        <v>316.79999999999995</v>
      </c>
      <c r="N36" s="1656"/>
      <c r="O36" s="1657"/>
      <c r="P36" s="1657"/>
      <c r="Q36" s="1653">
        <v>543.59999999999991</v>
      </c>
    </row>
    <row r="37" spans="1:33" s="129" customFormat="1" ht="15" x14ac:dyDescent="0.25">
      <c r="A37" s="128">
        <v>23</v>
      </c>
      <c r="B37" s="1148"/>
      <c r="C37" s="1648"/>
      <c r="D37" s="1648"/>
      <c r="E37" s="1653">
        <v>1544.4</v>
      </c>
      <c r="F37" s="1656"/>
      <c r="G37" s="1657"/>
      <c r="H37" s="1657"/>
      <c r="I37" s="1653">
        <v>2579.4</v>
      </c>
      <c r="J37" s="1656"/>
      <c r="K37" s="1657"/>
      <c r="L37" s="1657"/>
      <c r="M37" s="1653">
        <v>338.40000000000003</v>
      </c>
      <c r="N37" s="1656"/>
      <c r="O37" s="1657"/>
      <c r="P37" s="1657"/>
      <c r="Q37" s="1653">
        <v>545.4</v>
      </c>
    </row>
    <row r="38" spans="1:33" s="129" customFormat="1" ht="15" x14ac:dyDescent="0.25">
      <c r="A38" s="128">
        <v>24</v>
      </c>
      <c r="B38" s="1148"/>
      <c r="C38" s="1648"/>
      <c r="D38" s="1648"/>
      <c r="E38" s="1653">
        <v>1422</v>
      </c>
      <c r="F38" s="1656"/>
      <c r="G38" s="1657"/>
      <c r="H38" s="1657"/>
      <c r="I38" s="1653">
        <v>2296.8000000000002</v>
      </c>
      <c r="J38" s="1656"/>
      <c r="K38" s="1657"/>
      <c r="L38" s="1657"/>
      <c r="M38" s="1653">
        <v>342</v>
      </c>
      <c r="N38" s="1656"/>
      <c r="O38" s="1657"/>
      <c r="P38" s="1657"/>
      <c r="Q38" s="1653">
        <v>556.20000000000005</v>
      </c>
    </row>
    <row r="39" spans="1:33" s="129" customFormat="1" ht="15" x14ac:dyDescent="0.2">
      <c r="A39" s="128" t="s">
        <v>19</v>
      </c>
      <c r="B39" s="1230"/>
      <c r="C39" s="1649"/>
      <c r="D39" s="1649"/>
      <c r="E39" s="1713">
        <f>SUM(E15:E38)</f>
        <v>37231.200000000004</v>
      </c>
      <c r="F39" s="1714"/>
      <c r="G39" s="1714"/>
      <c r="H39" s="1714"/>
      <c r="I39" s="1713">
        <f>SUM(I15:I38)</f>
        <v>67131</v>
      </c>
      <c r="J39" s="1714"/>
      <c r="K39" s="1714"/>
      <c r="L39" s="1714"/>
      <c r="M39" s="1713">
        <f>SUM(M15:M38)</f>
        <v>9221.4</v>
      </c>
      <c r="N39" s="1714"/>
      <c r="O39" s="1714"/>
      <c r="P39" s="1714"/>
      <c r="Q39" s="1713">
        <f>SUM(Q15:Q38)</f>
        <v>16372.8</v>
      </c>
    </row>
    <row r="40" spans="1:33" s="118" customFormat="1" ht="12.75" customHeight="1" x14ac:dyDescent="0.2">
      <c r="A40" s="118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18" customFormat="1" ht="12.75" customHeight="1" x14ac:dyDescent="0.2">
      <c r="A41" s="118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 x14ac:dyDescent="0.2">
      <c r="A42" s="118" t="s">
        <v>22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 x14ac:dyDescent="0.2">
      <c r="A43" s="118" t="s">
        <v>23</v>
      </c>
      <c r="K43" s="118" t="s">
        <v>537</v>
      </c>
      <c r="L43" s="118"/>
      <c r="M43" s="118"/>
      <c r="N43" s="118"/>
      <c r="O43" s="118"/>
      <c r="P43" s="118"/>
      <c r="Q43" s="118"/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 x14ac:dyDescent="0.2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3"/>
  </sheetPr>
  <dimension ref="A1:S43"/>
  <sheetViews>
    <sheetView topLeftCell="A8" zoomScaleNormal="100" workbookViewId="0">
      <selection activeCell="Q15" sqref="Q15:Q38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26" t="s">
        <v>512</v>
      </c>
      <c r="C1" s="2039"/>
      <c r="D1" s="2039"/>
      <c r="E1" s="2039"/>
      <c r="F1" s="2039"/>
      <c r="G1" s="801" t="s">
        <v>184</v>
      </c>
      <c r="I1" s="2225" t="s">
        <v>396</v>
      </c>
      <c r="J1" s="2225"/>
      <c r="K1" s="2225"/>
      <c r="L1" s="2225"/>
      <c r="M1" s="2225"/>
      <c r="N1" s="2225"/>
      <c r="O1" s="2225"/>
      <c r="P1" s="2225"/>
      <c r="Q1" s="2225"/>
      <c r="R1" s="1311"/>
      <c r="S1" s="1311"/>
    </row>
    <row r="2" spans="1:19" s="131" customFormat="1" ht="10.5" customHeight="1" x14ac:dyDescent="0.2">
      <c r="B2" s="2217" t="s">
        <v>1</v>
      </c>
      <c r="C2" s="2046"/>
      <c r="D2" s="2046"/>
      <c r="E2" s="2046"/>
      <c r="F2" s="2046"/>
      <c r="N2" s="2217" t="s">
        <v>2</v>
      </c>
      <c r="O2" s="2218"/>
      <c r="P2" s="2218"/>
      <c r="Q2" s="2218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16" t="s">
        <v>4</v>
      </c>
      <c r="C4" s="2039"/>
      <c r="D4" s="133"/>
      <c r="E4" s="1054"/>
      <c r="F4" s="1054"/>
      <c r="G4" s="1054"/>
      <c r="H4" s="1054"/>
      <c r="I4" s="844" t="s">
        <v>5</v>
      </c>
      <c r="J4" s="132"/>
      <c r="K4" s="132"/>
      <c r="L4" s="132"/>
      <c r="O4" s="134" t="s">
        <v>45</v>
      </c>
    </row>
    <row r="5" spans="1:19" s="131" customFormat="1" ht="9.75" customHeight="1" x14ac:dyDescent="0.2">
      <c r="B5" s="2221" t="s">
        <v>7</v>
      </c>
      <c r="C5" s="2037"/>
      <c r="D5" s="132"/>
      <c r="E5" s="132"/>
    </row>
    <row r="6" spans="1:19" s="131" customFormat="1" ht="12" customHeight="1" x14ac:dyDescent="0.25">
      <c r="A6" s="221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</row>
    <row r="7" spans="1:19" s="131" customFormat="1" ht="15.75" x14ac:dyDescent="0.25">
      <c r="A7" s="222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</row>
    <row r="8" spans="1:19" s="131" customFormat="1" ht="9" customHeight="1" x14ac:dyDescent="0.2">
      <c r="A8" s="1324" t="s">
        <v>411</v>
      </c>
      <c r="B8" s="1324" t="s">
        <v>412</v>
      </c>
    </row>
    <row r="9" spans="1:19" s="131" customFormat="1" x14ac:dyDescent="0.2">
      <c r="A9" s="2210" t="s">
        <v>9</v>
      </c>
      <c r="B9" s="2213" t="s">
        <v>10</v>
      </c>
      <c r="C9" s="2214"/>
      <c r="D9" s="2214"/>
      <c r="E9" s="2214"/>
      <c r="F9" s="2214"/>
      <c r="G9" s="2214"/>
      <c r="H9" s="2214"/>
      <c r="I9" s="2215"/>
      <c r="J9" s="2213" t="s">
        <v>11</v>
      </c>
      <c r="K9" s="2214"/>
      <c r="L9" s="2214"/>
      <c r="M9" s="2214"/>
      <c r="N9" s="2214"/>
      <c r="O9" s="2214"/>
      <c r="P9" s="2214"/>
      <c r="Q9" s="2215"/>
    </row>
    <row r="10" spans="1:19" s="131" customFormat="1" x14ac:dyDescent="0.2">
      <c r="A10" s="2211"/>
      <c r="B10" s="2222" t="s">
        <v>46</v>
      </c>
      <c r="C10" s="2223"/>
      <c r="D10" s="2223"/>
      <c r="E10" s="2224"/>
      <c r="F10" s="2222" t="s">
        <v>47</v>
      </c>
      <c r="G10" s="2053"/>
      <c r="H10" s="2053"/>
      <c r="I10" s="2054"/>
      <c r="J10" s="2222" t="s">
        <v>46</v>
      </c>
      <c r="K10" s="2223"/>
      <c r="L10" s="2223"/>
      <c r="M10" s="2224"/>
      <c r="N10" s="2222" t="s">
        <v>47</v>
      </c>
      <c r="O10" s="2223"/>
      <c r="P10" s="2223"/>
      <c r="Q10" s="2224"/>
    </row>
    <row r="11" spans="1:19" s="131" customFormat="1" x14ac:dyDescent="0.2">
      <c r="A11" s="2211"/>
      <c r="B11" s="2222" t="s">
        <v>14</v>
      </c>
      <c r="C11" s="2223"/>
      <c r="E11" s="136">
        <v>3600</v>
      </c>
      <c r="F11" s="2222" t="s">
        <v>14</v>
      </c>
      <c r="G11" s="2223"/>
      <c r="H11" s="135"/>
      <c r="I11" s="136">
        <v>3600</v>
      </c>
      <c r="J11" s="2222" t="s">
        <v>14</v>
      </c>
      <c r="K11" s="2223"/>
      <c r="L11" s="135"/>
      <c r="M11" s="136">
        <f>E11</f>
        <v>3600</v>
      </c>
      <c r="N11" s="2222" t="s">
        <v>14</v>
      </c>
      <c r="O11" s="2223"/>
      <c r="P11" s="135"/>
      <c r="Q11" s="136">
        <f>I11</f>
        <v>3600</v>
      </c>
    </row>
    <row r="12" spans="1:19" s="138" customFormat="1" ht="35.25" customHeight="1" x14ac:dyDescent="0.2">
      <c r="A12" s="2212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50"/>
      <c r="C14" s="1650"/>
      <c r="D14" s="1650"/>
      <c r="E14" s="1650"/>
      <c r="F14" s="1650"/>
      <c r="G14" s="1650"/>
      <c r="H14" s="1650"/>
      <c r="I14" s="1650"/>
      <c r="J14" s="1651"/>
      <c r="K14" s="1650"/>
      <c r="L14" s="1650"/>
      <c r="M14" s="1650"/>
      <c r="N14" s="1650"/>
      <c r="O14" s="1650"/>
      <c r="P14" s="1650"/>
      <c r="Q14" s="1650"/>
    </row>
    <row r="15" spans="1:19" s="1543" customFormat="1" ht="15" x14ac:dyDescent="0.25">
      <c r="A15" s="1542">
        <v>1</v>
      </c>
      <c r="B15" s="1387"/>
      <c r="C15" s="1650"/>
      <c r="D15" s="1650"/>
      <c r="E15" s="1653">
        <v>118.80000000000001</v>
      </c>
      <c r="F15" s="1654"/>
      <c r="G15" s="1654"/>
      <c r="H15" s="1654"/>
      <c r="I15" s="1653">
        <v>126</v>
      </c>
      <c r="J15" s="1655"/>
      <c r="K15" s="1654"/>
      <c r="L15" s="1654"/>
      <c r="M15" s="1653">
        <v>40.32</v>
      </c>
      <c r="N15" s="1654"/>
      <c r="O15" s="1654"/>
      <c r="P15" s="1654"/>
      <c r="Q15" s="1653">
        <v>44.64</v>
      </c>
    </row>
    <row r="16" spans="1:19" s="138" customFormat="1" ht="15" x14ac:dyDescent="0.25">
      <c r="A16" s="141">
        <v>2</v>
      </c>
      <c r="B16" s="1150"/>
      <c r="C16" s="1650"/>
      <c r="D16" s="1650"/>
      <c r="E16" s="1653">
        <v>105.84</v>
      </c>
      <c r="F16" s="1654"/>
      <c r="G16" s="1654"/>
      <c r="H16" s="1654"/>
      <c r="I16" s="1653">
        <v>110.52000000000001</v>
      </c>
      <c r="J16" s="1655"/>
      <c r="K16" s="1654"/>
      <c r="L16" s="1654"/>
      <c r="M16" s="1653">
        <v>38.160000000000004</v>
      </c>
      <c r="N16" s="1654"/>
      <c r="O16" s="1654"/>
      <c r="P16" s="1654"/>
      <c r="Q16" s="1653">
        <v>43.56</v>
      </c>
    </row>
    <row r="17" spans="1:17" s="138" customFormat="1" ht="15" x14ac:dyDescent="0.25">
      <c r="A17" s="141">
        <v>3</v>
      </c>
      <c r="B17" s="1150"/>
      <c r="C17" s="1650"/>
      <c r="D17" s="1650"/>
      <c r="E17" s="1653">
        <v>104.03999999999999</v>
      </c>
      <c r="F17" s="1654"/>
      <c r="G17" s="1654"/>
      <c r="H17" s="1654"/>
      <c r="I17" s="1653">
        <v>105.84</v>
      </c>
      <c r="J17" s="1655"/>
      <c r="K17" s="1654"/>
      <c r="L17" s="1654"/>
      <c r="M17" s="1653">
        <v>37.440000000000005</v>
      </c>
      <c r="N17" s="1654"/>
      <c r="O17" s="1654"/>
      <c r="P17" s="1654"/>
      <c r="Q17" s="1653">
        <v>44.64</v>
      </c>
    </row>
    <row r="18" spans="1:17" s="138" customFormat="1" ht="15" x14ac:dyDescent="0.25">
      <c r="A18" s="141">
        <v>4</v>
      </c>
      <c r="B18" s="1150"/>
      <c r="C18" s="1650"/>
      <c r="D18" s="1650"/>
      <c r="E18" s="1653">
        <v>101.88</v>
      </c>
      <c r="F18" s="1654"/>
      <c r="G18" s="1654"/>
      <c r="H18" s="1654"/>
      <c r="I18" s="1653">
        <v>99</v>
      </c>
      <c r="J18" s="1655"/>
      <c r="K18" s="1654"/>
      <c r="L18" s="1654"/>
      <c r="M18" s="1653">
        <v>37.44</v>
      </c>
      <c r="N18" s="1654"/>
      <c r="O18" s="1654"/>
      <c r="P18" s="1654"/>
      <c r="Q18" s="1653">
        <v>43.2</v>
      </c>
    </row>
    <row r="19" spans="1:17" s="138" customFormat="1" ht="15" x14ac:dyDescent="0.25">
      <c r="A19" s="141">
        <v>5</v>
      </c>
      <c r="B19" s="1150"/>
      <c r="C19" s="1650"/>
      <c r="D19" s="1650"/>
      <c r="E19" s="1653">
        <v>100.44</v>
      </c>
      <c r="F19" s="1654"/>
      <c r="G19" s="1654"/>
      <c r="H19" s="1654"/>
      <c r="I19" s="1653">
        <v>99</v>
      </c>
      <c r="J19" s="1655"/>
      <c r="K19" s="1654"/>
      <c r="L19" s="1654"/>
      <c r="M19" s="1653">
        <v>37.08</v>
      </c>
      <c r="N19" s="1654"/>
      <c r="O19" s="1654"/>
      <c r="P19" s="1654"/>
      <c r="Q19" s="1653">
        <v>43.2</v>
      </c>
    </row>
    <row r="20" spans="1:17" s="138" customFormat="1" ht="15" x14ac:dyDescent="0.25">
      <c r="A20" s="141">
        <v>6</v>
      </c>
      <c r="B20" s="1150"/>
      <c r="C20" s="1650"/>
      <c r="D20" s="1650"/>
      <c r="E20" s="1653">
        <v>111.96</v>
      </c>
      <c r="F20" s="1654"/>
      <c r="G20" s="1654"/>
      <c r="H20" s="1654"/>
      <c r="I20" s="1653">
        <v>120.6</v>
      </c>
      <c r="J20" s="1655"/>
      <c r="K20" s="1654"/>
      <c r="L20" s="1654"/>
      <c r="M20" s="1653">
        <v>37.799999999999997</v>
      </c>
      <c r="N20" s="1654"/>
      <c r="O20" s="1654"/>
      <c r="P20" s="1654"/>
      <c r="Q20" s="1653">
        <v>45.72</v>
      </c>
    </row>
    <row r="21" spans="1:17" s="138" customFormat="1" ht="15" x14ac:dyDescent="0.25">
      <c r="A21" s="141">
        <v>7</v>
      </c>
      <c r="B21" s="1150"/>
      <c r="C21" s="1650"/>
      <c r="D21" s="1650"/>
      <c r="E21" s="1653">
        <v>158.39999999999998</v>
      </c>
      <c r="F21" s="1654"/>
      <c r="G21" s="1654"/>
      <c r="H21" s="1654"/>
      <c r="I21" s="1653">
        <v>169.92</v>
      </c>
      <c r="J21" s="1655"/>
      <c r="K21" s="1654"/>
      <c r="L21" s="1654"/>
      <c r="M21" s="1653">
        <v>40.32</v>
      </c>
      <c r="N21" s="1654"/>
      <c r="O21" s="1654"/>
      <c r="P21" s="1654"/>
      <c r="Q21" s="1653">
        <v>47.16</v>
      </c>
    </row>
    <row r="22" spans="1:17" s="138" customFormat="1" ht="15" x14ac:dyDescent="0.25">
      <c r="A22" s="141">
        <v>8</v>
      </c>
      <c r="B22" s="1150"/>
      <c r="C22" s="1650"/>
      <c r="D22" s="1650"/>
      <c r="E22" s="1653">
        <v>181.8</v>
      </c>
      <c r="F22" s="1654"/>
      <c r="G22" s="1654"/>
      <c r="H22" s="1654"/>
      <c r="I22" s="1653">
        <v>191.88</v>
      </c>
      <c r="J22" s="1655"/>
      <c r="K22" s="1654"/>
      <c r="L22" s="1654"/>
      <c r="M22" s="1653">
        <v>45</v>
      </c>
      <c r="N22" s="1654"/>
      <c r="O22" s="1654"/>
      <c r="P22" s="1654"/>
      <c r="Q22" s="1653">
        <v>50.399999999999991</v>
      </c>
    </row>
    <row r="23" spans="1:17" s="138" customFormat="1" ht="15" x14ac:dyDescent="0.25">
      <c r="A23" s="141">
        <v>9</v>
      </c>
      <c r="B23" s="1150"/>
      <c r="C23" s="1650"/>
      <c r="D23" s="1650"/>
      <c r="E23" s="1653">
        <v>200.16000000000003</v>
      </c>
      <c r="F23" s="1654"/>
      <c r="G23" s="1654"/>
      <c r="H23" s="1654"/>
      <c r="I23" s="1653">
        <v>245.52000000000004</v>
      </c>
      <c r="J23" s="1655"/>
      <c r="K23" s="1654"/>
      <c r="L23" s="1654"/>
      <c r="M23" s="1653">
        <v>53.999999999999993</v>
      </c>
      <c r="N23" s="1654"/>
      <c r="O23" s="1654"/>
      <c r="P23" s="1654"/>
      <c r="Q23" s="1653">
        <v>57.599999999999994</v>
      </c>
    </row>
    <row r="24" spans="1:17" s="138" customFormat="1" ht="15" x14ac:dyDescent="0.25">
      <c r="A24" s="141">
        <v>10</v>
      </c>
      <c r="B24" s="1150"/>
      <c r="C24" s="1650"/>
      <c r="D24" s="1650"/>
      <c r="E24" s="1653">
        <v>200.51999999999998</v>
      </c>
      <c r="F24" s="1654"/>
      <c r="G24" s="1654"/>
      <c r="H24" s="1654"/>
      <c r="I24" s="1653">
        <v>218.15999999999997</v>
      </c>
      <c r="J24" s="1655"/>
      <c r="K24" s="1654"/>
      <c r="L24" s="1654"/>
      <c r="M24" s="1653">
        <v>55.8</v>
      </c>
      <c r="N24" s="1654"/>
      <c r="O24" s="1654"/>
      <c r="P24" s="1654"/>
      <c r="Q24" s="1653">
        <v>51.12</v>
      </c>
    </row>
    <row r="25" spans="1:17" s="138" customFormat="1" ht="15" x14ac:dyDescent="0.25">
      <c r="A25" s="141">
        <v>11</v>
      </c>
      <c r="B25" s="1150"/>
      <c r="C25" s="1650"/>
      <c r="D25" s="1650"/>
      <c r="E25" s="1653">
        <v>205.56</v>
      </c>
      <c r="F25" s="1654"/>
      <c r="G25" s="1654"/>
      <c r="H25" s="1654"/>
      <c r="I25" s="1653">
        <v>223.2</v>
      </c>
      <c r="J25" s="1655"/>
      <c r="K25" s="1654"/>
      <c r="L25" s="1654"/>
      <c r="M25" s="1653">
        <v>55.08</v>
      </c>
      <c r="N25" s="1654"/>
      <c r="O25" s="1654"/>
      <c r="P25" s="1654"/>
      <c r="Q25" s="1653">
        <v>54</v>
      </c>
    </row>
    <row r="26" spans="1:17" s="138" customFormat="1" ht="15" x14ac:dyDescent="0.25">
      <c r="A26" s="141">
        <v>12</v>
      </c>
      <c r="B26" s="1150"/>
      <c r="C26" s="1650"/>
      <c r="D26" s="1650"/>
      <c r="E26" s="1653">
        <v>204.83999999999997</v>
      </c>
      <c r="F26" s="1654"/>
      <c r="G26" s="1654"/>
      <c r="H26" s="1654"/>
      <c r="I26" s="1653">
        <v>213.84</v>
      </c>
      <c r="J26" s="1655"/>
      <c r="K26" s="1654"/>
      <c r="L26" s="1654"/>
      <c r="M26" s="1653">
        <v>54.72</v>
      </c>
      <c r="N26" s="1654"/>
      <c r="O26" s="1654"/>
      <c r="P26" s="1654"/>
      <c r="Q26" s="1653">
        <v>53.64</v>
      </c>
    </row>
    <row r="27" spans="1:17" s="138" customFormat="1" ht="15" x14ac:dyDescent="0.25">
      <c r="A27" s="141">
        <v>13</v>
      </c>
      <c r="B27" s="1150"/>
      <c r="C27" s="1650"/>
      <c r="D27" s="1650"/>
      <c r="E27" s="1653">
        <v>202.32</v>
      </c>
      <c r="F27" s="1654"/>
      <c r="G27" s="1654"/>
      <c r="H27" s="1654"/>
      <c r="I27" s="1653">
        <v>207.36</v>
      </c>
      <c r="J27" s="1655"/>
      <c r="K27" s="1654"/>
      <c r="L27" s="1654"/>
      <c r="M27" s="1653">
        <v>54.36</v>
      </c>
      <c r="N27" s="1654"/>
      <c r="O27" s="1654"/>
      <c r="P27" s="1654"/>
      <c r="Q27" s="1653">
        <v>52.919999999999995</v>
      </c>
    </row>
    <row r="28" spans="1:17" s="138" customFormat="1" ht="15" x14ac:dyDescent="0.25">
      <c r="A28" s="141">
        <v>14</v>
      </c>
      <c r="B28" s="1150"/>
      <c r="C28" s="1650"/>
      <c r="D28" s="1650"/>
      <c r="E28" s="1653">
        <v>183.6</v>
      </c>
      <c r="F28" s="1654"/>
      <c r="G28" s="1654"/>
      <c r="H28" s="1654"/>
      <c r="I28" s="1653">
        <v>214.92</v>
      </c>
      <c r="J28" s="1655"/>
      <c r="K28" s="1654"/>
      <c r="L28" s="1654"/>
      <c r="M28" s="1653">
        <v>53.999999999999993</v>
      </c>
      <c r="N28" s="1654"/>
      <c r="O28" s="1654"/>
      <c r="P28" s="1654"/>
      <c r="Q28" s="1653">
        <v>48.959999999999994</v>
      </c>
    </row>
    <row r="29" spans="1:17" s="138" customFormat="1" ht="15" x14ac:dyDescent="0.25">
      <c r="A29" s="141">
        <v>15</v>
      </c>
      <c r="B29" s="1150"/>
      <c r="C29" s="1650"/>
      <c r="D29" s="1650"/>
      <c r="E29" s="1653">
        <v>188.64</v>
      </c>
      <c r="F29" s="1654"/>
      <c r="G29" s="1654"/>
      <c r="H29" s="1654"/>
      <c r="I29" s="1653">
        <v>239.04</v>
      </c>
      <c r="J29" s="1655"/>
      <c r="K29" s="1654"/>
      <c r="L29" s="1654"/>
      <c r="M29" s="1653">
        <v>53.64</v>
      </c>
      <c r="N29" s="1654"/>
      <c r="O29" s="1654"/>
      <c r="P29" s="1654"/>
      <c r="Q29" s="1653">
        <v>48.24</v>
      </c>
    </row>
    <row r="30" spans="1:17" s="138" customFormat="1" ht="15" x14ac:dyDescent="0.25">
      <c r="A30" s="141">
        <v>16</v>
      </c>
      <c r="B30" s="1150"/>
      <c r="C30" s="1650"/>
      <c r="D30" s="1650"/>
      <c r="E30" s="1653">
        <v>205.92000000000002</v>
      </c>
      <c r="F30" s="1654"/>
      <c r="G30" s="1654"/>
      <c r="H30" s="1654"/>
      <c r="I30" s="1653">
        <v>236.52</v>
      </c>
      <c r="J30" s="1655"/>
      <c r="K30" s="1654"/>
      <c r="L30" s="1654"/>
      <c r="M30" s="1653">
        <v>59.04</v>
      </c>
      <c r="N30" s="1654"/>
      <c r="O30" s="1654"/>
      <c r="P30" s="1654"/>
      <c r="Q30" s="1653">
        <v>52.199999999999996</v>
      </c>
    </row>
    <row r="31" spans="1:17" s="142" customFormat="1" ht="15" x14ac:dyDescent="0.25">
      <c r="A31" s="141">
        <v>17</v>
      </c>
      <c r="B31" s="1150"/>
      <c r="C31" s="1650"/>
      <c r="D31" s="1650"/>
      <c r="E31" s="1653">
        <v>226.07999999999998</v>
      </c>
      <c r="F31" s="1654"/>
      <c r="G31" s="1654"/>
      <c r="H31" s="1654"/>
      <c r="I31" s="1653">
        <v>242.27999999999997</v>
      </c>
      <c r="J31" s="1655"/>
      <c r="K31" s="1654"/>
      <c r="L31" s="1654"/>
      <c r="M31" s="1653">
        <v>58.32</v>
      </c>
      <c r="N31" s="1654"/>
      <c r="O31" s="1654"/>
      <c r="P31" s="1654"/>
      <c r="Q31" s="1653">
        <v>60.84</v>
      </c>
    </row>
    <row r="32" spans="1:17" s="142" customFormat="1" ht="15" x14ac:dyDescent="0.25">
      <c r="A32" s="141">
        <v>18</v>
      </c>
      <c r="B32" s="1150"/>
      <c r="C32" s="1650"/>
      <c r="D32" s="1650"/>
      <c r="E32" s="1653">
        <v>214.92</v>
      </c>
      <c r="F32" s="1654"/>
      <c r="G32" s="1654"/>
      <c r="H32" s="1654"/>
      <c r="I32" s="1653">
        <v>249.84000000000003</v>
      </c>
      <c r="J32" s="1655"/>
      <c r="K32" s="1654"/>
      <c r="L32" s="1654"/>
      <c r="M32" s="1653">
        <v>56.519999999999996</v>
      </c>
      <c r="N32" s="1654"/>
      <c r="O32" s="1654"/>
      <c r="P32" s="1654"/>
      <c r="Q32" s="1653">
        <v>63</v>
      </c>
    </row>
    <row r="33" spans="1:17" s="142" customFormat="1" ht="15" x14ac:dyDescent="0.25">
      <c r="A33" s="141">
        <v>19</v>
      </c>
      <c r="B33" s="1150"/>
      <c r="C33" s="1650"/>
      <c r="D33" s="1650"/>
      <c r="E33" s="1653">
        <v>209.52</v>
      </c>
      <c r="F33" s="1654"/>
      <c r="G33" s="1654"/>
      <c r="H33" s="1654"/>
      <c r="I33" s="1653">
        <v>268.56</v>
      </c>
      <c r="J33" s="1655"/>
      <c r="K33" s="1654"/>
      <c r="L33" s="1654"/>
      <c r="M33" s="1653">
        <v>53.64</v>
      </c>
      <c r="N33" s="1654"/>
      <c r="O33" s="1654"/>
      <c r="P33" s="1654"/>
      <c r="Q33" s="1653">
        <v>60.84</v>
      </c>
    </row>
    <row r="34" spans="1:17" s="142" customFormat="1" ht="15" x14ac:dyDescent="0.25">
      <c r="A34" s="141">
        <v>20</v>
      </c>
      <c r="B34" s="1150"/>
      <c r="C34" s="1650"/>
      <c r="D34" s="1650"/>
      <c r="E34" s="1653">
        <v>214.56</v>
      </c>
      <c r="F34" s="1654"/>
      <c r="G34" s="1654"/>
      <c r="H34" s="1654"/>
      <c r="I34" s="1653">
        <v>276.47999999999996</v>
      </c>
      <c r="J34" s="1655"/>
      <c r="K34" s="1654"/>
      <c r="L34" s="1654"/>
      <c r="M34" s="1653">
        <v>48.96</v>
      </c>
      <c r="N34" s="1654"/>
      <c r="O34" s="1654"/>
      <c r="P34" s="1654"/>
      <c r="Q34" s="1653">
        <v>55.8</v>
      </c>
    </row>
    <row r="35" spans="1:17" s="142" customFormat="1" ht="15" x14ac:dyDescent="0.25">
      <c r="A35" s="141">
        <v>21</v>
      </c>
      <c r="B35" s="1150"/>
      <c r="C35" s="1650"/>
      <c r="D35" s="1650"/>
      <c r="E35" s="1653">
        <v>212.76</v>
      </c>
      <c r="F35" s="1654"/>
      <c r="G35" s="1654"/>
      <c r="H35" s="1654"/>
      <c r="I35" s="1653">
        <v>272.15999999999997</v>
      </c>
      <c r="J35" s="1655"/>
      <c r="K35" s="1654"/>
      <c r="L35" s="1654"/>
      <c r="M35" s="1653">
        <v>51.480000000000004</v>
      </c>
      <c r="N35" s="1654"/>
      <c r="O35" s="1654"/>
      <c r="P35" s="1654"/>
      <c r="Q35" s="1653">
        <v>56.160000000000004</v>
      </c>
    </row>
    <row r="36" spans="1:17" s="142" customFormat="1" ht="15" x14ac:dyDescent="0.25">
      <c r="A36" s="141">
        <v>22</v>
      </c>
      <c r="B36" s="1150"/>
      <c r="C36" s="1650"/>
      <c r="D36" s="1650"/>
      <c r="E36" s="1653">
        <v>197.64</v>
      </c>
      <c r="F36" s="1654"/>
      <c r="G36" s="1654"/>
      <c r="H36" s="1654"/>
      <c r="I36" s="1653">
        <v>246.95999999999998</v>
      </c>
      <c r="J36" s="1655"/>
      <c r="K36" s="1654"/>
      <c r="L36" s="1654"/>
      <c r="M36" s="1653">
        <v>50.4</v>
      </c>
      <c r="N36" s="1654"/>
      <c r="O36" s="1654"/>
      <c r="P36" s="1654"/>
      <c r="Q36" s="1653">
        <v>55.8</v>
      </c>
    </row>
    <row r="37" spans="1:17" s="142" customFormat="1" ht="15" x14ac:dyDescent="0.25">
      <c r="A37" s="141">
        <v>23</v>
      </c>
      <c r="B37" s="1150"/>
      <c r="C37" s="1650"/>
      <c r="D37" s="1650"/>
      <c r="E37" s="1653">
        <v>170.64</v>
      </c>
      <c r="F37" s="1654"/>
      <c r="G37" s="1654"/>
      <c r="H37" s="1654"/>
      <c r="I37" s="1653">
        <v>208.44</v>
      </c>
      <c r="J37" s="1655"/>
      <c r="K37" s="1654"/>
      <c r="L37" s="1654"/>
      <c r="M37" s="1653">
        <v>47.88</v>
      </c>
      <c r="N37" s="1654"/>
      <c r="O37" s="1654"/>
      <c r="P37" s="1654"/>
      <c r="Q37" s="1653">
        <v>53.64</v>
      </c>
    </row>
    <row r="38" spans="1:17" s="142" customFormat="1" ht="15" x14ac:dyDescent="0.25">
      <c r="A38" s="141">
        <v>24</v>
      </c>
      <c r="B38" s="1150"/>
      <c r="C38" s="1650"/>
      <c r="D38" s="1650"/>
      <c r="E38" s="1653">
        <v>143.63999999999999</v>
      </c>
      <c r="F38" s="1654"/>
      <c r="G38" s="1654"/>
      <c r="H38" s="1654"/>
      <c r="I38" s="1653">
        <v>166.68</v>
      </c>
      <c r="J38" s="1655"/>
      <c r="K38" s="1654"/>
      <c r="L38" s="1654"/>
      <c r="M38" s="1653">
        <v>45.36</v>
      </c>
      <c r="N38" s="1654"/>
      <c r="O38" s="1654"/>
      <c r="P38" s="1654"/>
      <c r="Q38" s="1653">
        <v>53.28</v>
      </c>
    </row>
    <row r="39" spans="1:17" s="142" customFormat="1" ht="15" x14ac:dyDescent="0.2">
      <c r="A39" s="141" t="s">
        <v>19</v>
      </c>
      <c r="B39" s="1229"/>
      <c r="C39" s="1652"/>
      <c r="D39" s="1652"/>
      <c r="E39" s="1715">
        <f>SUM(E15:E38)</f>
        <v>4164.4799999999996</v>
      </c>
      <c r="F39" s="1716"/>
      <c r="G39" s="1716"/>
      <c r="H39" s="1716"/>
      <c r="I39" s="1715">
        <f>SUM(I15:I38)</f>
        <v>4752.72</v>
      </c>
      <c r="J39" s="1716"/>
      <c r="K39" s="1716"/>
      <c r="L39" s="1716"/>
      <c r="M39" s="1715">
        <f>SUM(M15:M38)</f>
        <v>1166.76</v>
      </c>
      <c r="N39" s="1716"/>
      <c r="O39" s="1716"/>
      <c r="P39" s="1716"/>
      <c r="Q39" s="1715">
        <f>SUM(Q15:Q38)</f>
        <v>1240.5600000000002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22</v>
      </c>
    </row>
    <row r="43" spans="1:17" x14ac:dyDescent="0.2">
      <c r="A43" s="131" t="s">
        <v>23</v>
      </c>
      <c r="K43" s="131" t="s">
        <v>366</v>
      </c>
      <c r="L43" s="131"/>
      <c r="M43" s="131"/>
      <c r="N43" s="131"/>
      <c r="O43" s="131"/>
      <c r="P43" s="131"/>
      <c r="Q43" s="131" t="s">
        <v>536</v>
      </c>
    </row>
  </sheetData>
  <mergeCells count="19"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  <mergeCell ref="B10:E10"/>
    <mergeCell ref="F10:I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3"/>
  </sheetPr>
  <dimension ref="A1:AG44"/>
  <sheetViews>
    <sheetView topLeftCell="A13" zoomScaleNormal="100" workbookViewId="0">
      <selection activeCell="J24" sqref="J24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39" t="s">
        <v>512</v>
      </c>
      <c r="C1" s="2039"/>
      <c r="D1" s="2039"/>
      <c r="E1" s="2039"/>
      <c r="F1" s="2039"/>
      <c r="J1" s="801" t="s">
        <v>184</v>
      </c>
      <c r="N1" s="2233" t="s">
        <v>48</v>
      </c>
      <c r="O1" s="2233"/>
      <c r="P1" s="2233"/>
      <c r="Q1" s="2233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44" customFormat="1" ht="10.5" customHeight="1" x14ac:dyDescent="0.2">
      <c r="B2" s="2234" t="s">
        <v>1</v>
      </c>
      <c r="C2" s="2046"/>
      <c r="D2" s="2046"/>
      <c r="E2" s="2046"/>
      <c r="F2" s="2046"/>
      <c r="N2" s="2234" t="s">
        <v>2</v>
      </c>
      <c r="O2" s="2235"/>
      <c r="P2" s="2235"/>
      <c r="Q2" s="2235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44" customFormat="1" ht="13.5" customHeight="1" x14ac:dyDescent="0.2">
      <c r="N3" s="14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44" customFormat="1" ht="15" customHeight="1" x14ac:dyDescent="0.25">
      <c r="B4" s="2238" t="s">
        <v>4</v>
      </c>
      <c r="C4" s="2039"/>
      <c r="D4" s="146"/>
      <c r="E4" s="1030"/>
      <c r="F4" s="1030"/>
      <c r="G4" s="1030"/>
      <c r="H4" s="1030"/>
      <c r="I4" s="824" t="s">
        <v>5</v>
      </c>
      <c r="J4" s="145"/>
      <c r="K4" s="145"/>
      <c r="L4" s="145"/>
      <c r="O4" s="147" t="s">
        <v>49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44" customFormat="1" ht="9.75" customHeight="1" x14ac:dyDescent="0.2">
      <c r="B5" s="2243" t="s">
        <v>7</v>
      </c>
      <c r="C5" s="2037"/>
      <c r="D5" s="145"/>
      <c r="E5" s="145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44" customFormat="1" ht="12" customHeight="1" x14ac:dyDescent="0.25">
      <c r="A6" s="223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44" customFormat="1" ht="15.75" x14ac:dyDescent="0.25">
      <c r="A7" s="223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44" customFormat="1" ht="9" customHeight="1" x14ac:dyDescent="0.2">
      <c r="A8" s="1324" t="s">
        <v>413</v>
      </c>
      <c r="B8" s="1324" t="s">
        <v>414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44" customFormat="1" x14ac:dyDescent="0.2">
      <c r="A9" s="2240" t="s">
        <v>9</v>
      </c>
      <c r="B9" s="2230" t="s">
        <v>10</v>
      </c>
      <c r="C9" s="2231"/>
      <c r="D9" s="2231"/>
      <c r="E9" s="2231"/>
      <c r="F9" s="2231"/>
      <c r="G9" s="2231"/>
      <c r="H9" s="2231"/>
      <c r="I9" s="2232"/>
      <c r="J9" s="2230" t="s">
        <v>11</v>
      </c>
      <c r="K9" s="2231"/>
      <c r="L9" s="2231"/>
      <c r="M9" s="2231"/>
      <c r="N9" s="2231"/>
      <c r="O9" s="2231"/>
      <c r="P9" s="2231"/>
      <c r="Q9" s="2232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44" customFormat="1" x14ac:dyDescent="0.2">
      <c r="A10" s="2241"/>
      <c r="B10" s="2227" t="s">
        <v>50</v>
      </c>
      <c r="C10" s="2228"/>
      <c r="D10" s="2228"/>
      <c r="E10" s="2229"/>
      <c r="F10" s="2227" t="s">
        <v>51</v>
      </c>
      <c r="G10" s="2053"/>
      <c r="H10" s="2053"/>
      <c r="I10" s="2054"/>
      <c r="J10" s="2227" t="s">
        <v>50</v>
      </c>
      <c r="K10" s="2228"/>
      <c r="L10" s="2228"/>
      <c r="M10" s="2229"/>
      <c r="N10" s="2227" t="s">
        <v>51</v>
      </c>
      <c r="O10" s="2228"/>
      <c r="P10" s="2228"/>
      <c r="Q10" s="2229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44" customFormat="1" x14ac:dyDescent="0.2">
      <c r="A11" s="2241"/>
      <c r="B11" s="2227" t="s">
        <v>14</v>
      </c>
      <c r="C11" s="2228"/>
      <c r="E11" s="149">
        <v>12000</v>
      </c>
      <c r="F11" s="2227" t="s">
        <v>14</v>
      </c>
      <c r="G11" s="2228"/>
      <c r="H11" s="148"/>
      <c r="I11" s="149">
        <v>20000</v>
      </c>
      <c r="J11" s="2227" t="s">
        <v>14</v>
      </c>
      <c r="K11" s="2228"/>
      <c r="L11" s="148"/>
      <c r="M11" s="149">
        <f>E11</f>
        <v>12000</v>
      </c>
      <c r="N11" s="2227" t="s">
        <v>14</v>
      </c>
      <c r="O11" s="2228"/>
      <c r="P11" s="148"/>
      <c r="Q11" s="149">
        <f>I11</f>
        <v>20000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51" customFormat="1" ht="35.25" customHeight="1" x14ac:dyDescent="0.2">
      <c r="A12" s="2242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50"/>
      <c r="C14" s="1717"/>
      <c r="D14" s="1717"/>
      <c r="E14" s="1717"/>
      <c r="F14" s="1718"/>
      <c r="G14" s="1717"/>
      <c r="H14" s="1717"/>
      <c r="I14" s="1717"/>
      <c r="J14" s="1718"/>
      <c r="K14" s="1717"/>
      <c r="L14" s="1717"/>
      <c r="M14" s="1717"/>
      <c r="N14" s="1718"/>
      <c r="O14" s="1717"/>
      <c r="P14" s="1717"/>
      <c r="Q14" s="1717"/>
    </row>
    <row r="15" spans="1:33" s="1541" customFormat="1" ht="15" x14ac:dyDescent="0.25">
      <c r="A15" s="1540">
        <v>1</v>
      </c>
      <c r="B15" s="1387"/>
      <c r="C15" s="1717"/>
      <c r="D15" s="1717"/>
      <c r="E15" s="1653">
        <v>1323</v>
      </c>
      <c r="F15" s="1718"/>
      <c r="G15" s="1717"/>
      <c r="H15" s="1717"/>
      <c r="I15" s="1653">
        <v>422</v>
      </c>
      <c r="J15" s="1718"/>
      <c r="K15" s="1717"/>
      <c r="L15" s="1717"/>
      <c r="M15" s="1653">
        <v>397</v>
      </c>
      <c r="N15" s="1718"/>
      <c r="O15" s="1717"/>
      <c r="P15" s="1717"/>
      <c r="Q15" s="1653">
        <v>68</v>
      </c>
    </row>
    <row r="16" spans="1:33" s="151" customFormat="1" ht="15" x14ac:dyDescent="0.25">
      <c r="A16" s="154">
        <v>2</v>
      </c>
      <c r="B16" s="1150"/>
      <c r="C16" s="1717"/>
      <c r="D16" s="1717"/>
      <c r="E16" s="1653">
        <v>1176</v>
      </c>
      <c r="F16" s="1718"/>
      <c r="G16" s="1717"/>
      <c r="H16" s="1717"/>
      <c r="I16" s="1653">
        <v>392</v>
      </c>
      <c r="J16" s="1718"/>
      <c r="K16" s="1717"/>
      <c r="L16" s="1717"/>
      <c r="M16" s="1653">
        <v>388</v>
      </c>
      <c r="N16" s="1718"/>
      <c r="O16" s="1717"/>
      <c r="P16" s="1717"/>
      <c r="Q16" s="1653">
        <v>68</v>
      </c>
    </row>
    <row r="17" spans="1:17" s="151" customFormat="1" ht="15" x14ac:dyDescent="0.25">
      <c r="A17" s="154">
        <v>3</v>
      </c>
      <c r="B17" s="1150"/>
      <c r="C17" s="1717"/>
      <c r="D17" s="1717"/>
      <c r="E17" s="1653">
        <v>1101</v>
      </c>
      <c r="F17" s="1718"/>
      <c r="G17" s="1717"/>
      <c r="H17" s="1717"/>
      <c r="I17" s="1653">
        <v>386</v>
      </c>
      <c r="J17" s="1718"/>
      <c r="K17" s="1717"/>
      <c r="L17" s="1717"/>
      <c r="M17" s="1653">
        <v>377</v>
      </c>
      <c r="N17" s="1718"/>
      <c r="O17" s="1717"/>
      <c r="P17" s="1717"/>
      <c r="Q17" s="1653">
        <v>64</v>
      </c>
    </row>
    <row r="18" spans="1:17" s="151" customFormat="1" ht="15" x14ac:dyDescent="0.25">
      <c r="A18" s="154">
        <v>4</v>
      </c>
      <c r="B18" s="1150"/>
      <c r="C18" s="1717"/>
      <c r="D18" s="1717"/>
      <c r="E18" s="1653">
        <v>1073</v>
      </c>
      <c r="F18" s="1718"/>
      <c r="G18" s="1717"/>
      <c r="H18" s="1717"/>
      <c r="I18" s="1653">
        <v>380</v>
      </c>
      <c r="J18" s="1718"/>
      <c r="K18" s="1717"/>
      <c r="L18" s="1717"/>
      <c r="M18" s="1653">
        <v>366</v>
      </c>
      <c r="N18" s="1718"/>
      <c r="O18" s="1717"/>
      <c r="P18" s="1717"/>
      <c r="Q18" s="1653">
        <v>66</v>
      </c>
    </row>
    <row r="19" spans="1:17" s="151" customFormat="1" ht="15" x14ac:dyDescent="0.25">
      <c r="A19" s="154">
        <v>5</v>
      </c>
      <c r="B19" s="1150"/>
      <c r="C19" s="1717"/>
      <c r="D19" s="1717"/>
      <c r="E19" s="1653">
        <v>1093</v>
      </c>
      <c r="F19" s="1718"/>
      <c r="G19" s="1717"/>
      <c r="H19" s="1717"/>
      <c r="I19" s="1653">
        <v>384</v>
      </c>
      <c r="J19" s="1718"/>
      <c r="K19" s="1717"/>
      <c r="L19" s="1717"/>
      <c r="M19" s="1653">
        <v>369</v>
      </c>
      <c r="N19" s="1718"/>
      <c r="O19" s="1717"/>
      <c r="P19" s="1717"/>
      <c r="Q19" s="1653">
        <v>60</v>
      </c>
    </row>
    <row r="20" spans="1:17" s="151" customFormat="1" ht="15" x14ac:dyDescent="0.25">
      <c r="A20" s="154">
        <v>6</v>
      </c>
      <c r="B20" s="1150"/>
      <c r="C20" s="1717"/>
      <c r="D20" s="1717"/>
      <c r="E20" s="1653">
        <v>1256</v>
      </c>
      <c r="F20" s="1718"/>
      <c r="G20" s="1717"/>
      <c r="H20" s="1717"/>
      <c r="I20" s="1653">
        <v>400</v>
      </c>
      <c r="J20" s="1718"/>
      <c r="K20" s="1717"/>
      <c r="L20" s="1717"/>
      <c r="M20" s="1653">
        <v>365</v>
      </c>
      <c r="N20" s="1718"/>
      <c r="O20" s="1717"/>
      <c r="P20" s="1717"/>
      <c r="Q20" s="1653">
        <v>62</v>
      </c>
    </row>
    <row r="21" spans="1:17" s="151" customFormat="1" ht="15" x14ac:dyDescent="0.25">
      <c r="A21" s="154">
        <v>7</v>
      </c>
      <c r="B21" s="1150"/>
      <c r="C21" s="1717"/>
      <c r="D21" s="1717"/>
      <c r="E21" s="1653">
        <v>1648</v>
      </c>
      <c r="F21" s="1718"/>
      <c r="G21" s="1717"/>
      <c r="H21" s="1717"/>
      <c r="I21" s="1653">
        <v>528</v>
      </c>
      <c r="J21" s="1718"/>
      <c r="K21" s="1717"/>
      <c r="L21" s="1717"/>
      <c r="M21" s="1653">
        <v>376</v>
      </c>
      <c r="N21" s="1718"/>
      <c r="O21" s="1717"/>
      <c r="P21" s="1717"/>
      <c r="Q21" s="1653">
        <v>66</v>
      </c>
    </row>
    <row r="22" spans="1:17" s="151" customFormat="1" ht="15" x14ac:dyDescent="0.25">
      <c r="A22" s="154">
        <v>8</v>
      </c>
      <c r="B22" s="1150"/>
      <c r="C22" s="1717"/>
      <c r="D22" s="1717"/>
      <c r="E22" s="1653">
        <v>2099</v>
      </c>
      <c r="F22" s="1718"/>
      <c r="G22" s="1717"/>
      <c r="H22" s="1717"/>
      <c r="I22" s="1653">
        <v>738</v>
      </c>
      <c r="J22" s="1718"/>
      <c r="K22" s="1717"/>
      <c r="L22" s="1717"/>
      <c r="M22" s="1653">
        <v>458</v>
      </c>
      <c r="N22" s="1718"/>
      <c r="O22" s="1717"/>
      <c r="P22" s="1717"/>
      <c r="Q22" s="1653">
        <v>90</v>
      </c>
    </row>
    <row r="23" spans="1:17" s="151" customFormat="1" ht="15" x14ac:dyDescent="0.25">
      <c r="A23" s="154">
        <v>9</v>
      </c>
      <c r="B23" s="1150"/>
      <c r="C23" s="1717"/>
      <c r="D23" s="1717"/>
      <c r="E23" s="1653">
        <v>2444</v>
      </c>
      <c r="F23" s="1718"/>
      <c r="G23" s="1717"/>
      <c r="H23" s="1717"/>
      <c r="I23" s="1653">
        <v>988</v>
      </c>
      <c r="J23" s="1718"/>
      <c r="K23" s="1717"/>
      <c r="L23" s="1717"/>
      <c r="M23" s="1653">
        <v>551</v>
      </c>
      <c r="N23" s="1718"/>
      <c r="O23" s="1717"/>
      <c r="P23" s="1717"/>
      <c r="Q23" s="1653">
        <v>126</v>
      </c>
    </row>
    <row r="24" spans="1:17" s="151" customFormat="1" ht="15" x14ac:dyDescent="0.25">
      <c r="A24" s="154">
        <v>10</v>
      </c>
      <c r="B24" s="1150"/>
      <c r="C24" s="1717"/>
      <c r="D24" s="1717"/>
      <c r="E24" s="1653">
        <v>2624</v>
      </c>
      <c r="F24" s="1718"/>
      <c r="G24" s="1717"/>
      <c r="H24" s="1717"/>
      <c r="I24" s="1653">
        <v>1084</v>
      </c>
      <c r="J24" s="1718"/>
      <c r="K24" s="1717"/>
      <c r="L24" s="1717"/>
      <c r="M24" s="1653">
        <v>547</v>
      </c>
      <c r="N24" s="1718"/>
      <c r="O24" s="1717"/>
      <c r="P24" s="1717"/>
      <c r="Q24" s="1653">
        <v>138</v>
      </c>
    </row>
    <row r="25" spans="1:17" s="151" customFormat="1" ht="15" x14ac:dyDescent="0.25">
      <c r="A25" s="154">
        <v>11</v>
      </c>
      <c r="B25" s="1150"/>
      <c r="C25" s="1717"/>
      <c r="D25" s="1717"/>
      <c r="E25" s="1653">
        <v>2724</v>
      </c>
      <c r="F25" s="1718"/>
      <c r="G25" s="1717"/>
      <c r="H25" s="1717"/>
      <c r="I25" s="1653">
        <v>1128</v>
      </c>
      <c r="J25" s="1718"/>
      <c r="K25" s="1717"/>
      <c r="L25" s="1717"/>
      <c r="M25" s="1653">
        <v>551</v>
      </c>
      <c r="N25" s="1718"/>
      <c r="O25" s="1717"/>
      <c r="P25" s="1717"/>
      <c r="Q25" s="1653">
        <v>142</v>
      </c>
    </row>
    <row r="26" spans="1:17" s="151" customFormat="1" ht="15" x14ac:dyDescent="0.25">
      <c r="A26" s="154">
        <v>12</v>
      </c>
      <c r="B26" s="1150"/>
      <c r="C26" s="1717"/>
      <c r="D26" s="1717"/>
      <c r="E26" s="1653">
        <v>2684</v>
      </c>
      <c r="F26" s="1718"/>
      <c r="G26" s="1717"/>
      <c r="H26" s="1717"/>
      <c r="I26" s="1653">
        <v>1114</v>
      </c>
      <c r="J26" s="1718"/>
      <c r="K26" s="1717"/>
      <c r="L26" s="1717"/>
      <c r="M26" s="1653">
        <v>549</v>
      </c>
      <c r="N26" s="1718"/>
      <c r="O26" s="1717"/>
      <c r="P26" s="1717"/>
      <c r="Q26" s="1653">
        <v>138</v>
      </c>
    </row>
    <row r="27" spans="1:17" s="151" customFormat="1" ht="15" x14ac:dyDescent="0.25">
      <c r="A27" s="154">
        <v>13</v>
      </c>
      <c r="B27" s="1150"/>
      <c r="C27" s="1717"/>
      <c r="D27" s="1717"/>
      <c r="E27" s="1653">
        <v>2679</v>
      </c>
      <c r="F27" s="1718"/>
      <c r="G27" s="1717"/>
      <c r="H27" s="1717"/>
      <c r="I27" s="1653">
        <v>1124</v>
      </c>
      <c r="J27" s="1718"/>
      <c r="K27" s="1717"/>
      <c r="L27" s="1717"/>
      <c r="M27" s="1653">
        <v>555</v>
      </c>
      <c r="N27" s="1718"/>
      <c r="O27" s="1717"/>
      <c r="P27" s="1717"/>
      <c r="Q27" s="1653">
        <v>146</v>
      </c>
    </row>
    <row r="28" spans="1:17" s="151" customFormat="1" ht="15" x14ac:dyDescent="0.25">
      <c r="A28" s="154">
        <v>14</v>
      </c>
      <c r="B28" s="1150"/>
      <c r="C28" s="1717"/>
      <c r="D28" s="1717"/>
      <c r="E28" s="1653">
        <v>2685</v>
      </c>
      <c r="F28" s="1718"/>
      <c r="G28" s="1717"/>
      <c r="H28" s="1717"/>
      <c r="I28" s="1653">
        <v>1096</v>
      </c>
      <c r="J28" s="1718"/>
      <c r="K28" s="1717"/>
      <c r="L28" s="1717"/>
      <c r="M28" s="1653">
        <v>536</v>
      </c>
      <c r="N28" s="1718"/>
      <c r="O28" s="1717"/>
      <c r="P28" s="1717"/>
      <c r="Q28" s="1653">
        <v>136</v>
      </c>
    </row>
    <row r="29" spans="1:17" s="151" customFormat="1" ht="15" x14ac:dyDescent="0.25">
      <c r="A29" s="154">
        <v>15</v>
      </c>
      <c r="B29" s="1150"/>
      <c r="C29" s="1717"/>
      <c r="D29" s="1717"/>
      <c r="E29" s="1653">
        <v>2682</v>
      </c>
      <c r="F29" s="1718"/>
      <c r="G29" s="1717"/>
      <c r="H29" s="1717"/>
      <c r="I29" s="1653">
        <v>1092</v>
      </c>
      <c r="J29" s="1718"/>
      <c r="K29" s="1717"/>
      <c r="L29" s="1717"/>
      <c r="M29" s="1653">
        <v>522</v>
      </c>
      <c r="N29" s="1718"/>
      <c r="O29" s="1717"/>
      <c r="P29" s="1717"/>
      <c r="Q29" s="1653">
        <v>136</v>
      </c>
    </row>
    <row r="30" spans="1:17" s="151" customFormat="1" ht="15" x14ac:dyDescent="0.25">
      <c r="A30" s="154">
        <v>16</v>
      </c>
      <c r="B30" s="1150"/>
      <c r="C30" s="1717"/>
      <c r="D30" s="1717"/>
      <c r="E30" s="1653">
        <v>2726</v>
      </c>
      <c r="F30" s="1718"/>
      <c r="G30" s="1717"/>
      <c r="H30" s="1717"/>
      <c r="I30" s="1653">
        <v>1074</v>
      </c>
      <c r="J30" s="1718"/>
      <c r="K30" s="1717"/>
      <c r="L30" s="1717"/>
      <c r="M30" s="1653">
        <v>537</v>
      </c>
      <c r="N30" s="1718"/>
      <c r="O30" s="1717"/>
      <c r="P30" s="1717"/>
      <c r="Q30" s="1653">
        <v>144</v>
      </c>
    </row>
    <row r="31" spans="1:17" s="155" customFormat="1" ht="15" x14ac:dyDescent="0.25">
      <c r="A31" s="154">
        <v>17</v>
      </c>
      <c r="B31" s="1150"/>
      <c r="C31" s="1717"/>
      <c r="D31" s="1717"/>
      <c r="E31" s="1653">
        <v>2771</v>
      </c>
      <c r="F31" s="1718"/>
      <c r="G31" s="1717"/>
      <c r="H31" s="1717"/>
      <c r="I31" s="1653">
        <v>1050</v>
      </c>
      <c r="J31" s="1718"/>
      <c r="K31" s="1717"/>
      <c r="L31" s="1717"/>
      <c r="M31" s="1653">
        <v>558</v>
      </c>
      <c r="N31" s="1718"/>
      <c r="O31" s="1717"/>
      <c r="P31" s="1717"/>
      <c r="Q31" s="1653">
        <v>148</v>
      </c>
    </row>
    <row r="32" spans="1:17" s="155" customFormat="1" ht="15" x14ac:dyDescent="0.25">
      <c r="A32" s="154">
        <v>18</v>
      </c>
      <c r="B32" s="1150"/>
      <c r="C32" s="1717"/>
      <c r="D32" s="1717"/>
      <c r="E32" s="1653">
        <v>2797</v>
      </c>
      <c r="F32" s="1718"/>
      <c r="G32" s="1717"/>
      <c r="H32" s="1717"/>
      <c r="I32" s="1653">
        <v>962</v>
      </c>
      <c r="J32" s="1718"/>
      <c r="K32" s="1717"/>
      <c r="L32" s="1717"/>
      <c r="M32" s="1653">
        <v>559</v>
      </c>
      <c r="N32" s="1718"/>
      <c r="O32" s="1717"/>
      <c r="P32" s="1717"/>
      <c r="Q32" s="1653">
        <v>144</v>
      </c>
    </row>
    <row r="33" spans="1:33" s="155" customFormat="1" ht="15" x14ac:dyDescent="0.25">
      <c r="A33" s="154">
        <v>19</v>
      </c>
      <c r="B33" s="1150"/>
      <c r="C33" s="1717"/>
      <c r="D33" s="1717"/>
      <c r="E33" s="1653">
        <v>2806</v>
      </c>
      <c r="F33" s="1718"/>
      <c r="G33" s="1717"/>
      <c r="H33" s="1717"/>
      <c r="I33" s="1653">
        <v>854</v>
      </c>
      <c r="J33" s="1718"/>
      <c r="K33" s="1717"/>
      <c r="L33" s="1717"/>
      <c r="M33" s="1653">
        <v>578</v>
      </c>
      <c r="N33" s="1718"/>
      <c r="O33" s="1717"/>
      <c r="P33" s="1717"/>
      <c r="Q33" s="1653">
        <v>114</v>
      </c>
    </row>
    <row r="34" spans="1:33" s="155" customFormat="1" ht="15" x14ac:dyDescent="0.25">
      <c r="A34" s="154">
        <v>20</v>
      </c>
      <c r="B34" s="1150"/>
      <c r="C34" s="1717"/>
      <c r="D34" s="1717"/>
      <c r="E34" s="1653">
        <v>2655</v>
      </c>
      <c r="F34" s="1718"/>
      <c r="G34" s="1717"/>
      <c r="H34" s="1717"/>
      <c r="I34" s="1653">
        <v>756</v>
      </c>
      <c r="J34" s="1718"/>
      <c r="K34" s="1717"/>
      <c r="L34" s="1717"/>
      <c r="M34" s="1653">
        <v>507</v>
      </c>
      <c r="N34" s="1718"/>
      <c r="O34" s="1717"/>
      <c r="P34" s="1717"/>
      <c r="Q34" s="1653">
        <v>96</v>
      </c>
    </row>
    <row r="35" spans="1:33" s="155" customFormat="1" ht="15" x14ac:dyDescent="0.25">
      <c r="A35" s="154">
        <v>21</v>
      </c>
      <c r="B35" s="1150"/>
      <c r="C35" s="1717"/>
      <c r="D35" s="1717"/>
      <c r="E35" s="1653">
        <v>2551</v>
      </c>
      <c r="F35" s="1718"/>
      <c r="G35" s="1717"/>
      <c r="H35" s="1717"/>
      <c r="I35" s="1653">
        <v>686</v>
      </c>
      <c r="J35" s="1718"/>
      <c r="K35" s="1717"/>
      <c r="L35" s="1717"/>
      <c r="M35" s="1653">
        <v>501</v>
      </c>
      <c r="N35" s="1718"/>
      <c r="O35" s="1717"/>
      <c r="P35" s="1717"/>
      <c r="Q35" s="1653">
        <v>104</v>
      </c>
    </row>
    <row r="36" spans="1:33" s="155" customFormat="1" ht="15" x14ac:dyDescent="0.25">
      <c r="A36" s="154">
        <v>22</v>
      </c>
      <c r="B36" s="1150"/>
      <c r="C36" s="1717"/>
      <c r="D36" s="1717"/>
      <c r="E36" s="1653">
        <v>2219</v>
      </c>
      <c r="F36" s="1718"/>
      <c r="G36" s="1717"/>
      <c r="H36" s="1717"/>
      <c r="I36" s="1653">
        <v>616</v>
      </c>
      <c r="J36" s="1718"/>
      <c r="K36" s="1717"/>
      <c r="L36" s="1717"/>
      <c r="M36" s="1653">
        <v>472</v>
      </c>
      <c r="N36" s="1718"/>
      <c r="O36" s="1717"/>
      <c r="P36" s="1717"/>
      <c r="Q36" s="1653">
        <v>98</v>
      </c>
    </row>
    <row r="37" spans="1:33" s="155" customFormat="1" ht="15" x14ac:dyDescent="0.25">
      <c r="A37" s="154">
        <v>23</v>
      </c>
      <c r="B37" s="1150"/>
      <c r="C37" s="1717"/>
      <c r="D37" s="1717"/>
      <c r="E37" s="1653">
        <v>1900</v>
      </c>
      <c r="F37" s="1718"/>
      <c r="G37" s="1717"/>
      <c r="H37" s="1717"/>
      <c r="I37" s="1653">
        <v>568</v>
      </c>
      <c r="J37" s="1718"/>
      <c r="K37" s="1717"/>
      <c r="L37" s="1717"/>
      <c r="M37" s="1653">
        <v>449</v>
      </c>
      <c r="N37" s="1718"/>
      <c r="O37" s="1717"/>
      <c r="P37" s="1717"/>
      <c r="Q37" s="1653">
        <v>90</v>
      </c>
    </row>
    <row r="38" spans="1:33" s="155" customFormat="1" ht="15" x14ac:dyDescent="0.25">
      <c r="A38" s="154">
        <v>24</v>
      </c>
      <c r="B38" s="1150"/>
      <c r="C38" s="1717"/>
      <c r="D38" s="1717"/>
      <c r="E38" s="1653">
        <v>1621</v>
      </c>
      <c r="F38" s="1718"/>
      <c r="G38" s="1717"/>
      <c r="H38" s="1717"/>
      <c r="I38" s="1653">
        <v>510</v>
      </c>
      <c r="J38" s="1718"/>
      <c r="K38" s="1717"/>
      <c r="L38" s="1717"/>
      <c r="M38" s="1653">
        <v>440</v>
      </c>
      <c r="N38" s="1718"/>
      <c r="O38" s="1717"/>
      <c r="P38" s="1717"/>
      <c r="Q38" s="1653">
        <v>92</v>
      </c>
    </row>
    <row r="39" spans="1:33" s="155" customFormat="1" ht="15" x14ac:dyDescent="0.2">
      <c r="A39" s="154" t="s">
        <v>19</v>
      </c>
      <c r="B39" s="1228"/>
      <c r="C39" s="1719"/>
      <c r="D39" s="1719"/>
      <c r="E39" s="1720">
        <f>SUM(E15:E38)</f>
        <v>51337</v>
      </c>
      <c r="F39" s="1719"/>
      <c r="G39" s="1719"/>
      <c r="H39" s="1719"/>
      <c r="I39" s="1720">
        <f>SUM(I15:I38)</f>
        <v>18332</v>
      </c>
      <c r="J39" s="1719"/>
      <c r="K39" s="1719"/>
      <c r="L39" s="1719"/>
      <c r="M39" s="1720">
        <f>SUM(M15:M38)</f>
        <v>11508</v>
      </c>
      <c r="N39" s="1719"/>
      <c r="O39" s="1719"/>
      <c r="P39" s="1719"/>
      <c r="Q39" s="1720">
        <f>SUM(Q15:Q38)</f>
        <v>2536</v>
      </c>
    </row>
    <row r="40" spans="1:33" s="144" customFormat="1" ht="12.75" customHeight="1" x14ac:dyDescent="0.2">
      <c r="A40" s="144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44" customFormat="1" ht="12.75" customHeight="1" x14ac:dyDescent="0.2">
      <c r="A41" s="144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 x14ac:dyDescent="0.2">
      <c r="A42" s="144" t="s">
        <v>22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 x14ac:dyDescent="0.2">
      <c r="A43" s="144" t="s">
        <v>23</v>
      </c>
      <c r="K43" s="144" t="s">
        <v>537</v>
      </c>
      <c r="L43" s="144"/>
      <c r="M43" s="144"/>
      <c r="N43" s="144"/>
      <c r="O43" s="144"/>
      <c r="P43" s="144"/>
      <c r="Q43" s="144"/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 x14ac:dyDescent="0.2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56" t="s">
        <v>512</v>
      </c>
      <c r="C1" s="2039"/>
      <c r="D1" s="2039"/>
      <c r="E1" s="2039"/>
      <c r="F1" s="2039"/>
      <c r="J1" s="801" t="s">
        <v>184</v>
      </c>
      <c r="N1" s="2250" t="s">
        <v>52</v>
      </c>
      <c r="O1" s="2250"/>
      <c r="P1" s="2250"/>
      <c r="Q1" s="2250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51" t="s">
        <v>1</v>
      </c>
      <c r="C2" s="2046"/>
      <c r="D2" s="2046"/>
      <c r="E2" s="2046"/>
      <c r="F2" s="2046"/>
      <c r="N2" s="2251" t="s">
        <v>2</v>
      </c>
      <c r="O2" s="2252"/>
      <c r="P2" s="2252"/>
      <c r="Q2" s="2252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55" t="s">
        <v>4</v>
      </c>
      <c r="C4" s="2039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53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60" t="s">
        <v>7</v>
      </c>
      <c r="C5" s="2037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5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5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415</v>
      </c>
      <c r="B8" s="1324" t="s">
        <v>416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57" t="s">
        <v>9</v>
      </c>
      <c r="B9" s="2247" t="s">
        <v>10</v>
      </c>
      <c r="C9" s="2248"/>
      <c r="D9" s="2248"/>
      <c r="E9" s="2248"/>
      <c r="F9" s="2248"/>
      <c r="G9" s="2248"/>
      <c r="H9" s="2248"/>
      <c r="I9" s="2249"/>
      <c r="J9" s="2247" t="s">
        <v>11</v>
      </c>
      <c r="K9" s="2248"/>
      <c r="L9" s="2248"/>
      <c r="M9" s="2248"/>
      <c r="N9" s="2248"/>
      <c r="O9" s="2248"/>
      <c r="P9" s="2248"/>
      <c r="Q9" s="2249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58"/>
      <c r="B10" s="2244" t="s">
        <v>187</v>
      </c>
      <c r="C10" s="2245"/>
      <c r="D10" s="2245"/>
      <c r="E10" s="2246"/>
      <c r="F10" s="2244" t="s">
        <v>188</v>
      </c>
      <c r="G10" s="2053"/>
      <c r="H10" s="2053"/>
      <c r="I10" s="2054"/>
      <c r="J10" s="2244" t="s">
        <v>189</v>
      </c>
      <c r="K10" s="2245"/>
      <c r="L10" s="2245"/>
      <c r="M10" s="2246"/>
      <c r="N10" s="2244" t="s">
        <v>190</v>
      </c>
      <c r="O10" s="2245"/>
      <c r="P10" s="2245"/>
      <c r="Q10" s="2246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58"/>
      <c r="B11" s="2244" t="s">
        <v>14</v>
      </c>
      <c r="C11" s="2245"/>
      <c r="E11" s="162">
        <v>12000</v>
      </c>
      <c r="F11" s="2244" t="s">
        <v>14</v>
      </c>
      <c r="G11" s="2245"/>
      <c r="H11" s="161"/>
      <c r="I11" s="162">
        <v>12000</v>
      </c>
      <c r="J11" s="2244" t="s">
        <v>14</v>
      </c>
      <c r="K11" s="2245"/>
      <c r="L11" s="161"/>
      <c r="M11" s="162">
        <f>E11</f>
        <v>12000</v>
      </c>
      <c r="N11" s="2244" t="s">
        <v>14</v>
      </c>
      <c r="O11" s="2245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5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9" customFormat="1" ht="15" x14ac:dyDescent="0.25">
      <c r="A15" s="1538">
        <v>1</v>
      </c>
      <c r="B15" s="1387"/>
      <c r="C15" s="1723"/>
      <c r="D15" s="1723"/>
      <c r="E15" s="1653">
        <v>2814</v>
      </c>
      <c r="F15" s="1718"/>
      <c r="G15" s="1723"/>
      <c r="H15" s="1723"/>
      <c r="I15" s="1653">
        <v>2570</v>
      </c>
      <c r="J15" s="1718"/>
      <c r="K15" s="1723"/>
      <c r="L15" s="1723"/>
      <c r="M15" s="1653">
        <v>292</v>
      </c>
      <c r="N15" s="1718"/>
      <c r="O15" s="1723"/>
      <c r="P15" s="1723"/>
      <c r="Q15" s="1653">
        <v>318</v>
      </c>
    </row>
    <row r="16" spans="1:33" s="164" customFormat="1" ht="15" x14ac:dyDescent="0.25">
      <c r="A16" s="167">
        <v>2</v>
      </c>
      <c r="B16" s="1150"/>
      <c r="C16" s="1723"/>
      <c r="D16" s="1723"/>
      <c r="E16" s="1653">
        <v>2592</v>
      </c>
      <c r="F16" s="1718"/>
      <c r="G16" s="1723"/>
      <c r="H16" s="1723"/>
      <c r="I16" s="1653">
        <v>2356</v>
      </c>
      <c r="J16" s="1718"/>
      <c r="K16" s="1723"/>
      <c r="L16" s="1723"/>
      <c r="M16" s="1653">
        <v>267</v>
      </c>
      <c r="N16" s="1718"/>
      <c r="O16" s="1723"/>
      <c r="P16" s="1723"/>
      <c r="Q16" s="1653">
        <v>300</v>
      </c>
    </row>
    <row r="17" spans="1:19" s="164" customFormat="1" ht="15" x14ac:dyDescent="0.25">
      <c r="A17" s="167">
        <v>3</v>
      </c>
      <c r="B17" s="1150"/>
      <c r="C17" s="1723"/>
      <c r="D17" s="1723"/>
      <c r="E17" s="1653">
        <v>2459</v>
      </c>
      <c r="F17" s="1718"/>
      <c r="G17" s="1723"/>
      <c r="H17" s="1723"/>
      <c r="I17" s="1653">
        <v>2264</v>
      </c>
      <c r="J17" s="1718"/>
      <c r="K17" s="1723"/>
      <c r="L17" s="1723"/>
      <c r="M17" s="1653">
        <v>267</v>
      </c>
      <c r="N17" s="1718"/>
      <c r="O17" s="1723"/>
      <c r="P17" s="1723"/>
      <c r="Q17" s="1653">
        <v>300</v>
      </c>
    </row>
    <row r="18" spans="1:19" s="164" customFormat="1" ht="15" x14ac:dyDescent="0.25">
      <c r="A18" s="167">
        <v>4</v>
      </c>
      <c r="B18" s="1150"/>
      <c r="C18" s="1723"/>
      <c r="D18" s="1723"/>
      <c r="E18" s="1653">
        <v>2402</v>
      </c>
      <c r="F18" s="1718"/>
      <c r="G18" s="1723"/>
      <c r="H18" s="1723"/>
      <c r="I18" s="1653">
        <v>2241</v>
      </c>
      <c r="J18" s="1718"/>
      <c r="K18" s="1723"/>
      <c r="L18" s="1723"/>
      <c r="M18" s="1653">
        <v>245</v>
      </c>
      <c r="N18" s="1718"/>
      <c r="O18" s="1723"/>
      <c r="P18" s="1723"/>
      <c r="Q18" s="1653">
        <v>289</v>
      </c>
    </row>
    <row r="19" spans="1:19" s="164" customFormat="1" ht="15" x14ac:dyDescent="0.25">
      <c r="A19" s="167">
        <v>5</v>
      </c>
      <c r="B19" s="1150"/>
      <c r="C19" s="1723"/>
      <c r="D19" s="1723"/>
      <c r="E19" s="1653">
        <v>2440</v>
      </c>
      <c r="F19" s="1718"/>
      <c r="G19" s="1723"/>
      <c r="H19" s="1723"/>
      <c r="I19" s="1653">
        <v>2255</v>
      </c>
      <c r="J19" s="1718"/>
      <c r="K19" s="1723"/>
      <c r="L19" s="1723"/>
      <c r="M19" s="1653">
        <v>239</v>
      </c>
      <c r="N19" s="1718"/>
      <c r="O19" s="1723"/>
      <c r="P19" s="1723"/>
      <c r="Q19" s="1653">
        <v>286</v>
      </c>
    </row>
    <row r="20" spans="1:19" s="164" customFormat="1" ht="15" x14ac:dyDescent="0.25">
      <c r="A20" s="167">
        <v>6</v>
      </c>
      <c r="B20" s="1150"/>
      <c r="C20" s="1723"/>
      <c r="D20" s="1723"/>
      <c r="E20" s="1653">
        <v>2555</v>
      </c>
      <c r="F20" s="1718"/>
      <c r="G20" s="1723"/>
      <c r="H20" s="1723"/>
      <c r="I20" s="1653">
        <v>2365</v>
      </c>
      <c r="J20" s="1718"/>
      <c r="K20" s="1723"/>
      <c r="L20" s="1723"/>
      <c r="M20" s="1653">
        <v>240</v>
      </c>
      <c r="N20" s="1718"/>
      <c r="O20" s="1723"/>
      <c r="P20" s="1723"/>
      <c r="Q20" s="1653">
        <v>279</v>
      </c>
      <c r="S20" s="810"/>
    </row>
    <row r="21" spans="1:19" s="164" customFormat="1" ht="15" x14ac:dyDescent="0.25">
      <c r="A21" s="167">
        <v>7</v>
      </c>
      <c r="B21" s="1150"/>
      <c r="C21" s="1723"/>
      <c r="D21" s="1723"/>
      <c r="E21" s="1653">
        <v>3050</v>
      </c>
      <c r="F21" s="1718"/>
      <c r="G21" s="1723"/>
      <c r="H21" s="1723"/>
      <c r="I21" s="1653">
        <v>3084</v>
      </c>
      <c r="J21" s="1718"/>
      <c r="K21" s="1723"/>
      <c r="L21" s="1723"/>
      <c r="M21" s="1653">
        <v>253</v>
      </c>
      <c r="N21" s="1718"/>
      <c r="O21" s="1723"/>
      <c r="P21" s="1723"/>
      <c r="Q21" s="1653">
        <v>319</v>
      </c>
      <c r="S21" s="810"/>
    </row>
    <row r="22" spans="1:19" s="164" customFormat="1" ht="15" x14ac:dyDescent="0.25">
      <c r="A22" s="167">
        <v>8</v>
      </c>
      <c r="B22" s="1150"/>
      <c r="C22" s="1723"/>
      <c r="D22" s="1723"/>
      <c r="E22" s="1653">
        <v>3571</v>
      </c>
      <c r="F22" s="1718"/>
      <c r="G22" s="1723"/>
      <c r="H22" s="1723"/>
      <c r="I22" s="1653">
        <v>3602</v>
      </c>
      <c r="J22" s="1718"/>
      <c r="K22" s="1723"/>
      <c r="L22" s="1723"/>
      <c r="M22" s="1653">
        <v>343</v>
      </c>
      <c r="N22" s="1718"/>
      <c r="O22" s="1723"/>
      <c r="P22" s="1723"/>
      <c r="Q22" s="1653">
        <v>406</v>
      </c>
      <c r="S22" s="810"/>
    </row>
    <row r="23" spans="1:19" s="164" customFormat="1" ht="15" x14ac:dyDescent="0.25">
      <c r="A23" s="167">
        <v>9</v>
      </c>
      <c r="B23" s="1150"/>
      <c r="C23" s="1723"/>
      <c r="D23" s="1723"/>
      <c r="E23" s="1653">
        <v>4031</v>
      </c>
      <c r="F23" s="1718"/>
      <c r="G23" s="1723"/>
      <c r="H23" s="1723"/>
      <c r="I23" s="1653">
        <v>4019</v>
      </c>
      <c r="J23" s="1718"/>
      <c r="K23" s="1723"/>
      <c r="L23" s="1723"/>
      <c r="M23" s="1653">
        <v>436</v>
      </c>
      <c r="N23" s="1718"/>
      <c r="O23" s="1723"/>
      <c r="P23" s="1723"/>
      <c r="Q23" s="1653">
        <v>506</v>
      </c>
      <c r="S23" s="810"/>
    </row>
    <row r="24" spans="1:19" s="164" customFormat="1" ht="15" x14ac:dyDescent="0.25">
      <c r="A24" s="167">
        <v>10</v>
      </c>
      <c r="B24" s="1150"/>
      <c r="C24" s="1723"/>
      <c r="D24" s="1723"/>
      <c r="E24" s="1653">
        <v>4368</v>
      </c>
      <c r="F24" s="1718"/>
      <c r="G24" s="1723"/>
      <c r="H24" s="1723"/>
      <c r="I24" s="1653">
        <v>4348</v>
      </c>
      <c r="J24" s="1718"/>
      <c r="K24" s="1723"/>
      <c r="L24" s="1723"/>
      <c r="M24" s="1653">
        <v>478</v>
      </c>
      <c r="N24" s="1718"/>
      <c r="O24" s="1723"/>
      <c r="P24" s="1723"/>
      <c r="Q24" s="1653">
        <v>554</v>
      </c>
      <c r="S24" s="810"/>
    </row>
    <row r="25" spans="1:19" s="164" customFormat="1" ht="15" x14ac:dyDescent="0.25">
      <c r="A25" s="167">
        <v>11</v>
      </c>
      <c r="B25" s="1150"/>
      <c r="C25" s="1723"/>
      <c r="D25" s="1723"/>
      <c r="E25" s="1653">
        <v>4591</v>
      </c>
      <c r="F25" s="1718"/>
      <c r="G25" s="1723"/>
      <c r="H25" s="1723"/>
      <c r="I25" s="1653">
        <v>4442</v>
      </c>
      <c r="J25" s="1718"/>
      <c r="K25" s="1723"/>
      <c r="L25" s="1723"/>
      <c r="M25" s="1653">
        <v>493</v>
      </c>
      <c r="N25" s="1718"/>
      <c r="O25" s="1723"/>
      <c r="P25" s="1723"/>
      <c r="Q25" s="1653">
        <v>592</v>
      </c>
      <c r="S25" s="810"/>
    </row>
    <row r="26" spans="1:19" s="164" customFormat="1" ht="15" x14ac:dyDescent="0.25">
      <c r="A26" s="167">
        <v>12</v>
      </c>
      <c r="B26" s="1150"/>
      <c r="C26" s="1723"/>
      <c r="D26" s="1723"/>
      <c r="E26" s="1653">
        <v>4476</v>
      </c>
      <c r="F26" s="1718"/>
      <c r="G26" s="1723"/>
      <c r="H26" s="1723"/>
      <c r="I26" s="1653">
        <v>4409</v>
      </c>
      <c r="J26" s="1718"/>
      <c r="K26" s="1723"/>
      <c r="L26" s="1723"/>
      <c r="M26" s="1653">
        <v>459</v>
      </c>
      <c r="N26" s="1718"/>
      <c r="O26" s="1723"/>
      <c r="P26" s="1723"/>
      <c r="Q26" s="1653">
        <v>590</v>
      </c>
      <c r="S26" s="810"/>
    </row>
    <row r="27" spans="1:19" s="164" customFormat="1" ht="15" x14ac:dyDescent="0.25">
      <c r="A27" s="167">
        <v>13</v>
      </c>
      <c r="B27" s="1150"/>
      <c r="C27" s="1723"/>
      <c r="D27" s="1723"/>
      <c r="E27" s="1653">
        <v>4468</v>
      </c>
      <c r="F27" s="1718"/>
      <c r="G27" s="1723"/>
      <c r="H27" s="1723"/>
      <c r="I27" s="1653">
        <v>4381</v>
      </c>
      <c r="J27" s="1718"/>
      <c r="K27" s="1723"/>
      <c r="L27" s="1723"/>
      <c r="M27" s="1653">
        <v>473</v>
      </c>
      <c r="N27" s="1718"/>
      <c r="O27" s="1723"/>
      <c r="P27" s="1723"/>
      <c r="Q27" s="1653">
        <v>586</v>
      </c>
      <c r="S27" s="810"/>
    </row>
    <row r="28" spans="1:19" s="164" customFormat="1" ht="15" x14ac:dyDescent="0.25">
      <c r="A28" s="167">
        <v>14</v>
      </c>
      <c r="B28" s="1150"/>
      <c r="C28" s="1723"/>
      <c r="D28" s="1723"/>
      <c r="E28" s="1653">
        <v>4483</v>
      </c>
      <c r="F28" s="1718"/>
      <c r="G28" s="1723"/>
      <c r="H28" s="1723"/>
      <c r="I28" s="1653">
        <v>4342</v>
      </c>
      <c r="J28" s="1718"/>
      <c r="K28" s="1723"/>
      <c r="L28" s="1723"/>
      <c r="M28" s="1653">
        <v>475</v>
      </c>
      <c r="N28" s="1718"/>
      <c r="O28" s="1723"/>
      <c r="P28" s="1723"/>
      <c r="Q28" s="1653">
        <v>590</v>
      </c>
      <c r="S28" s="810"/>
    </row>
    <row r="29" spans="1:19" s="164" customFormat="1" ht="15" x14ac:dyDescent="0.25">
      <c r="A29" s="167">
        <v>15</v>
      </c>
      <c r="B29" s="1150"/>
      <c r="C29" s="1723"/>
      <c r="D29" s="1723"/>
      <c r="E29" s="1653">
        <v>4582</v>
      </c>
      <c r="F29" s="1718"/>
      <c r="G29" s="1723"/>
      <c r="H29" s="1723"/>
      <c r="I29" s="1653">
        <v>4377</v>
      </c>
      <c r="J29" s="1718"/>
      <c r="K29" s="1723"/>
      <c r="L29" s="1723"/>
      <c r="M29" s="1653">
        <v>484</v>
      </c>
      <c r="N29" s="1718"/>
      <c r="O29" s="1723"/>
      <c r="P29" s="1723"/>
      <c r="Q29" s="1653">
        <v>567</v>
      </c>
      <c r="S29" s="810"/>
    </row>
    <row r="30" spans="1:19" s="164" customFormat="1" ht="15" x14ac:dyDescent="0.25">
      <c r="A30" s="167">
        <v>16</v>
      </c>
      <c r="B30" s="1150"/>
      <c r="C30" s="1723"/>
      <c r="D30" s="1723"/>
      <c r="E30" s="1653">
        <v>4748</v>
      </c>
      <c r="F30" s="1718"/>
      <c r="G30" s="1723"/>
      <c r="H30" s="1723"/>
      <c r="I30" s="1653">
        <v>4539</v>
      </c>
      <c r="J30" s="1718"/>
      <c r="K30" s="1723"/>
      <c r="L30" s="1723"/>
      <c r="M30" s="1653">
        <v>509</v>
      </c>
      <c r="N30" s="1718"/>
      <c r="O30" s="1723"/>
      <c r="P30" s="1723"/>
      <c r="Q30" s="1653">
        <v>639</v>
      </c>
      <c r="S30" s="810"/>
    </row>
    <row r="31" spans="1:19" s="168" customFormat="1" ht="15" x14ac:dyDescent="0.25">
      <c r="A31" s="167">
        <v>17</v>
      </c>
      <c r="B31" s="1150"/>
      <c r="C31" s="1723"/>
      <c r="D31" s="1723"/>
      <c r="E31" s="1653">
        <v>4938</v>
      </c>
      <c r="F31" s="1718"/>
      <c r="G31" s="1723"/>
      <c r="H31" s="1723"/>
      <c r="I31" s="1653">
        <v>4669</v>
      </c>
      <c r="J31" s="1718"/>
      <c r="K31" s="1723"/>
      <c r="L31" s="1723"/>
      <c r="M31" s="1653">
        <v>517</v>
      </c>
      <c r="N31" s="1718"/>
      <c r="O31" s="1723"/>
      <c r="P31" s="1723"/>
      <c r="Q31" s="1653">
        <v>655</v>
      </c>
      <c r="S31" s="810"/>
    </row>
    <row r="32" spans="1:19" s="168" customFormat="1" ht="15" x14ac:dyDescent="0.25">
      <c r="A32" s="167">
        <v>18</v>
      </c>
      <c r="B32" s="1150"/>
      <c r="C32" s="1723"/>
      <c r="D32" s="1723"/>
      <c r="E32" s="1653">
        <v>4987</v>
      </c>
      <c r="F32" s="1718"/>
      <c r="G32" s="1723"/>
      <c r="H32" s="1723"/>
      <c r="I32" s="1653">
        <v>4580</v>
      </c>
      <c r="J32" s="1718"/>
      <c r="K32" s="1723"/>
      <c r="L32" s="1723"/>
      <c r="M32" s="1653">
        <v>500</v>
      </c>
      <c r="N32" s="1718"/>
      <c r="O32" s="1723"/>
      <c r="P32" s="1723"/>
      <c r="Q32" s="1653">
        <v>635</v>
      </c>
      <c r="S32" s="810"/>
    </row>
    <row r="33" spans="1:33" s="168" customFormat="1" ht="15" x14ac:dyDescent="0.25">
      <c r="A33" s="167">
        <v>19</v>
      </c>
      <c r="B33" s="1150"/>
      <c r="C33" s="1723"/>
      <c r="D33" s="1723"/>
      <c r="E33" s="1653">
        <v>5069</v>
      </c>
      <c r="F33" s="1718"/>
      <c r="G33" s="1723"/>
      <c r="H33" s="1723"/>
      <c r="I33" s="1653">
        <v>4589</v>
      </c>
      <c r="J33" s="1718"/>
      <c r="K33" s="1723"/>
      <c r="L33" s="1723"/>
      <c r="M33" s="1653">
        <v>507</v>
      </c>
      <c r="N33" s="1718"/>
      <c r="O33" s="1723"/>
      <c r="P33" s="1723"/>
      <c r="Q33" s="1653">
        <v>582</v>
      </c>
      <c r="S33" s="810"/>
    </row>
    <row r="34" spans="1:33" s="168" customFormat="1" ht="15" x14ac:dyDescent="0.25">
      <c r="A34" s="167">
        <v>20</v>
      </c>
      <c r="B34" s="1150"/>
      <c r="C34" s="1723"/>
      <c r="D34" s="1723"/>
      <c r="E34" s="1653">
        <v>4895</v>
      </c>
      <c r="F34" s="1718"/>
      <c r="G34" s="1723"/>
      <c r="H34" s="1723"/>
      <c r="I34" s="1653">
        <v>4550</v>
      </c>
      <c r="J34" s="1718"/>
      <c r="K34" s="1723"/>
      <c r="L34" s="1723"/>
      <c r="M34" s="1653">
        <v>459</v>
      </c>
      <c r="N34" s="1718"/>
      <c r="O34" s="1723"/>
      <c r="P34" s="1723"/>
      <c r="Q34" s="1653">
        <v>532</v>
      </c>
      <c r="S34" s="810"/>
    </row>
    <row r="35" spans="1:33" s="168" customFormat="1" ht="15" x14ac:dyDescent="0.25">
      <c r="A35" s="167">
        <v>21</v>
      </c>
      <c r="B35" s="1150"/>
      <c r="C35" s="1723"/>
      <c r="D35" s="1723"/>
      <c r="E35" s="1653">
        <v>4657</v>
      </c>
      <c r="F35" s="1718"/>
      <c r="G35" s="1723"/>
      <c r="H35" s="1723"/>
      <c r="I35" s="1653">
        <v>4370</v>
      </c>
      <c r="J35" s="1718"/>
      <c r="K35" s="1723"/>
      <c r="L35" s="1723"/>
      <c r="M35" s="1653">
        <v>446</v>
      </c>
      <c r="N35" s="1718"/>
      <c r="O35" s="1723"/>
      <c r="P35" s="1723"/>
      <c r="Q35" s="1653">
        <v>472</v>
      </c>
      <c r="S35" s="810"/>
    </row>
    <row r="36" spans="1:33" s="168" customFormat="1" ht="15" x14ac:dyDescent="0.25">
      <c r="A36" s="167">
        <v>22</v>
      </c>
      <c r="B36" s="1150"/>
      <c r="C36" s="1723"/>
      <c r="D36" s="1723"/>
      <c r="E36" s="1653">
        <v>4319</v>
      </c>
      <c r="F36" s="1718"/>
      <c r="G36" s="1723"/>
      <c r="H36" s="1723"/>
      <c r="I36" s="1653">
        <v>4071</v>
      </c>
      <c r="J36" s="1718"/>
      <c r="K36" s="1723"/>
      <c r="L36" s="1723"/>
      <c r="M36" s="1653">
        <v>428</v>
      </c>
      <c r="N36" s="1718"/>
      <c r="O36" s="1723"/>
      <c r="P36" s="1723"/>
      <c r="Q36" s="1653">
        <v>468</v>
      </c>
      <c r="S36" s="810"/>
    </row>
    <row r="37" spans="1:33" s="168" customFormat="1" ht="15" x14ac:dyDescent="0.25">
      <c r="A37" s="167">
        <v>23</v>
      </c>
      <c r="B37" s="1150"/>
      <c r="C37" s="1723"/>
      <c r="D37" s="1723"/>
      <c r="E37" s="1653">
        <v>3786</v>
      </c>
      <c r="F37" s="1718"/>
      <c r="G37" s="1723"/>
      <c r="H37" s="1723"/>
      <c r="I37" s="1653">
        <v>3606</v>
      </c>
      <c r="J37" s="1718"/>
      <c r="K37" s="1723"/>
      <c r="L37" s="1723"/>
      <c r="M37" s="1653">
        <v>376</v>
      </c>
      <c r="N37" s="1718"/>
      <c r="O37" s="1723"/>
      <c r="P37" s="1723"/>
      <c r="Q37" s="1653">
        <v>419</v>
      </c>
    </row>
    <row r="38" spans="1:33" s="168" customFormat="1" ht="15" x14ac:dyDescent="0.25">
      <c r="A38" s="167">
        <v>24</v>
      </c>
      <c r="B38" s="1150"/>
      <c r="C38" s="1723"/>
      <c r="D38" s="1723"/>
      <c r="E38" s="1653">
        <v>3291</v>
      </c>
      <c r="F38" s="1718"/>
      <c r="G38" s="1723"/>
      <c r="H38" s="1723"/>
      <c r="I38" s="1653">
        <v>3065</v>
      </c>
      <c r="J38" s="1718"/>
      <c r="K38" s="1723"/>
      <c r="L38" s="1723"/>
      <c r="M38" s="1653">
        <v>349</v>
      </c>
      <c r="N38" s="1718"/>
      <c r="O38" s="1723"/>
      <c r="P38" s="1723"/>
      <c r="Q38" s="1653">
        <v>385</v>
      </c>
    </row>
    <row r="39" spans="1:33" s="168" customFormat="1" ht="15" x14ac:dyDescent="0.2">
      <c r="A39" s="167" t="s">
        <v>19</v>
      </c>
      <c r="B39" s="1227"/>
      <c r="C39" s="1724"/>
      <c r="D39" s="1724"/>
      <c r="E39" s="1725">
        <f>SUM(E15:E38)</f>
        <v>93572</v>
      </c>
      <c r="F39" s="1724"/>
      <c r="G39" s="1724"/>
      <c r="H39" s="1724"/>
      <c r="I39" s="1725">
        <f>SUM(I15:I38)</f>
        <v>89094</v>
      </c>
      <c r="J39" s="1724"/>
      <c r="K39" s="1724"/>
      <c r="L39" s="1724"/>
      <c r="M39" s="1725">
        <f>SUM(M15:M38)</f>
        <v>9535</v>
      </c>
      <c r="N39" s="1724"/>
      <c r="O39" s="1724"/>
      <c r="P39" s="1724"/>
      <c r="Q39" s="1725">
        <f>SUM(Q15:Q38)</f>
        <v>11269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537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56" t="s">
        <v>512</v>
      </c>
      <c r="C1" s="2039"/>
      <c r="D1" s="2039"/>
      <c r="E1" s="2039"/>
      <c r="F1" s="2039"/>
      <c r="J1" s="801" t="s">
        <v>184</v>
      </c>
      <c r="N1" s="2250" t="s">
        <v>52</v>
      </c>
      <c r="O1" s="2250"/>
      <c r="P1" s="2250"/>
      <c r="Q1" s="2250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51" t="s">
        <v>1</v>
      </c>
      <c r="C2" s="2046"/>
      <c r="D2" s="2046"/>
      <c r="E2" s="2046"/>
      <c r="F2" s="2046"/>
      <c r="N2" s="2251" t="s">
        <v>2</v>
      </c>
      <c r="O2" s="2252"/>
      <c r="P2" s="2252"/>
      <c r="Q2" s="2252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55" t="s">
        <v>4</v>
      </c>
      <c r="C4" s="2039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200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60" t="s">
        <v>7</v>
      </c>
      <c r="C5" s="2037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5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5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417</v>
      </c>
      <c r="B8" s="1324" t="s">
        <v>418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57" t="s">
        <v>9</v>
      </c>
      <c r="B9" s="2247" t="s">
        <v>10</v>
      </c>
      <c r="C9" s="2248"/>
      <c r="D9" s="2248"/>
      <c r="E9" s="2248"/>
      <c r="F9" s="2248"/>
      <c r="G9" s="2248"/>
      <c r="H9" s="2248"/>
      <c r="I9" s="2249"/>
      <c r="J9" s="2247" t="s">
        <v>11</v>
      </c>
      <c r="K9" s="2248"/>
      <c r="L9" s="2248"/>
      <c r="M9" s="2248"/>
      <c r="N9" s="2248"/>
      <c r="O9" s="2248"/>
      <c r="P9" s="2248"/>
      <c r="Q9" s="2249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58"/>
      <c r="B10" s="2244" t="s">
        <v>201</v>
      </c>
      <c r="C10" s="2245"/>
      <c r="D10" s="2245"/>
      <c r="E10" s="2246"/>
      <c r="F10" s="2244" t="s">
        <v>203</v>
      </c>
      <c r="G10" s="2053"/>
      <c r="H10" s="2053"/>
      <c r="I10" s="2054"/>
      <c r="J10" s="2244" t="s">
        <v>202</v>
      </c>
      <c r="K10" s="2245"/>
      <c r="L10" s="2245"/>
      <c r="M10" s="2246"/>
      <c r="N10" s="2244" t="s">
        <v>203</v>
      </c>
      <c r="O10" s="2245"/>
      <c r="P10" s="2245"/>
      <c r="Q10" s="2246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58"/>
      <c r="B11" s="2244" t="s">
        <v>14</v>
      </c>
      <c r="C11" s="2245"/>
      <c r="E11" s="162">
        <v>12000</v>
      </c>
      <c r="F11" s="2244" t="s">
        <v>14</v>
      </c>
      <c r="G11" s="2245"/>
      <c r="H11" s="161"/>
      <c r="I11" s="162">
        <v>12000</v>
      </c>
      <c r="J11" s="2244" t="s">
        <v>14</v>
      </c>
      <c r="K11" s="2245"/>
      <c r="L11" s="161"/>
      <c r="M11" s="162">
        <f>E11</f>
        <v>12000</v>
      </c>
      <c r="N11" s="2244" t="s">
        <v>14</v>
      </c>
      <c r="O11" s="2245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5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9" customFormat="1" ht="15" x14ac:dyDescent="0.25">
      <c r="A15" s="1538">
        <v>1</v>
      </c>
      <c r="B15" s="1387"/>
      <c r="C15" s="1723"/>
      <c r="D15" s="1723"/>
      <c r="E15" s="1653">
        <v>484</v>
      </c>
      <c r="F15" s="1718"/>
      <c r="G15" s="1723"/>
      <c r="H15" s="1723"/>
      <c r="I15" s="1653">
        <v>535</v>
      </c>
      <c r="J15" s="1718"/>
      <c r="K15" s="1723"/>
      <c r="L15" s="1723"/>
      <c r="M15" s="1653">
        <v>29</v>
      </c>
      <c r="N15" s="1718"/>
      <c r="O15" s="1723"/>
      <c r="P15" s="1723"/>
      <c r="Q15" s="1653">
        <v>31</v>
      </c>
    </row>
    <row r="16" spans="1:33" s="164" customFormat="1" ht="15" x14ac:dyDescent="0.25">
      <c r="A16" s="167">
        <v>2</v>
      </c>
      <c r="B16" s="1150"/>
      <c r="C16" s="1723"/>
      <c r="D16" s="1723"/>
      <c r="E16" s="1653">
        <v>444</v>
      </c>
      <c r="F16" s="1718"/>
      <c r="G16" s="1723"/>
      <c r="H16" s="1723"/>
      <c r="I16" s="1653">
        <v>491</v>
      </c>
      <c r="J16" s="1718"/>
      <c r="K16" s="1723"/>
      <c r="L16" s="1723"/>
      <c r="M16" s="1653">
        <v>29</v>
      </c>
      <c r="N16" s="1718"/>
      <c r="O16" s="1723"/>
      <c r="P16" s="1723"/>
      <c r="Q16" s="1653">
        <v>30</v>
      </c>
    </row>
    <row r="17" spans="1:19" s="164" customFormat="1" ht="15" x14ac:dyDescent="0.25">
      <c r="A17" s="167">
        <v>3</v>
      </c>
      <c r="B17" s="1150"/>
      <c r="C17" s="1723"/>
      <c r="D17" s="1723"/>
      <c r="E17" s="1653">
        <v>418</v>
      </c>
      <c r="F17" s="1718"/>
      <c r="G17" s="1723"/>
      <c r="H17" s="1723"/>
      <c r="I17" s="1653">
        <v>482</v>
      </c>
      <c r="J17" s="1718"/>
      <c r="K17" s="1723"/>
      <c r="L17" s="1723"/>
      <c r="M17" s="1653">
        <v>26</v>
      </c>
      <c r="N17" s="1718"/>
      <c r="O17" s="1723"/>
      <c r="P17" s="1723"/>
      <c r="Q17" s="1653">
        <v>44</v>
      </c>
    </row>
    <row r="18" spans="1:19" s="164" customFormat="1" ht="15" x14ac:dyDescent="0.25">
      <c r="A18" s="167">
        <v>4</v>
      </c>
      <c r="B18" s="1150"/>
      <c r="C18" s="1723"/>
      <c r="D18" s="1723"/>
      <c r="E18" s="1653">
        <v>410</v>
      </c>
      <c r="F18" s="1718"/>
      <c r="G18" s="1723"/>
      <c r="H18" s="1723"/>
      <c r="I18" s="1653">
        <v>472</v>
      </c>
      <c r="J18" s="1718"/>
      <c r="K18" s="1723"/>
      <c r="L18" s="1723"/>
      <c r="M18" s="1653">
        <v>25</v>
      </c>
      <c r="N18" s="1718"/>
      <c r="O18" s="1723"/>
      <c r="P18" s="1723"/>
      <c r="Q18" s="1653">
        <v>45</v>
      </c>
    </row>
    <row r="19" spans="1:19" s="164" customFormat="1" ht="15" x14ac:dyDescent="0.25">
      <c r="A19" s="167">
        <v>5</v>
      </c>
      <c r="B19" s="1150"/>
      <c r="C19" s="1723"/>
      <c r="D19" s="1723"/>
      <c r="E19" s="1653">
        <v>419</v>
      </c>
      <c r="F19" s="1718"/>
      <c r="G19" s="1723"/>
      <c r="H19" s="1723"/>
      <c r="I19" s="1653">
        <v>492</v>
      </c>
      <c r="J19" s="1718"/>
      <c r="K19" s="1723"/>
      <c r="L19" s="1723"/>
      <c r="M19" s="1653">
        <v>20</v>
      </c>
      <c r="N19" s="1718"/>
      <c r="O19" s="1723"/>
      <c r="P19" s="1723"/>
      <c r="Q19" s="1653">
        <v>38</v>
      </c>
    </row>
    <row r="20" spans="1:19" s="164" customFormat="1" ht="15" x14ac:dyDescent="0.25">
      <c r="A20" s="167">
        <v>6</v>
      </c>
      <c r="B20" s="1150"/>
      <c r="C20" s="1723"/>
      <c r="D20" s="1723"/>
      <c r="E20" s="1653">
        <v>471</v>
      </c>
      <c r="F20" s="1718"/>
      <c r="G20" s="1723"/>
      <c r="H20" s="1723"/>
      <c r="I20" s="1653">
        <v>517</v>
      </c>
      <c r="J20" s="1718"/>
      <c r="K20" s="1723"/>
      <c r="L20" s="1723"/>
      <c r="M20" s="1653">
        <v>15</v>
      </c>
      <c r="N20" s="1718"/>
      <c r="O20" s="1723"/>
      <c r="P20" s="1723"/>
      <c r="Q20" s="1653">
        <v>18</v>
      </c>
      <c r="S20" s="810"/>
    </row>
    <row r="21" spans="1:19" s="164" customFormat="1" ht="15" x14ac:dyDescent="0.25">
      <c r="A21" s="167">
        <v>7</v>
      </c>
      <c r="B21" s="1150"/>
      <c r="C21" s="1723"/>
      <c r="D21" s="1723"/>
      <c r="E21" s="1653">
        <v>555</v>
      </c>
      <c r="F21" s="1718"/>
      <c r="G21" s="1723"/>
      <c r="H21" s="1723"/>
      <c r="I21" s="1653">
        <v>647</v>
      </c>
      <c r="J21" s="1718"/>
      <c r="K21" s="1723"/>
      <c r="L21" s="1723"/>
      <c r="M21" s="1653">
        <v>15</v>
      </c>
      <c r="N21" s="1718"/>
      <c r="O21" s="1723"/>
      <c r="P21" s="1723"/>
      <c r="Q21" s="1653">
        <v>31</v>
      </c>
      <c r="S21" s="810"/>
    </row>
    <row r="22" spans="1:19" s="164" customFormat="1" ht="15" x14ac:dyDescent="0.25">
      <c r="A22" s="167">
        <v>8</v>
      </c>
      <c r="B22" s="1150"/>
      <c r="C22" s="1723"/>
      <c r="D22" s="1723"/>
      <c r="E22" s="1653">
        <v>669</v>
      </c>
      <c r="F22" s="1718"/>
      <c r="G22" s="1723"/>
      <c r="H22" s="1723"/>
      <c r="I22" s="1653">
        <v>773</v>
      </c>
      <c r="J22" s="1718"/>
      <c r="K22" s="1723"/>
      <c r="L22" s="1723"/>
      <c r="M22" s="1653">
        <v>42</v>
      </c>
      <c r="N22" s="1718"/>
      <c r="O22" s="1723"/>
      <c r="P22" s="1723"/>
      <c r="Q22" s="1653">
        <v>49</v>
      </c>
      <c r="S22" s="810"/>
    </row>
    <row r="23" spans="1:19" s="164" customFormat="1" ht="15" x14ac:dyDescent="0.25">
      <c r="A23" s="167">
        <v>9</v>
      </c>
      <c r="B23" s="1150"/>
      <c r="C23" s="1723"/>
      <c r="D23" s="1723"/>
      <c r="E23" s="1653">
        <v>794</v>
      </c>
      <c r="F23" s="1718"/>
      <c r="G23" s="1723"/>
      <c r="H23" s="1723"/>
      <c r="I23" s="1653">
        <v>897</v>
      </c>
      <c r="J23" s="1718"/>
      <c r="K23" s="1723"/>
      <c r="L23" s="1723"/>
      <c r="M23" s="1653">
        <v>93</v>
      </c>
      <c r="N23" s="1718"/>
      <c r="O23" s="1723"/>
      <c r="P23" s="1723"/>
      <c r="Q23" s="1653">
        <v>90</v>
      </c>
      <c r="S23" s="810"/>
    </row>
    <row r="24" spans="1:19" s="164" customFormat="1" ht="15" x14ac:dyDescent="0.25">
      <c r="A24" s="167">
        <v>10</v>
      </c>
      <c r="B24" s="1150"/>
      <c r="C24" s="1723"/>
      <c r="D24" s="1723"/>
      <c r="E24" s="1653">
        <v>844</v>
      </c>
      <c r="F24" s="1718"/>
      <c r="G24" s="1723"/>
      <c r="H24" s="1723"/>
      <c r="I24" s="1653">
        <v>1006</v>
      </c>
      <c r="J24" s="1718"/>
      <c r="K24" s="1723"/>
      <c r="L24" s="1723"/>
      <c r="M24" s="1653">
        <v>102</v>
      </c>
      <c r="N24" s="1718"/>
      <c r="O24" s="1723"/>
      <c r="P24" s="1723"/>
      <c r="Q24" s="1653">
        <v>90</v>
      </c>
      <c r="S24" s="810"/>
    </row>
    <row r="25" spans="1:19" s="164" customFormat="1" ht="15" x14ac:dyDescent="0.25">
      <c r="A25" s="167">
        <v>11</v>
      </c>
      <c r="B25" s="1150"/>
      <c r="C25" s="1723"/>
      <c r="D25" s="1723"/>
      <c r="E25" s="1653">
        <v>837</v>
      </c>
      <c r="F25" s="1718"/>
      <c r="G25" s="1723"/>
      <c r="H25" s="1723"/>
      <c r="I25" s="1653">
        <v>1067</v>
      </c>
      <c r="J25" s="1718"/>
      <c r="K25" s="1723"/>
      <c r="L25" s="1723"/>
      <c r="M25" s="1653">
        <v>105</v>
      </c>
      <c r="N25" s="1718"/>
      <c r="O25" s="1723"/>
      <c r="P25" s="1723"/>
      <c r="Q25" s="1653">
        <v>106</v>
      </c>
      <c r="S25" s="810"/>
    </row>
    <row r="26" spans="1:19" s="164" customFormat="1" ht="15" x14ac:dyDescent="0.25">
      <c r="A26" s="167">
        <v>12</v>
      </c>
      <c r="B26" s="1150"/>
      <c r="C26" s="1723"/>
      <c r="D26" s="1723"/>
      <c r="E26" s="1653">
        <v>825</v>
      </c>
      <c r="F26" s="1718"/>
      <c r="G26" s="1723"/>
      <c r="H26" s="1723"/>
      <c r="I26" s="1653">
        <v>1042</v>
      </c>
      <c r="J26" s="1718"/>
      <c r="K26" s="1723"/>
      <c r="L26" s="1723"/>
      <c r="M26" s="1653">
        <v>90</v>
      </c>
      <c r="N26" s="1718"/>
      <c r="O26" s="1723"/>
      <c r="P26" s="1723"/>
      <c r="Q26" s="1653">
        <v>104</v>
      </c>
      <c r="S26" s="810"/>
    </row>
    <row r="27" spans="1:19" s="164" customFormat="1" ht="15" x14ac:dyDescent="0.25">
      <c r="A27" s="167">
        <v>13</v>
      </c>
      <c r="B27" s="1150"/>
      <c r="C27" s="1723"/>
      <c r="D27" s="1723"/>
      <c r="E27" s="1653">
        <v>852</v>
      </c>
      <c r="F27" s="1718"/>
      <c r="G27" s="1723"/>
      <c r="H27" s="1723"/>
      <c r="I27" s="1653">
        <v>1044</v>
      </c>
      <c r="J27" s="1718"/>
      <c r="K27" s="1723"/>
      <c r="L27" s="1723"/>
      <c r="M27" s="1653">
        <v>112</v>
      </c>
      <c r="N27" s="1718"/>
      <c r="O27" s="1723"/>
      <c r="P27" s="1723"/>
      <c r="Q27" s="1653">
        <v>112</v>
      </c>
      <c r="S27" s="810"/>
    </row>
    <row r="28" spans="1:19" s="164" customFormat="1" ht="15" x14ac:dyDescent="0.25">
      <c r="A28" s="167">
        <v>14</v>
      </c>
      <c r="B28" s="1150"/>
      <c r="C28" s="1723"/>
      <c r="D28" s="1723"/>
      <c r="E28" s="1653">
        <v>828</v>
      </c>
      <c r="F28" s="1718"/>
      <c r="G28" s="1723"/>
      <c r="H28" s="1723"/>
      <c r="I28" s="1653">
        <v>1037</v>
      </c>
      <c r="J28" s="1718"/>
      <c r="K28" s="1723"/>
      <c r="L28" s="1723"/>
      <c r="M28" s="1653">
        <v>107</v>
      </c>
      <c r="N28" s="1718"/>
      <c r="O28" s="1723"/>
      <c r="P28" s="1723"/>
      <c r="Q28" s="1653">
        <v>104</v>
      </c>
      <c r="S28" s="810"/>
    </row>
    <row r="29" spans="1:19" s="164" customFormat="1" ht="15" x14ac:dyDescent="0.25">
      <c r="A29" s="167">
        <v>15</v>
      </c>
      <c r="B29" s="1150"/>
      <c r="C29" s="1723"/>
      <c r="D29" s="1723"/>
      <c r="E29" s="1653">
        <v>808</v>
      </c>
      <c r="F29" s="1718"/>
      <c r="G29" s="1723"/>
      <c r="H29" s="1723"/>
      <c r="I29" s="1653">
        <v>1032</v>
      </c>
      <c r="J29" s="1718"/>
      <c r="K29" s="1723"/>
      <c r="L29" s="1723"/>
      <c r="M29" s="1653">
        <v>91</v>
      </c>
      <c r="N29" s="1718"/>
      <c r="O29" s="1723"/>
      <c r="P29" s="1723"/>
      <c r="Q29" s="1653">
        <v>101</v>
      </c>
      <c r="S29" s="810"/>
    </row>
    <row r="30" spans="1:19" s="164" customFormat="1" ht="15" x14ac:dyDescent="0.25">
      <c r="A30" s="167">
        <v>16</v>
      </c>
      <c r="B30" s="1150"/>
      <c r="C30" s="1723"/>
      <c r="D30" s="1723"/>
      <c r="E30" s="1653">
        <v>852</v>
      </c>
      <c r="F30" s="1718"/>
      <c r="G30" s="1723"/>
      <c r="H30" s="1723"/>
      <c r="I30" s="1653">
        <v>1057</v>
      </c>
      <c r="J30" s="1718"/>
      <c r="K30" s="1723"/>
      <c r="L30" s="1723"/>
      <c r="M30" s="1653">
        <v>108</v>
      </c>
      <c r="N30" s="1718"/>
      <c r="O30" s="1723"/>
      <c r="P30" s="1723"/>
      <c r="Q30" s="1653">
        <v>99</v>
      </c>
      <c r="S30" s="810"/>
    </row>
    <row r="31" spans="1:19" s="168" customFormat="1" ht="15" x14ac:dyDescent="0.25">
      <c r="A31" s="167">
        <v>17</v>
      </c>
      <c r="B31" s="1150"/>
      <c r="C31" s="1723"/>
      <c r="D31" s="1723"/>
      <c r="E31" s="1653">
        <v>894</v>
      </c>
      <c r="F31" s="1718"/>
      <c r="G31" s="1723"/>
      <c r="H31" s="1723"/>
      <c r="I31" s="1653">
        <v>1065</v>
      </c>
      <c r="J31" s="1718"/>
      <c r="K31" s="1723"/>
      <c r="L31" s="1723"/>
      <c r="M31" s="1653">
        <v>107</v>
      </c>
      <c r="N31" s="1718"/>
      <c r="O31" s="1723"/>
      <c r="P31" s="1723"/>
      <c r="Q31" s="1653">
        <v>99</v>
      </c>
      <c r="S31" s="810"/>
    </row>
    <row r="32" spans="1:19" s="168" customFormat="1" ht="15" x14ac:dyDescent="0.25">
      <c r="A32" s="167">
        <v>18</v>
      </c>
      <c r="B32" s="1150"/>
      <c r="C32" s="1723"/>
      <c r="D32" s="1723"/>
      <c r="E32" s="1653">
        <v>902</v>
      </c>
      <c r="F32" s="1718"/>
      <c r="G32" s="1723"/>
      <c r="H32" s="1723"/>
      <c r="I32" s="1653">
        <v>1041</v>
      </c>
      <c r="J32" s="1718"/>
      <c r="K32" s="1723"/>
      <c r="L32" s="1723"/>
      <c r="M32" s="1653">
        <v>108</v>
      </c>
      <c r="N32" s="1718"/>
      <c r="O32" s="1723"/>
      <c r="P32" s="1723"/>
      <c r="Q32" s="1653">
        <v>113</v>
      </c>
      <c r="S32" s="810"/>
    </row>
    <row r="33" spans="1:33" s="168" customFormat="1" ht="15" x14ac:dyDescent="0.25">
      <c r="A33" s="167">
        <v>19</v>
      </c>
      <c r="B33" s="1150"/>
      <c r="C33" s="1723"/>
      <c r="D33" s="1723"/>
      <c r="E33" s="1653">
        <v>886</v>
      </c>
      <c r="F33" s="1718"/>
      <c r="G33" s="1723"/>
      <c r="H33" s="1723"/>
      <c r="I33" s="1653">
        <v>1000</v>
      </c>
      <c r="J33" s="1718"/>
      <c r="K33" s="1723"/>
      <c r="L33" s="1723"/>
      <c r="M33" s="1653">
        <v>95</v>
      </c>
      <c r="N33" s="1718"/>
      <c r="O33" s="1723"/>
      <c r="P33" s="1723"/>
      <c r="Q33" s="1653">
        <v>103</v>
      </c>
      <c r="S33" s="810"/>
    </row>
    <row r="34" spans="1:33" s="168" customFormat="1" ht="15" x14ac:dyDescent="0.25">
      <c r="A34" s="167">
        <v>20</v>
      </c>
      <c r="B34" s="1150"/>
      <c r="C34" s="1723"/>
      <c r="D34" s="1723"/>
      <c r="E34" s="1653">
        <v>851</v>
      </c>
      <c r="F34" s="1718"/>
      <c r="G34" s="1723"/>
      <c r="H34" s="1723"/>
      <c r="I34" s="1653">
        <v>931</v>
      </c>
      <c r="J34" s="1718"/>
      <c r="K34" s="1723"/>
      <c r="L34" s="1723"/>
      <c r="M34" s="1653">
        <v>80</v>
      </c>
      <c r="N34" s="1718"/>
      <c r="O34" s="1723"/>
      <c r="P34" s="1723"/>
      <c r="Q34" s="1653">
        <v>71</v>
      </c>
      <c r="S34" s="810"/>
    </row>
    <row r="35" spans="1:33" s="168" customFormat="1" ht="15" x14ac:dyDescent="0.25">
      <c r="A35" s="167">
        <v>21</v>
      </c>
      <c r="B35" s="1150"/>
      <c r="C35" s="1723"/>
      <c r="D35" s="1723"/>
      <c r="E35" s="1653">
        <v>814</v>
      </c>
      <c r="F35" s="1718"/>
      <c r="G35" s="1723"/>
      <c r="H35" s="1723"/>
      <c r="I35" s="1653">
        <v>881</v>
      </c>
      <c r="J35" s="1718"/>
      <c r="K35" s="1723"/>
      <c r="L35" s="1723"/>
      <c r="M35" s="1653">
        <v>56</v>
      </c>
      <c r="N35" s="1718"/>
      <c r="O35" s="1723"/>
      <c r="P35" s="1723"/>
      <c r="Q35" s="1653">
        <v>59</v>
      </c>
      <c r="S35" s="810"/>
    </row>
    <row r="36" spans="1:33" s="168" customFormat="1" ht="15" x14ac:dyDescent="0.25">
      <c r="A36" s="167">
        <v>22</v>
      </c>
      <c r="B36" s="1150"/>
      <c r="C36" s="1723"/>
      <c r="D36" s="1723"/>
      <c r="E36" s="1653">
        <v>765</v>
      </c>
      <c r="F36" s="1718"/>
      <c r="G36" s="1723"/>
      <c r="H36" s="1723"/>
      <c r="I36" s="1653">
        <v>804</v>
      </c>
      <c r="J36" s="1718"/>
      <c r="K36" s="1723"/>
      <c r="L36" s="1723"/>
      <c r="M36" s="1653">
        <v>51</v>
      </c>
      <c r="N36" s="1718"/>
      <c r="O36" s="1723"/>
      <c r="P36" s="1723"/>
      <c r="Q36" s="1653">
        <v>51</v>
      </c>
      <c r="S36" s="810"/>
    </row>
    <row r="37" spans="1:33" s="168" customFormat="1" ht="15" x14ac:dyDescent="0.25">
      <c r="A37" s="167">
        <v>23</v>
      </c>
      <c r="B37" s="1150"/>
      <c r="C37" s="1723"/>
      <c r="D37" s="1723"/>
      <c r="E37" s="1653">
        <v>666</v>
      </c>
      <c r="F37" s="1718"/>
      <c r="G37" s="1723"/>
      <c r="H37" s="1723"/>
      <c r="I37" s="1653">
        <v>700</v>
      </c>
      <c r="J37" s="1718"/>
      <c r="K37" s="1723"/>
      <c r="L37" s="1723"/>
      <c r="M37" s="1653">
        <v>52</v>
      </c>
      <c r="N37" s="1718"/>
      <c r="O37" s="1723"/>
      <c r="P37" s="1723"/>
      <c r="Q37" s="1653">
        <v>48</v>
      </c>
    </row>
    <row r="38" spans="1:33" s="168" customFormat="1" ht="15" x14ac:dyDescent="0.25">
      <c r="A38" s="167">
        <v>24</v>
      </c>
      <c r="B38" s="1150"/>
      <c r="C38" s="1723"/>
      <c r="D38" s="1723"/>
      <c r="E38" s="1653">
        <v>572</v>
      </c>
      <c r="F38" s="1718"/>
      <c r="G38" s="1723"/>
      <c r="H38" s="1723"/>
      <c r="I38" s="1653">
        <v>614</v>
      </c>
      <c r="J38" s="1718"/>
      <c r="K38" s="1723"/>
      <c r="L38" s="1723"/>
      <c r="M38" s="1653">
        <v>48</v>
      </c>
      <c r="N38" s="1718"/>
      <c r="O38" s="1723"/>
      <c r="P38" s="1723"/>
      <c r="Q38" s="1653">
        <v>59</v>
      </c>
    </row>
    <row r="39" spans="1:33" s="168" customFormat="1" ht="15" x14ac:dyDescent="0.2">
      <c r="A39" s="167" t="s">
        <v>19</v>
      </c>
      <c r="B39" s="1227"/>
      <c r="C39" s="1726"/>
      <c r="D39" s="1726"/>
      <c r="E39" s="1727">
        <f>SUM(E15:E38)</f>
        <v>16860</v>
      </c>
      <c r="F39" s="1726"/>
      <c r="G39" s="1726"/>
      <c r="H39" s="1726"/>
      <c r="I39" s="1727">
        <f>SUM(I15:I38)</f>
        <v>19627</v>
      </c>
      <c r="J39" s="1726"/>
      <c r="K39" s="1726"/>
      <c r="L39" s="1726"/>
      <c r="M39" s="1727">
        <f>SUM(M15:M38)</f>
        <v>1606</v>
      </c>
      <c r="N39" s="1726"/>
      <c r="O39" s="1726"/>
      <c r="P39" s="1726"/>
      <c r="Q39" s="1727">
        <f>SUM(Q15:Q38)</f>
        <v>1695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537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/>
  </sheetPr>
  <dimension ref="A1:AG44"/>
  <sheetViews>
    <sheetView topLeftCell="A10" zoomScaleNormal="100" workbookViewId="0">
      <selection activeCell="J32" sqref="J32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274" t="s">
        <v>512</v>
      </c>
      <c r="C1" s="2039"/>
      <c r="D1" s="2039"/>
      <c r="E1" s="2039"/>
      <c r="F1" s="2039"/>
      <c r="J1" s="801" t="s">
        <v>184</v>
      </c>
      <c r="N1" s="2269" t="s">
        <v>54</v>
      </c>
      <c r="O1" s="2269"/>
      <c r="P1" s="2269"/>
      <c r="Q1" s="2269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70" customFormat="1" ht="10.5" customHeight="1" x14ac:dyDescent="0.2">
      <c r="B2" s="2270" t="s">
        <v>1</v>
      </c>
      <c r="C2" s="2046"/>
      <c r="D2" s="2046"/>
      <c r="E2" s="2046"/>
      <c r="F2" s="2046"/>
      <c r="I2" s="170" t="s">
        <v>28</v>
      </c>
      <c r="N2" s="2270" t="s">
        <v>2</v>
      </c>
      <c r="O2" s="2271"/>
      <c r="P2" s="2271"/>
      <c r="Q2" s="2271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70" customFormat="1" ht="13.5" customHeight="1" x14ac:dyDescent="0.2">
      <c r="N3" s="170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70" customFormat="1" ht="15" customHeight="1" x14ac:dyDescent="0.25">
      <c r="B4" s="2273" t="s">
        <v>4</v>
      </c>
      <c r="C4" s="2039"/>
      <c r="D4" s="172"/>
      <c r="E4" s="1026"/>
      <c r="F4" s="1026"/>
      <c r="G4" s="1026"/>
      <c r="H4" s="1026"/>
      <c r="I4" s="822" t="s">
        <v>5</v>
      </c>
      <c r="J4" s="171"/>
      <c r="K4" s="171"/>
      <c r="L4" s="171"/>
      <c r="N4" s="173" t="s">
        <v>55</v>
      </c>
      <c r="Q4" s="173" t="s">
        <v>176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70" customFormat="1" ht="9.75" customHeight="1" x14ac:dyDescent="0.2">
      <c r="B5" s="2281" t="s">
        <v>7</v>
      </c>
      <c r="C5" s="2037"/>
      <c r="D5" s="171"/>
      <c r="E5" s="171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70" customFormat="1" ht="12" customHeight="1" x14ac:dyDescent="0.25">
      <c r="A6" s="2272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70" customFormat="1" ht="15.75" x14ac:dyDescent="0.25">
      <c r="A7" s="2272" t="s">
        <v>671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70" customFormat="1" ht="9" customHeight="1" x14ac:dyDescent="0.2">
      <c r="A8" s="1315" t="s">
        <v>419</v>
      </c>
      <c r="B8" s="1315" t="s">
        <v>420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70" customFormat="1" x14ac:dyDescent="0.2">
      <c r="A9" s="2275" t="s">
        <v>9</v>
      </c>
      <c r="B9" s="2266" t="s">
        <v>10</v>
      </c>
      <c r="C9" s="2267"/>
      <c r="D9" s="2267"/>
      <c r="E9" s="2267"/>
      <c r="F9" s="2267"/>
      <c r="G9" s="2267"/>
      <c r="H9" s="2267"/>
      <c r="I9" s="2268"/>
      <c r="J9" s="2266" t="s">
        <v>11</v>
      </c>
      <c r="K9" s="2267"/>
      <c r="L9" s="2267"/>
      <c r="M9" s="2267"/>
      <c r="N9" s="2267"/>
      <c r="O9" s="2267"/>
      <c r="P9" s="2267"/>
      <c r="Q9" s="2268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70" customFormat="1" x14ac:dyDescent="0.2">
      <c r="A10" s="2276"/>
      <c r="B10" s="2264" t="s">
        <v>367</v>
      </c>
      <c r="C10" s="2265"/>
      <c r="D10" s="2265"/>
      <c r="E10" s="2280"/>
      <c r="F10" s="2261" t="s">
        <v>368</v>
      </c>
      <c r="G10" s="2053"/>
      <c r="H10" s="2053"/>
      <c r="I10" s="2054"/>
      <c r="J10" s="2264" t="str">
        <f>B10</f>
        <v>ЯЧ.№ 206 - "ГОРОД-15"</v>
      </c>
      <c r="K10" s="2278"/>
      <c r="L10" s="2278"/>
      <c r="M10" s="2279"/>
      <c r="N10" s="2261" t="str">
        <f>F10</f>
        <v>ЯЧ.№103 - "ТУБДИСПАНСЕР"</v>
      </c>
      <c r="O10" s="2262"/>
      <c r="P10" s="2262"/>
      <c r="Q10" s="2263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70" customFormat="1" x14ac:dyDescent="0.2">
      <c r="A11" s="2276"/>
      <c r="B11" s="2264" t="s">
        <v>14</v>
      </c>
      <c r="C11" s="2265"/>
      <c r="E11" s="175">
        <v>4800</v>
      </c>
      <c r="F11" s="2264" t="s">
        <v>14</v>
      </c>
      <c r="G11" s="2265"/>
      <c r="H11" s="174"/>
      <c r="I11" s="227">
        <v>2400</v>
      </c>
      <c r="J11" s="2264" t="s">
        <v>14</v>
      </c>
      <c r="K11" s="2265"/>
      <c r="L11" s="174"/>
      <c r="M11" s="175">
        <f>E11</f>
        <v>4800</v>
      </c>
      <c r="N11" s="2264" t="s">
        <v>14</v>
      </c>
      <c r="O11" s="2265"/>
      <c r="P11" s="174"/>
      <c r="Q11" s="175">
        <f>I11</f>
        <v>2400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77" customFormat="1" ht="35.25" customHeight="1" x14ac:dyDescent="0.2">
      <c r="A12" s="2277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50"/>
      <c r="C14" s="1721"/>
      <c r="D14" s="1721"/>
      <c r="E14" s="1721"/>
      <c r="F14" s="1655"/>
      <c r="G14" s="1721"/>
      <c r="H14" s="1721"/>
      <c r="I14" s="1721"/>
      <c r="J14" s="1655"/>
      <c r="K14" s="1721"/>
      <c r="L14" s="1721"/>
      <c r="M14" s="1721"/>
      <c r="N14" s="1655"/>
      <c r="O14" s="1721"/>
      <c r="P14" s="1721"/>
      <c r="Q14" s="1721"/>
      <c r="S14" s="779"/>
      <c r="T14" s="779"/>
    </row>
    <row r="15" spans="1:33" s="1536" customFormat="1" ht="15" x14ac:dyDescent="0.25">
      <c r="A15" s="1535">
        <v>1</v>
      </c>
      <c r="B15" s="1387"/>
      <c r="C15" s="1721"/>
      <c r="D15" s="1721"/>
      <c r="E15" s="1653">
        <v>171</v>
      </c>
      <c r="F15" s="1655"/>
      <c r="G15" s="1721"/>
      <c r="H15" s="1721"/>
      <c r="I15" s="1653">
        <v>335</v>
      </c>
      <c r="J15" s="1655"/>
      <c r="K15" s="1721"/>
      <c r="L15" s="1721"/>
      <c r="M15" s="1653">
        <v>52</v>
      </c>
      <c r="N15" s="1655"/>
      <c r="O15" s="1721"/>
      <c r="P15" s="1721"/>
      <c r="Q15" s="1653">
        <v>70</v>
      </c>
      <c r="S15" s="1537"/>
      <c r="T15" s="1537"/>
    </row>
    <row r="16" spans="1:33" s="177" customFormat="1" ht="15" x14ac:dyDescent="0.25">
      <c r="A16" s="180">
        <v>2</v>
      </c>
      <c r="B16" s="1150"/>
      <c r="C16" s="1721"/>
      <c r="D16" s="1721"/>
      <c r="E16" s="1653">
        <v>166</v>
      </c>
      <c r="F16" s="1655"/>
      <c r="G16" s="1721"/>
      <c r="H16" s="1721"/>
      <c r="I16" s="1653">
        <v>318</v>
      </c>
      <c r="J16" s="1655"/>
      <c r="K16" s="1721"/>
      <c r="L16" s="1721"/>
      <c r="M16" s="1653">
        <v>46</v>
      </c>
      <c r="N16" s="1655"/>
      <c r="O16" s="1721"/>
      <c r="P16" s="1721"/>
      <c r="Q16" s="1653">
        <v>73</v>
      </c>
      <c r="S16" s="779"/>
      <c r="T16" s="779"/>
    </row>
    <row r="17" spans="1:20" s="177" customFormat="1" ht="15" x14ac:dyDescent="0.25">
      <c r="A17" s="180">
        <v>3</v>
      </c>
      <c r="B17" s="1150"/>
      <c r="C17" s="1721"/>
      <c r="D17" s="1721"/>
      <c r="E17" s="1653">
        <v>124</v>
      </c>
      <c r="F17" s="1655"/>
      <c r="G17" s="1721"/>
      <c r="H17" s="1721"/>
      <c r="I17" s="1653">
        <v>314</v>
      </c>
      <c r="J17" s="1655"/>
      <c r="K17" s="1721"/>
      <c r="L17" s="1721"/>
      <c r="M17" s="1653">
        <v>24</v>
      </c>
      <c r="N17" s="1655"/>
      <c r="O17" s="1721"/>
      <c r="P17" s="1721"/>
      <c r="Q17" s="1653">
        <v>71</v>
      </c>
      <c r="S17" s="779"/>
      <c r="T17" s="779"/>
    </row>
    <row r="18" spans="1:20" s="177" customFormat="1" ht="15" x14ac:dyDescent="0.25">
      <c r="A18" s="180">
        <v>4</v>
      </c>
      <c r="B18" s="1150"/>
      <c r="C18" s="1721"/>
      <c r="D18" s="1721"/>
      <c r="E18" s="1653">
        <v>122</v>
      </c>
      <c r="F18" s="1655"/>
      <c r="G18" s="1721"/>
      <c r="H18" s="1721"/>
      <c r="I18" s="1653">
        <v>301</v>
      </c>
      <c r="J18" s="1655"/>
      <c r="K18" s="1721"/>
      <c r="L18" s="1721"/>
      <c r="M18" s="1653">
        <v>23</v>
      </c>
      <c r="N18" s="1655"/>
      <c r="O18" s="1721"/>
      <c r="P18" s="1721"/>
      <c r="Q18" s="1653">
        <v>68</v>
      </c>
      <c r="S18" s="779"/>
      <c r="T18" s="779"/>
    </row>
    <row r="19" spans="1:20" s="177" customFormat="1" ht="15" x14ac:dyDescent="0.25">
      <c r="A19" s="180">
        <v>5</v>
      </c>
      <c r="B19" s="1150"/>
      <c r="C19" s="1721"/>
      <c r="D19" s="1721"/>
      <c r="E19" s="1653">
        <v>121</v>
      </c>
      <c r="F19" s="1655"/>
      <c r="G19" s="1721"/>
      <c r="H19" s="1721"/>
      <c r="I19" s="1653">
        <v>299</v>
      </c>
      <c r="J19" s="1655"/>
      <c r="K19" s="1721"/>
      <c r="L19" s="1721"/>
      <c r="M19" s="1653">
        <v>22</v>
      </c>
      <c r="N19" s="1655"/>
      <c r="O19" s="1721"/>
      <c r="P19" s="1721"/>
      <c r="Q19" s="1653">
        <v>64</v>
      </c>
      <c r="S19" s="779"/>
      <c r="T19" s="779"/>
    </row>
    <row r="20" spans="1:20" s="177" customFormat="1" ht="15" x14ac:dyDescent="0.25">
      <c r="A20" s="180">
        <v>6</v>
      </c>
      <c r="B20" s="1150"/>
      <c r="C20" s="1721"/>
      <c r="D20" s="1721"/>
      <c r="E20" s="1653">
        <v>165</v>
      </c>
      <c r="F20" s="1655"/>
      <c r="G20" s="1721"/>
      <c r="H20" s="1721"/>
      <c r="I20" s="1653">
        <v>345</v>
      </c>
      <c r="J20" s="1655"/>
      <c r="K20" s="1721"/>
      <c r="L20" s="1721"/>
      <c r="M20" s="1653">
        <v>29</v>
      </c>
      <c r="N20" s="1655"/>
      <c r="O20" s="1721"/>
      <c r="P20" s="1721"/>
      <c r="Q20" s="1653">
        <v>73</v>
      </c>
      <c r="S20" s="779"/>
      <c r="T20" s="779"/>
    </row>
    <row r="21" spans="1:20" s="177" customFormat="1" ht="15" x14ac:dyDescent="0.25">
      <c r="A21" s="180">
        <v>7</v>
      </c>
      <c r="B21" s="1150"/>
      <c r="C21" s="1721"/>
      <c r="D21" s="1721"/>
      <c r="E21" s="1653">
        <v>176</v>
      </c>
      <c r="F21" s="1655"/>
      <c r="G21" s="1721"/>
      <c r="H21" s="1721"/>
      <c r="I21" s="1653">
        <v>374</v>
      </c>
      <c r="J21" s="1655"/>
      <c r="K21" s="1721"/>
      <c r="L21" s="1721"/>
      <c r="M21" s="1653">
        <v>33</v>
      </c>
      <c r="N21" s="1655"/>
      <c r="O21" s="1721"/>
      <c r="P21" s="1721"/>
      <c r="Q21" s="1653">
        <v>67</v>
      </c>
      <c r="S21" s="779"/>
      <c r="T21" s="779"/>
    </row>
    <row r="22" spans="1:20" s="177" customFormat="1" ht="15" x14ac:dyDescent="0.25">
      <c r="A22" s="180">
        <v>8</v>
      </c>
      <c r="B22" s="1150"/>
      <c r="C22" s="1721"/>
      <c r="D22" s="1721"/>
      <c r="E22" s="1653">
        <v>248</v>
      </c>
      <c r="F22" s="1655"/>
      <c r="G22" s="1721"/>
      <c r="H22" s="1721"/>
      <c r="I22" s="1653">
        <v>416</v>
      </c>
      <c r="J22" s="1655"/>
      <c r="K22" s="1721"/>
      <c r="L22" s="1721"/>
      <c r="M22" s="1653">
        <v>76</v>
      </c>
      <c r="N22" s="1655"/>
      <c r="O22" s="1721"/>
      <c r="P22" s="1721"/>
      <c r="Q22" s="1653">
        <v>79</v>
      </c>
      <c r="S22" s="779"/>
      <c r="T22" s="779"/>
    </row>
    <row r="23" spans="1:20" s="177" customFormat="1" ht="15" x14ac:dyDescent="0.25">
      <c r="A23" s="180">
        <v>9</v>
      </c>
      <c r="B23" s="1150"/>
      <c r="C23" s="1721"/>
      <c r="D23" s="1721"/>
      <c r="E23" s="1653">
        <v>365</v>
      </c>
      <c r="F23" s="1655"/>
      <c r="G23" s="1721"/>
      <c r="H23" s="1721"/>
      <c r="I23" s="1653">
        <v>498</v>
      </c>
      <c r="J23" s="1655"/>
      <c r="K23" s="1721"/>
      <c r="L23" s="1721"/>
      <c r="M23" s="1653">
        <v>214</v>
      </c>
      <c r="N23" s="1655"/>
      <c r="O23" s="1721"/>
      <c r="P23" s="1721"/>
      <c r="Q23" s="1653">
        <v>99</v>
      </c>
      <c r="S23" s="779"/>
      <c r="T23" s="779"/>
    </row>
    <row r="24" spans="1:20" s="177" customFormat="1" ht="15" x14ac:dyDescent="0.25">
      <c r="A24" s="180">
        <v>10</v>
      </c>
      <c r="B24" s="1150"/>
      <c r="C24" s="1721"/>
      <c r="D24" s="1721"/>
      <c r="E24" s="1653">
        <v>408</v>
      </c>
      <c r="F24" s="1655"/>
      <c r="G24" s="1721"/>
      <c r="H24" s="1721"/>
      <c r="I24" s="1653">
        <v>488</v>
      </c>
      <c r="J24" s="1655"/>
      <c r="K24" s="1721"/>
      <c r="L24" s="1721"/>
      <c r="M24" s="1653">
        <v>238</v>
      </c>
      <c r="N24" s="1655"/>
      <c r="O24" s="1721"/>
      <c r="P24" s="1721"/>
      <c r="Q24" s="1653">
        <v>109</v>
      </c>
      <c r="S24" s="779"/>
      <c r="T24" s="779"/>
    </row>
    <row r="25" spans="1:20" s="177" customFormat="1" ht="15" x14ac:dyDescent="0.25">
      <c r="A25" s="180">
        <v>11</v>
      </c>
      <c r="B25" s="1150"/>
      <c r="C25" s="1721"/>
      <c r="D25" s="1721"/>
      <c r="E25" s="1653">
        <v>419</v>
      </c>
      <c r="F25" s="1655"/>
      <c r="G25" s="1721"/>
      <c r="H25" s="1721"/>
      <c r="I25" s="1653">
        <v>481</v>
      </c>
      <c r="J25" s="1655"/>
      <c r="K25" s="1721"/>
      <c r="L25" s="1721"/>
      <c r="M25" s="1653">
        <v>218</v>
      </c>
      <c r="N25" s="1655"/>
      <c r="O25" s="1721"/>
      <c r="P25" s="1721"/>
      <c r="Q25" s="1653">
        <v>102</v>
      </c>
      <c r="S25" s="779"/>
      <c r="T25" s="779"/>
    </row>
    <row r="26" spans="1:20" s="177" customFormat="1" ht="15" x14ac:dyDescent="0.25">
      <c r="A26" s="180">
        <v>12</v>
      </c>
      <c r="B26" s="1150"/>
      <c r="C26" s="1721"/>
      <c r="D26" s="1721"/>
      <c r="E26" s="1653">
        <v>426</v>
      </c>
      <c r="F26" s="1655"/>
      <c r="G26" s="1721"/>
      <c r="H26" s="1721"/>
      <c r="I26" s="1653">
        <v>505</v>
      </c>
      <c r="J26" s="1655"/>
      <c r="K26" s="1721"/>
      <c r="L26" s="1721"/>
      <c r="M26" s="1653">
        <v>248</v>
      </c>
      <c r="N26" s="1655"/>
      <c r="O26" s="1721"/>
      <c r="P26" s="1721"/>
      <c r="Q26" s="1653">
        <v>106</v>
      </c>
      <c r="S26" s="779"/>
      <c r="T26" s="779"/>
    </row>
    <row r="27" spans="1:20" s="177" customFormat="1" ht="15" x14ac:dyDescent="0.25">
      <c r="A27" s="180">
        <v>13</v>
      </c>
      <c r="B27" s="1150"/>
      <c r="C27" s="1721"/>
      <c r="D27" s="1721"/>
      <c r="E27" s="1653">
        <v>388</v>
      </c>
      <c r="F27" s="1655"/>
      <c r="G27" s="1721"/>
      <c r="H27" s="1721"/>
      <c r="I27" s="1653">
        <v>461</v>
      </c>
      <c r="J27" s="1655"/>
      <c r="K27" s="1721"/>
      <c r="L27" s="1721"/>
      <c r="M27" s="1653">
        <v>205</v>
      </c>
      <c r="N27" s="1655"/>
      <c r="O27" s="1721"/>
      <c r="P27" s="1721"/>
      <c r="Q27" s="1653">
        <v>100</v>
      </c>
      <c r="S27" s="779"/>
      <c r="T27" s="779"/>
    </row>
    <row r="28" spans="1:20" s="177" customFormat="1" ht="15" x14ac:dyDescent="0.25">
      <c r="A28" s="180">
        <v>14</v>
      </c>
      <c r="B28" s="1150"/>
      <c r="C28" s="1721"/>
      <c r="D28" s="1721"/>
      <c r="E28" s="1653">
        <v>392</v>
      </c>
      <c r="F28" s="1655"/>
      <c r="G28" s="1721"/>
      <c r="H28" s="1721"/>
      <c r="I28" s="1653">
        <v>453</v>
      </c>
      <c r="J28" s="1655"/>
      <c r="K28" s="1721"/>
      <c r="L28" s="1721"/>
      <c r="M28" s="1653">
        <v>240</v>
      </c>
      <c r="N28" s="1655"/>
      <c r="O28" s="1721"/>
      <c r="P28" s="1721"/>
      <c r="Q28" s="1653">
        <v>91</v>
      </c>
      <c r="S28" s="779"/>
      <c r="T28" s="779"/>
    </row>
    <row r="29" spans="1:20" s="177" customFormat="1" ht="15" x14ac:dyDescent="0.25">
      <c r="A29" s="180">
        <v>15</v>
      </c>
      <c r="B29" s="1150"/>
      <c r="C29" s="1721"/>
      <c r="D29" s="1721"/>
      <c r="E29" s="1653">
        <v>372</v>
      </c>
      <c r="F29" s="1655"/>
      <c r="G29" s="1721"/>
      <c r="H29" s="1721"/>
      <c r="I29" s="1653">
        <v>450</v>
      </c>
      <c r="J29" s="1655"/>
      <c r="K29" s="1721"/>
      <c r="L29" s="1721"/>
      <c r="M29" s="1653">
        <v>236</v>
      </c>
      <c r="N29" s="1655"/>
      <c r="O29" s="1721"/>
      <c r="P29" s="1721"/>
      <c r="Q29" s="1653">
        <v>88</v>
      </c>
      <c r="S29" s="779"/>
      <c r="T29" s="779"/>
    </row>
    <row r="30" spans="1:20" s="177" customFormat="1" ht="15" x14ac:dyDescent="0.25">
      <c r="A30" s="180">
        <v>16</v>
      </c>
      <c r="B30" s="1150"/>
      <c r="C30" s="1721"/>
      <c r="D30" s="1721"/>
      <c r="E30" s="1653">
        <v>342</v>
      </c>
      <c r="F30" s="1655"/>
      <c r="G30" s="1721"/>
      <c r="H30" s="1721"/>
      <c r="I30" s="1653">
        <v>495</v>
      </c>
      <c r="J30" s="1655"/>
      <c r="K30" s="1721"/>
      <c r="L30" s="1721"/>
      <c r="M30" s="1653">
        <v>187</v>
      </c>
      <c r="N30" s="1655"/>
      <c r="O30" s="1721"/>
      <c r="P30" s="1721"/>
      <c r="Q30" s="1653">
        <v>101</v>
      </c>
      <c r="S30" s="779"/>
      <c r="T30" s="779"/>
    </row>
    <row r="31" spans="1:20" s="181" customFormat="1" ht="15" x14ac:dyDescent="0.25">
      <c r="A31" s="180">
        <v>17</v>
      </c>
      <c r="B31" s="1150"/>
      <c r="C31" s="1721"/>
      <c r="D31" s="1721"/>
      <c r="E31" s="1653">
        <v>308</v>
      </c>
      <c r="F31" s="1655"/>
      <c r="G31" s="1721"/>
      <c r="H31" s="1721"/>
      <c r="I31" s="1653">
        <v>533</v>
      </c>
      <c r="J31" s="1655"/>
      <c r="K31" s="1721"/>
      <c r="L31" s="1721"/>
      <c r="M31" s="1653">
        <v>138</v>
      </c>
      <c r="N31" s="1655"/>
      <c r="O31" s="1721"/>
      <c r="P31" s="1721"/>
      <c r="Q31" s="1653">
        <v>99</v>
      </c>
      <c r="R31" s="177"/>
      <c r="S31" s="779"/>
      <c r="T31" s="779"/>
    </row>
    <row r="32" spans="1:20" s="181" customFormat="1" ht="15" x14ac:dyDescent="0.25">
      <c r="A32" s="180">
        <v>18</v>
      </c>
      <c r="B32" s="1150"/>
      <c r="C32" s="1721"/>
      <c r="D32" s="1721"/>
      <c r="E32" s="1653">
        <v>283</v>
      </c>
      <c r="F32" s="1655"/>
      <c r="G32" s="1721"/>
      <c r="H32" s="1721"/>
      <c r="I32" s="1653">
        <v>563</v>
      </c>
      <c r="J32" s="1655"/>
      <c r="K32" s="1721"/>
      <c r="L32" s="1721"/>
      <c r="M32" s="1653">
        <v>113</v>
      </c>
      <c r="N32" s="1655"/>
      <c r="O32" s="1721"/>
      <c r="P32" s="1721"/>
      <c r="Q32" s="1653">
        <v>104</v>
      </c>
      <c r="R32" s="177"/>
      <c r="S32" s="779"/>
      <c r="T32" s="779"/>
    </row>
    <row r="33" spans="1:33" s="181" customFormat="1" ht="15" x14ac:dyDescent="0.25">
      <c r="A33" s="180">
        <v>19</v>
      </c>
      <c r="B33" s="1150"/>
      <c r="C33" s="1721"/>
      <c r="D33" s="1721"/>
      <c r="E33" s="1653">
        <v>282</v>
      </c>
      <c r="F33" s="1655"/>
      <c r="G33" s="1721"/>
      <c r="H33" s="1721"/>
      <c r="I33" s="1653">
        <v>544</v>
      </c>
      <c r="J33" s="1655"/>
      <c r="K33" s="1721"/>
      <c r="L33" s="1721"/>
      <c r="M33" s="1653">
        <v>106</v>
      </c>
      <c r="N33" s="1655"/>
      <c r="O33" s="1721"/>
      <c r="P33" s="1721"/>
      <c r="Q33" s="1653">
        <v>99</v>
      </c>
      <c r="R33" s="177"/>
      <c r="S33" s="779"/>
      <c r="T33" s="779"/>
    </row>
    <row r="34" spans="1:33" s="181" customFormat="1" ht="15" x14ac:dyDescent="0.25">
      <c r="A34" s="180">
        <v>20</v>
      </c>
      <c r="B34" s="1150"/>
      <c r="C34" s="1721"/>
      <c r="D34" s="1721"/>
      <c r="E34" s="1653">
        <v>267</v>
      </c>
      <c r="F34" s="1655"/>
      <c r="G34" s="1721"/>
      <c r="H34" s="1721"/>
      <c r="I34" s="1653">
        <v>541</v>
      </c>
      <c r="J34" s="1655"/>
      <c r="K34" s="1721"/>
      <c r="L34" s="1721"/>
      <c r="M34" s="1653">
        <v>95</v>
      </c>
      <c r="N34" s="1655"/>
      <c r="O34" s="1721"/>
      <c r="P34" s="1721"/>
      <c r="Q34" s="1653">
        <v>90</v>
      </c>
      <c r="R34" s="177"/>
      <c r="S34" s="779"/>
      <c r="T34" s="779"/>
    </row>
    <row r="35" spans="1:33" s="181" customFormat="1" ht="15" x14ac:dyDescent="0.25">
      <c r="A35" s="180">
        <v>21</v>
      </c>
      <c r="B35" s="1150"/>
      <c r="C35" s="1721"/>
      <c r="D35" s="1721"/>
      <c r="E35" s="1653">
        <v>249</v>
      </c>
      <c r="F35" s="1655"/>
      <c r="G35" s="1721"/>
      <c r="H35" s="1721"/>
      <c r="I35" s="1653">
        <v>541</v>
      </c>
      <c r="J35" s="1655"/>
      <c r="K35" s="1721"/>
      <c r="L35" s="1721"/>
      <c r="M35" s="1653">
        <v>88</v>
      </c>
      <c r="N35" s="1655"/>
      <c r="O35" s="1721"/>
      <c r="P35" s="1721"/>
      <c r="Q35" s="1653">
        <v>91</v>
      </c>
      <c r="R35" s="177"/>
      <c r="S35" s="779"/>
      <c r="T35" s="779"/>
    </row>
    <row r="36" spans="1:33" s="181" customFormat="1" ht="15" x14ac:dyDescent="0.25">
      <c r="A36" s="180">
        <v>22</v>
      </c>
      <c r="B36" s="1150"/>
      <c r="C36" s="1721"/>
      <c r="D36" s="1721"/>
      <c r="E36" s="1653">
        <v>225</v>
      </c>
      <c r="F36" s="1655"/>
      <c r="G36" s="1721"/>
      <c r="H36" s="1721"/>
      <c r="I36" s="1653">
        <v>511</v>
      </c>
      <c r="J36" s="1655"/>
      <c r="K36" s="1721"/>
      <c r="L36" s="1721"/>
      <c r="M36" s="1653">
        <v>71</v>
      </c>
      <c r="N36" s="1655"/>
      <c r="O36" s="1721"/>
      <c r="P36" s="1721"/>
      <c r="Q36" s="1653">
        <v>84</v>
      </c>
      <c r="R36" s="177"/>
      <c r="S36" s="779"/>
      <c r="T36" s="779"/>
    </row>
    <row r="37" spans="1:33" s="181" customFormat="1" ht="15" x14ac:dyDescent="0.25">
      <c r="A37" s="180">
        <v>23</v>
      </c>
      <c r="B37" s="1150"/>
      <c r="C37" s="1721"/>
      <c r="D37" s="1721"/>
      <c r="E37" s="1653">
        <v>185</v>
      </c>
      <c r="F37" s="1655"/>
      <c r="G37" s="1721"/>
      <c r="H37" s="1721"/>
      <c r="I37" s="1653">
        <v>465</v>
      </c>
      <c r="J37" s="1655"/>
      <c r="K37" s="1721"/>
      <c r="L37" s="1721"/>
      <c r="M37" s="1653">
        <v>57</v>
      </c>
      <c r="N37" s="1655"/>
      <c r="O37" s="1721"/>
      <c r="P37" s="1721"/>
      <c r="Q37" s="1653">
        <v>89</v>
      </c>
      <c r="R37" s="177"/>
      <c r="S37" s="779"/>
      <c r="T37" s="779"/>
    </row>
    <row r="38" spans="1:33" s="181" customFormat="1" ht="15" x14ac:dyDescent="0.25">
      <c r="A38" s="180">
        <v>24</v>
      </c>
      <c r="B38" s="1150"/>
      <c r="C38" s="1721"/>
      <c r="D38" s="1721"/>
      <c r="E38" s="1653">
        <v>179</v>
      </c>
      <c r="F38" s="1655"/>
      <c r="G38" s="1721"/>
      <c r="H38" s="1721"/>
      <c r="I38" s="1653">
        <v>422</v>
      </c>
      <c r="J38" s="1655"/>
      <c r="K38" s="1721"/>
      <c r="L38" s="1721"/>
      <c r="M38" s="1653">
        <v>60</v>
      </c>
      <c r="N38" s="1655"/>
      <c r="O38" s="1721"/>
      <c r="P38" s="1721"/>
      <c r="Q38" s="1653">
        <v>83</v>
      </c>
      <c r="R38" s="177"/>
      <c r="S38" s="779"/>
      <c r="T38" s="779"/>
    </row>
    <row r="39" spans="1:33" s="181" customFormat="1" ht="15" x14ac:dyDescent="0.2">
      <c r="A39" s="180" t="s">
        <v>19</v>
      </c>
      <c r="B39" s="1227"/>
      <c r="C39" s="1722"/>
      <c r="D39" s="1722"/>
      <c r="E39" s="1725">
        <f>SUM(E15:E38)</f>
        <v>6383</v>
      </c>
      <c r="F39" s="1724"/>
      <c r="G39" s="1724"/>
      <c r="H39" s="1724"/>
      <c r="I39" s="1725">
        <f>SUM(I15:I38)</f>
        <v>10653</v>
      </c>
      <c r="J39" s="1724"/>
      <c r="K39" s="1724"/>
      <c r="L39" s="1724"/>
      <c r="M39" s="1725">
        <f>SUM(M15:M38)</f>
        <v>2819</v>
      </c>
      <c r="N39" s="1724"/>
      <c r="O39" s="1724"/>
      <c r="P39" s="1724"/>
      <c r="Q39" s="1725">
        <f>SUM(Q15:Q38)</f>
        <v>2100</v>
      </c>
    </row>
    <row r="40" spans="1:33" s="170" customFormat="1" ht="12.75" customHeight="1" x14ac:dyDescent="0.2">
      <c r="A40" s="170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70" customFormat="1" ht="12.75" customHeight="1" x14ac:dyDescent="0.2">
      <c r="A41" s="170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70" t="s">
        <v>22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70" t="s">
        <v>23</v>
      </c>
      <c r="K43" s="170" t="s">
        <v>537</v>
      </c>
      <c r="L43" s="170"/>
      <c r="M43" s="170"/>
      <c r="N43" s="170"/>
      <c r="O43" s="170"/>
      <c r="P43" s="170"/>
      <c r="Q43" s="170"/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287" t="s">
        <v>512</v>
      </c>
      <c r="C1" s="2039"/>
      <c r="D1" s="2039"/>
      <c r="E1" s="2039"/>
      <c r="F1" s="2039"/>
      <c r="J1" s="801" t="s">
        <v>184</v>
      </c>
      <c r="N1" s="2282" t="s">
        <v>56</v>
      </c>
      <c r="O1" s="2282"/>
      <c r="P1" s="2282"/>
      <c r="Q1" s="2282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83" customFormat="1" ht="10.5" customHeight="1" x14ac:dyDescent="0.2">
      <c r="B2" s="2283" t="s">
        <v>1</v>
      </c>
      <c r="C2" s="2046"/>
      <c r="D2" s="2046"/>
      <c r="E2" s="2046"/>
      <c r="F2" s="2046"/>
      <c r="I2" s="183" t="s">
        <v>36</v>
      </c>
      <c r="N2" s="2283" t="s">
        <v>2</v>
      </c>
      <c r="O2" s="2284"/>
      <c r="P2" s="2284"/>
      <c r="Q2" s="2284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83" customFormat="1" ht="13.5" customHeight="1" x14ac:dyDescent="0.2">
      <c r="N3" s="183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83" customFormat="1" ht="15" customHeight="1" x14ac:dyDescent="0.25">
      <c r="B4" s="2286" t="s">
        <v>4</v>
      </c>
      <c r="C4" s="2039"/>
      <c r="D4" s="185"/>
      <c r="E4" s="1024"/>
      <c r="F4" s="1024"/>
      <c r="G4" s="1024"/>
      <c r="H4" s="1024"/>
      <c r="I4" s="891" t="s">
        <v>5</v>
      </c>
      <c r="J4" s="184"/>
      <c r="K4" s="184"/>
      <c r="L4" s="184"/>
      <c r="O4" s="186" t="s">
        <v>57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83" customFormat="1" ht="9.75" customHeight="1" x14ac:dyDescent="0.2">
      <c r="B5" s="2285" t="s">
        <v>7</v>
      </c>
      <c r="C5" s="2037"/>
      <c r="D5" s="184"/>
      <c r="E5" s="184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83" customFormat="1" ht="12" customHeight="1" x14ac:dyDescent="0.25">
      <c r="A6" s="229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83" customFormat="1" ht="15.75" x14ac:dyDescent="0.25">
      <c r="A7" s="229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83" customFormat="1" ht="9" customHeight="1" x14ac:dyDescent="0.2">
      <c r="A8" s="1315" t="s">
        <v>421</v>
      </c>
      <c r="B8" s="1315" t="s">
        <v>422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83" customFormat="1" x14ac:dyDescent="0.2">
      <c r="A9" s="2290" t="s">
        <v>9</v>
      </c>
      <c r="B9" s="2295" t="s">
        <v>10</v>
      </c>
      <c r="C9" s="2296"/>
      <c r="D9" s="2296"/>
      <c r="E9" s="2296"/>
      <c r="F9" s="2296"/>
      <c r="G9" s="2296"/>
      <c r="H9" s="2296"/>
      <c r="I9" s="2297"/>
      <c r="J9" s="2295" t="s">
        <v>11</v>
      </c>
      <c r="K9" s="2296"/>
      <c r="L9" s="2296"/>
      <c r="M9" s="2296"/>
      <c r="N9" s="2296"/>
      <c r="O9" s="2296"/>
      <c r="P9" s="2296"/>
      <c r="Q9" s="2297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83" customFormat="1" x14ac:dyDescent="0.2">
      <c r="A10" s="2291"/>
      <c r="B10" s="2288" t="s">
        <v>369</v>
      </c>
      <c r="C10" s="2289"/>
      <c r="D10" s="2289"/>
      <c r="E10" s="2300"/>
      <c r="F10" s="2288" t="s">
        <v>370</v>
      </c>
      <c r="G10" s="2053"/>
      <c r="H10" s="2053"/>
      <c r="I10" s="2054"/>
      <c r="J10" s="2288" t="str">
        <f>B10</f>
        <v>ЯЧ.№206 - "ГОРОД-10"</v>
      </c>
      <c r="K10" s="2298"/>
      <c r="L10" s="2298"/>
      <c r="M10" s="2299"/>
      <c r="N10" s="2288" t="str">
        <f>F10</f>
        <v>ЯЧ.№404- "ГОРОД-14"</v>
      </c>
      <c r="O10" s="2298"/>
      <c r="P10" s="2298"/>
      <c r="Q10" s="2299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83" customFormat="1" x14ac:dyDescent="0.2">
      <c r="A11" s="2291"/>
      <c r="B11" s="2288" t="s">
        <v>14</v>
      </c>
      <c r="C11" s="2289"/>
      <c r="E11" s="188">
        <v>6000</v>
      </c>
      <c r="F11" s="2288" t="s">
        <v>14</v>
      </c>
      <c r="G11" s="2289"/>
      <c r="H11" s="187"/>
      <c r="I11" s="188">
        <v>3000</v>
      </c>
      <c r="J11" s="2288" t="s">
        <v>14</v>
      </c>
      <c r="K11" s="2289"/>
      <c r="L11" s="187"/>
      <c r="M11" s="188">
        <f>E11</f>
        <v>6000</v>
      </c>
      <c r="N11" s="2288" t="s">
        <v>14</v>
      </c>
      <c r="O11" s="2289"/>
      <c r="P11" s="187"/>
      <c r="Q11" s="188">
        <f>I11</f>
        <v>3000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90" customFormat="1" ht="35.25" customHeight="1" x14ac:dyDescent="0.2">
      <c r="A12" s="2292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4" customFormat="1" ht="15" x14ac:dyDescent="0.25">
      <c r="A15" s="1533">
        <v>1</v>
      </c>
      <c r="B15" s="1387"/>
      <c r="C15" s="1723"/>
      <c r="D15" s="1723"/>
      <c r="E15" s="1653">
        <v>369</v>
      </c>
      <c r="F15" s="1718"/>
      <c r="G15" s="1723"/>
      <c r="H15" s="1723"/>
      <c r="I15" s="1653">
        <v>293</v>
      </c>
      <c r="J15" s="1718"/>
      <c r="K15" s="1723"/>
      <c r="L15" s="1723"/>
      <c r="M15" s="1653">
        <v>81</v>
      </c>
      <c r="N15" s="1718"/>
      <c r="O15" s="1723"/>
      <c r="P15" s="1723"/>
      <c r="Q15" s="1653">
        <v>24</v>
      </c>
    </row>
    <row r="16" spans="1:33" s="190" customFormat="1" ht="15" x14ac:dyDescent="0.25">
      <c r="A16" s="193">
        <v>2</v>
      </c>
      <c r="B16" s="1150"/>
      <c r="C16" s="1723"/>
      <c r="D16" s="1723"/>
      <c r="E16" s="1653">
        <v>365</v>
      </c>
      <c r="F16" s="1718"/>
      <c r="G16" s="1723"/>
      <c r="H16" s="1723"/>
      <c r="I16" s="1653">
        <v>290</v>
      </c>
      <c r="J16" s="1718"/>
      <c r="K16" s="1723"/>
      <c r="L16" s="1723"/>
      <c r="M16" s="1653">
        <v>80</v>
      </c>
      <c r="N16" s="1718"/>
      <c r="O16" s="1723"/>
      <c r="P16" s="1723"/>
      <c r="Q16" s="1653">
        <v>24</v>
      </c>
    </row>
    <row r="17" spans="1:17" s="190" customFormat="1" ht="15" x14ac:dyDescent="0.25">
      <c r="A17" s="193">
        <v>3</v>
      </c>
      <c r="B17" s="1150"/>
      <c r="C17" s="1723"/>
      <c r="D17" s="1723"/>
      <c r="E17" s="1653">
        <v>361</v>
      </c>
      <c r="F17" s="1718"/>
      <c r="G17" s="1723"/>
      <c r="H17" s="1723"/>
      <c r="I17" s="1653">
        <v>288</v>
      </c>
      <c r="J17" s="1718"/>
      <c r="K17" s="1723"/>
      <c r="L17" s="1723"/>
      <c r="M17" s="1653">
        <v>82</v>
      </c>
      <c r="N17" s="1718"/>
      <c r="O17" s="1723"/>
      <c r="P17" s="1723"/>
      <c r="Q17" s="1653">
        <v>24</v>
      </c>
    </row>
    <row r="18" spans="1:17" s="190" customFormat="1" ht="15" x14ac:dyDescent="0.25">
      <c r="A18" s="193">
        <v>4</v>
      </c>
      <c r="B18" s="1150"/>
      <c r="C18" s="1723"/>
      <c r="D18" s="1723"/>
      <c r="E18" s="1653">
        <v>355</v>
      </c>
      <c r="F18" s="1718"/>
      <c r="G18" s="1723"/>
      <c r="H18" s="1723"/>
      <c r="I18" s="1653">
        <v>283</v>
      </c>
      <c r="J18" s="1718"/>
      <c r="K18" s="1723"/>
      <c r="L18" s="1723"/>
      <c r="M18" s="1653">
        <v>79</v>
      </c>
      <c r="N18" s="1718"/>
      <c r="O18" s="1723"/>
      <c r="P18" s="1723"/>
      <c r="Q18" s="1653">
        <v>20</v>
      </c>
    </row>
    <row r="19" spans="1:17" s="190" customFormat="1" ht="15" x14ac:dyDescent="0.25">
      <c r="A19" s="193">
        <v>5</v>
      </c>
      <c r="B19" s="1150"/>
      <c r="C19" s="1723"/>
      <c r="D19" s="1723"/>
      <c r="E19" s="1653">
        <v>354</v>
      </c>
      <c r="F19" s="1718"/>
      <c r="G19" s="1723"/>
      <c r="H19" s="1723"/>
      <c r="I19" s="1653">
        <v>383</v>
      </c>
      <c r="J19" s="1718"/>
      <c r="K19" s="1723"/>
      <c r="L19" s="1723"/>
      <c r="M19" s="1653">
        <v>79</v>
      </c>
      <c r="N19" s="1718"/>
      <c r="O19" s="1723"/>
      <c r="P19" s="1723"/>
      <c r="Q19" s="1653">
        <v>26</v>
      </c>
    </row>
    <row r="20" spans="1:17" s="190" customFormat="1" ht="15" x14ac:dyDescent="0.25">
      <c r="A20" s="193">
        <v>6</v>
      </c>
      <c r="B20" s="1150"/>
      <c r="C20" s="1723"/>
      <c r="D20" s="1723"/>
      <c r="E20" s="1653">
        <v>365</v>
      </c>
      <c r="F20" s="1718"/>
      <c r="G20" s="1723"/>
      <c r="H20" s="1723"/>
      <c r="I20" s="1653">
        <v>401</v>
      </c>
      <c r="J20" s="1718"/>
      <c r="K20" s="1723"/>
      <c r="L20" s="1723"/>
      <c r="M20" s="1653">
        <v>82</v>
      </c>
      <c r="N20" s="1718"/>
      <c r="O20" s="1723"/>
      <c r="P20" s="1723"/>
      <c r="Q20" s="1653">
        <v>26</v>
      </c>
    </row>
    <row r="21" spans="1:17" s="190" customFormat="1" ht="15" x14ac:dyDescent="0.25">
      <c r="A21" s="193">
        <v>7</v>
      </c>
      <c r="B21" s="1150"/>
      <c r="C21" s="1723"/>
      <c r="D21" s="1723"/>
      <c r="E21" s="1653">
        <v>413</v>
      </c>
      <c r="F21" s="1718"/>
      <c r="G21" s="1723"/>
      <c r="H21" s="1723"/>
      <c r="I21" s="1653">
        <v>355</v>
      </c>
      <c r="J21" s="1718"/>
      <c r="K21" s="1723"/>
      <c r="L21" s="1723"/>
      <c r="M21" s="1653">
        <v>82</v>
      </c>
      <c r="N21" s="1718"/>
      <c r="O21" s="1723"/>
      <c r="P21" s="1723"/>
      <c r="Q21" s="1653">
        <v>33</v>
      </c>
    </row>
    <row r="22" spans="1:17" s="190" customFormat="1" ht="15" x14ac:dyDescent="0.25">
      <c r="A22" s="193">
        <v>8</v>
      </c>
      <c r="B22" s="1150"/>
      <c r="C22" s="1723"/>
      <c r="D22" s="1723"/>
      <c r="E22" s="1653">
        <v>630</v>
      </c>
      <c r="F22" s="1718"/>
      <c r="G22" s="1723"/>
      <c r="H22" s="1723"/>
      <c r="I22" s="1653">
        <v>447</v>
      </c>
      <c r="J22" s="1718"/>
      <c r="K22" s="1723"/>
      <c r="L22" s="1723"/>
      <c r="M22" s="1653">
        <v>101</v>
      </c>
      <c r="N22" s="1718"/>
      <c r="O22" s="1723"/>
      <c r="P22" s="1723"/>
      <c r="Q22" s="1653">
        <v>51</v>
      </c>
    </row>
    <row r="23" spans="1:17" s="190" customFormat="1" ht="15" x14ac:dyDescent="0.25">
      <c r="A23" s="193">
        <v>9</v>
      </c>
      <c r="B23" s="1150"/>
      <c r="C23" s="1723"/>
      <c r="D23" s="1723"/>
      <c r="E23" s="1653">
        <v>918</v>
      </c>
      <c r="F23" s="1718"/>
      <c r="G23" s="1723"/>
      <c r="H23" s="1723"/>
      <c r="I23" s="1653">
        <v>641</v>
      </c>
      <c r="J23" s="1718"/>
      <c r="K23" s="1723"/>
      <c r="L23" s="1723"/>
      <c r="M23" s="1653">
        <v>161</v>
      </c>
      <c r="N23" s="1718"/>
      <c r="O23" s="1723"/>
      <c r="P23" s="1723"/>
      <c r="Q23" s="1653">
        <v>132</v>
      </c>
    </row>
    <row r="24" spans="1:17" s="190" customFormat="1" ht="15" x14ac:dyDescent="0.25">
      <c r="A24" s="193">
        <v>10</v>
      </c>
      <c r="B24" s="1150"/>
      <c r="C24" s="1723"/>
      <c r="D24" s="1723"/>
      <c r="E24" s="1653">
        <v>1015</v>
      </c>
      <c r="F24" s="1718"/>
      <c r="G24" s="1723"/>
      <c r="H24" s="1723"/>
      <c r="I24" s="1653">
        <v>696</v>
      </c>
      <c r="J24" s="1718"/>
      <c r="K24" s="1723"/>
      <c r="L24" s="1723"/>
      <c r="M24" s="1653">
        <v>184</v>
      </c>
      <c r="N24" s="1718"/>
      <c r="O24" s="1723"/>
      <c r="P24" s="1723"/>
      <c r="Q24" s="1653">
        <v>152</v>
      </c>
    </row>
    <row r="25" spans="1:17" s="190" customFormat="1" ht="15" x14ac:dyDescent="0.25">
      <c r="A25" s="193">
        <v>11</v>
      </c>
      <c r="B25" s="1150"/>
      <c r="C25" s="1723"/>
      <c r="D25" s="1723"/>
      <c r="E25" s="1653">
        <v>985</v>
      </c>
      <c r="F25" s="1718"/>
      <c r="G25" s="1723"/>
      <c r="H25" s="1723"/>
      <c r="I25" s="1653">
        <v>699</v>
      </c>
      <c r="J25" s="1718"/>
      <c r="K25" s="1723"/>
      <c r="L25" s="1723"/>
      <c r="M25" s="1653">
        <v>179</v>
      </c>
      <c r="N25" s="1718"/>
      <c r="O25" s="1723"/>
      <c r="P25" s="1723"/>
      <c r="Q25" s="1653">
        <v>162</v>
      </c>
    </row>
    <row r="26" spans="1:17" s="190" customFormat="1" ht="15" x14ac:dyDescent="0.25">
      <c r="A26" s="193">
        <v>12</v>
      </c>
      <c r="B26" s="1150"/>
      <c r="C26" s="1723"/>
      <c r="D26" s="1723"/>
      <c r="E26" s="1653">
        <v>951</v>
      </c>
      <c r="F26" s="1718"/>
      <c r="G26" s="1723"/>
      <c r="H26" s="1723"/>
      <c r="I26" s="1653">
        <v>660</v>
      </c>
      <c r="J26" s="1718"/>
      <c r="K26" s="1723"/>
      <c r="L26" s="1723"/>
      <c r="M26" s="1653">
        <v>171</v>
      </c>
      <c r="N26" s="1718"/>
      <c r="O26" s="1723"/>
      <c r="P26" s="1723"/>
      <c r="Q26" s="1653">
        <v>163</v>
      </c>
    </row>
    <row r="27" spans="1:17" s="190" customFormat="1" ht="15" x14ac:dyDescent="0.25">
      <c r="A27" s="193">
        <v>13</v>
      </c>
      <c r="B27" s="1150"/>
      <c r="C27" s="1723"/>
      <c r="D27" s="1723"/>
      <c r="E27" s="1653">
        <v>876</v>
      </c>
      <c r="F27" s="1718"/>
      <c r="G27" s="1723"/>
      <c r="H27" s="1723"/>
      <c r="I27" s="1653">
        <v>619</v>
      </c>
      <c r="J27" s="1718"/>
      <c r="K27" s="1723"/>
      <c r="L27" s="1723"/>
      <c r="M27" s="1653">
        <v>168</v>
      </c>
      <c r="N27" s="1718"/>
      <c r="O27" s="1723"/>
      <c r="P27" s="1723"/>
      <c r="Q27" s="1653">
        <v>166</v>
      </c>
    </row>
    <row r="28" spans="1:17" s="190" customFormat="1" ht="15" x14ac:dyDescent="0.25">
      <c r="A28" s="193">
        <v>14</v>
      </c>
      <c r="B28" s="1150"/>
      <c r="C28" s="1723"/>
      <c r="D28" s="1723"/>
      <c r="E28" s="1653">
        <v>881</v>
      </c>
      <c r="F28" s="1718"/>
      <c r="G28" s="1723"/>
      <c r="H28" s="1723"/>
      <c r="I28" s="1653">
        <v>673</v>
      </c>
      <c r="J28" s="1718"/>
      <c r="K28" s="1723"/>
      <c r="L28" s="1723"/>
      <c r="M28" s="1653">
        <v>159</v>
      </c>
      <c r="N28" s="1718"/>
      <c r="O28" s="1723"/>
      <c r="P28" s="1723"/>
      <c r="Q28" s="1653">
        <v>162</v>
      </c>
    </row>
    <row r="29" spans="1:17" s="190" customFormat="1" ht="15" x14ac:dyDescent="0.25">
      <c r="A29" s="193">
        <v>15</v>
      </c>
      <c r="B29" s="1150"/>
      <c r="C29" s="1723"/>
      <c r="D29" s="1723"/>
      <c r="E29" s="1653">
        <v>844</v>
      </c>
      <c r="F29" s="1718"/>
      <c r="G29" s="1723"/>
      <c r="H29" s="1723"/>
      <c r="I29" s="1653">
        <v>588</v>
      </c>
      <c r="J29" s="1718"/>
      <c r="K29" s="1723"/>
      <c r="L29" s="1723"/>
      <c r="M29" s="1653">
        <v>149</v>
      </c>
      <c r="N29" s="1718"/>
      <c r="O29" s="1723"/>
      <c r="P29" s="1723"/>
      <c r="Q29" s="1653">
        <v>155</v>
      </c>
    </row>
    <row r="30" spans="1:17" s="190" customFormat="1" ht="15" x14ac:dyDescent="0.25">
      <c r="A30" s="193">
        <v>16</v>
      </c>
      <c r="B30" s="1150"/>
      <c r="C30" s="1723"/>
      <c r="D30" s="1723"/>
      <c r="E30" s="1653">
        <v>768</v>
      </c>
      <c r="F30" s="1718"/>
      <c r="G30" s="1723"/>
      <c r="H30" s="1723"/>
      <c r="I30" s="1653">
        <v>548</v>
      </c>
      <c r="J30" s="1718"/>
      <c r="K30" s="1723"/>
      <c r="L30" s="1723"/>
      <c r="M30" s="1653">
        <v>154</v>
      </c>
      <c r="N30" s="1718"/>
      <c r="O30" s="1723"/>
      <c r="P30" s="1723"/>
      <c r="Q30" s="1653">
        <v>154</v>
      </c>
    </row>
    <row r="31" spans="1:17" s="194" customFormat="1" ht="15" x14ac:dyDescent="0.25">
      <c r="A31" s="193">
        <v>17</v>
      </c>
      <c r="B31" s="1150"/>
      <c r="C31" s="1723"/>
      <c r="D31" s="1723"/>
      <c r="E31" s="1653">
        <v>659</v>
      </c>
      <c r="F31" s="1718"/>
      <c r="G31" s="1723"/>
      <c r="H31" s="1723"/>
      <c r="I31" s="1653">
        <v>477</v>
      </c>
      <c r="J31" s="1718"/>
      <c r="K31" s="1723"/>
      <c r="L31" s="1723"/>
      <c r="M31" s="1653">
        <v>156</v>
      </c>
      <c r="N31" s="1718"/>
      <c r="O31" s="1723"/>
      <c r="P31" s="1723"/>
      <c r="Q31" s="1653">
        <v>145</v>
      </c>
    </row>
    <row r="32" spans="1:17" s="194" customFormat="1" ht="15" x14ac:dyDescent="0.25">
      <c r="A32" s="193">
        <v>18</v>
      </c>
      <c r="B32" s="1150"/>
      <c r="C32" s="1723"/>
      <c r="D32" s="1723"/>
      <c r="E32" s="1653">
        <v>614</v>
      </c>
      <c r="F32" s="1718"/>
      <c r="G32" s="1723"/>
      <c r="H32" s="1723"/>
      <c r="I32" s="1653">
        <v>404</v>
      </c>
      <c r="J32" s="1718"/>
      <c r="K32" s="1723"/>
      <c r="L32" s="1723"/>
      <c r="M32" s="1653">
        <v>153</v>
      </c>
      <c r="N32" s="1718"/>
      <c r="O32" s="1723"/>
      <c r="P32" s="1723"/>
      <c r="Q32" s="1653">
        <v>105</v>
      </c>
    </row>
    <row r="33" spans="1:33" s="194" customFormat="1" ht="15" x14ac:dyDescent="0.25">
      <c r="A33" s="193">
        <v>19</v>
      </c>
      <c r="B33" s="1150"/>
      <c r="C33" s="1723"/>
      <c r="D33" s="1723"/>
      <c r="E33" s="1653">
        <v>564</v>
      </c>
      <c r="F33" s="1718"/>
      <c r="G33" s="1723"/>
      <c r="H33" s="1723"/>
      <c r="I33" s="1653">
        <v>353</v>
      </c>
      <c r="J33" s="1718"/>
      <c r="K33" s="1723"/>
      <c r="L33" s="1723"/>
      <c r="M33" s="1653">
        <v>132</v>
      </c>
      <c r="N33" s="1718"/>
      <c r="O33" s="1723"/>
      <c r="P33" s="1723"/>
      <c r="Q33" s="1653">
        <v>63</v>
      </c>
    </row>
    <row r="34" spans="1:33" s="194" customFormat="1" ht="15" x14ac:dyDescent="0.25">
      <c r="A34" s="193">
        <v>20</v>
      </c>
      <c r="B34" s="1150"/>
      <c r="C34" s="1723"/>
      <c r="D34" s="1723"/>
      <c r="E34" s="1653">
        <v>522</v>
      </c>
      <c r="F34" s="1718"/>
      <c r="G34" s="1723"/>
      <c r="H34" s="1723"/>
      <c r="I34" s="1653">
        <v>341</v>
      </c>
      <c r="J34" s="1718"/>
      <c r="K34" s="1723"/>
      <c r="L34" s="1723"/>
      <c r="M34" s="1653">
        <v>109</v>
      </c>
      <c r="N34" s="1718"/>
      <c r="O34" s="1723"/>
      <c r="P34" s="1723"/>
      <c r="Q34" s="1653">
        <v>49</v>
      </c>
    </row>
    <row r="35" spans="1:33" s="194" customFormat="1" ht="15" x14ac:dyDescent="0.25">
      <c r="A35" s="193">
        <v>21</v>
      </c>
      <c r="B35" s="1150"/>
      <c r="C35" s="1723"/>
      <c r="D35" s="1723"/>
      <c r="E35" s="1653">
        <v>494</v>
      </c>
      <c r="F35" s="1718"/>
      <c r="G35" s="1723"/>
      <c r="H35" s="1723"/>
      <c r="I35" s="1653">
        <v>336</v>
      </c>
      <c r="J35" s="1718"/>
      <c r="K35" s="1723"/>
      <c r="L35" s="1723"/>
      <c r="M35" s="1653">
        <v>111</v>
      </c>
      <c r="N35" s="1718"/>
      <c r="O35" s="1723"/>
      <c r="P35" s="1723"/>
      <c r="Q35" s="1653">
        <v>50</v>
      </c>
    </row>
    <row r="36" spans="1:33" s="194" customFormat="1" ht="15" x14ac:dyDescent="0.25">
      <c r="A36" s="193">
        <v>22</v>
      </c>
      <c r="B36" s="1150"/>
      <c r="C36" s="1723"/>
      <c r="D36" s="1723"/>
      <c r="E36" s="1653">
        <v>462</v>
      </c>
      <c r="F36" s="1718"/>
      <c r="G36" s="1723"/>
      <c r="H36" s="1723"/>
      <c r="I36" s="1653">
        <v>326</v>
      </c>
      <c r="J36" s="1718"/>
      <c r="K36" s="1723"/>
      <c r="L36" s="1723"/>
      <c r="M36" s="1653">
        <v>102</v>
      </c>
      <c r="N36" s="1718"/>
      <c r="O36" s="1723"/>
      <c r="P36" s="1723"/>
      <c r="Q36" s="1653">
        <v>46</v>
      </c>
    </row>
    <row r="37" spans="1:33" s="194" customFormat="1" ht="15" x14ac:dyDescent="0.25">
      <c r="A37" s="193">
        <v>23</v>
      </c>
      <c r="B37" s="1150"/>
      <c r="C37" s="1723"/>
      <c r="D37" s="1723"/>
      <c r="E37" s="1653">
        <v>420</v>
      </c>
      <c r="F37" s="1718"/>
      <c r="G37" s="1723"/>
      <c r="H37" s="1723"/>
      <c r="I37" s="1653">
        <v>304</v>
      </c>
      <c r="J37" s="1718"/>
      <c r="K37" s="1723"/>
      <c r="L37" s="1723"/>
      <c r="M37" s="1653">
        <v>96</v>
      </c>
      <c r="N37" s="1718"/>
      <c r="O37" s="1723"/>
      <c r="P37" s="1723"/>
      <c r="Q37" s="1653">
        <v>42</v>
      </c>
    </row>
    <row r="38" spans="1:33" s="194" customFormat="1" ht="15" x14ac:dyDescent="0.25">
      <c r="A38" s="193">
        <v>24</v>
      </c>
      <c r="B38" s="1150"/>
      <c r="C38" s="1723"/>
      <c r="D38" s="1723"/>
      <c r="E38" s="1653">
        <v>395</v>
      </c>
      <c r="F38" s="1718"/>
      <c r="G38" s="1723"/>
      <c r="H38" s="1723"/>
      <c r="I38" s="1653">
        <v>297</v>
      </c>
      <c r="J38" s="1718"/>
      <c r="K38" s="1723"/>
      <c r="L38" s="1723"/>
      <c r="M38" s="1653">
        <v>95</v>
      </c>
      <c r="N38" s="1718"/>
      <c r="O38" s="1723"/>
      <c r="P38" s="1723"/>
      <c r="Q38" s="1653">
        <v>41</v>
      </c>
    </row>
    <row r="39" spans="1:33" s="194" customFormat="1" ht="15" x14ac:dyDescent="0.2">
      <c r="A39" s="193" t="s">
        <v>19</v>
      </c>
      <c r="B39" s="1227"/>
      <c r="C39" s="1724"/>
      <c r="D39" s="1724"/>
      <c r="E39" s="1725">
        <f>SUM(E15:E38)</f>
        <v>14580</v>
      </c>
      <c r="F39" s="1724"/>
      <c r="G39" s="1724"/>
      <c r="H39" s="1724"/>
      <c r="I39" s="1725">
        <f>SUM(I15:I38)</f>
        <v>10702</v>
      </c>
      <c r="J39" s="1724"/>
      <c r="K39" s="1724"/>
      <c r="L39" s="1724"/>
      <c r="M39" s="1725">
        <f>SUM(M15:M38)</f>
        <v>2945</v>
      </c>
      <c r="N39" s="1724"/>
      <c r="O39" s="1724"/>
      <c r="P39" s="1724"/>
      <c r="Q39" s="1725">
        <f>SUM(Q15:Q38)</f>
        <v>2015</v>
      </c>
    </row>
    <row r="40" spans="1:33" s="183" customFormat="1" ht="12.75" customHeight="1" x14ac:dyDescent="0.2">
      <c r="A40" s="183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83" customFormat="1" ht="12.75" customHeight="1" x14ac:dyDescent="0.2">
      <c r="A41" s="183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 x14ac:dyDescent="0.2">
      <c r="A42" s="183" t="s">
        <v>22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 x14ac:dyDescent="0.2">
      <c r="A43" s="183" t="s">
        <v>23</v>
      </c>
      <c r="K43" s="183" t="s">
        <v>537</v>
      </c>
      <c r="L43" s="183"/>
      <c r="M43" s="183"/>
      <c r="N43" s="183"/>
      <c r="O43" s="183"/>
      <c r="P43" s="183"/>
      <c r="Q43" s="183"/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 x14ac:dyDescent="0.2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/>
  </sheetPr>
  <dimension ref="A1:AG44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13" t="s">
        <v>512</v>
      </c>
      <c r="C1" s="2039"/>
      <c r="D1" s="2039"/>
      <c r="E1" s="2039"/>
      <c r="F1" s="2039"/>
      <c r="J1" s="801" t="s">
        <v>184</v>
      </c>
      <c r="N1" s="2307" t="s">
        <v>58</v>
      </c>
      <c r="O1" s="2307"/>
      <c r="P1" s="2307"/>
      <c r="Q1" s="2307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96" customFormat="1" ht="10.5" customHeight="1" x14ac:dyDescent="0.2">
      <c r="B2" s="2308" t="s">
        <v>1</v>
      </c>
      <c r="C2" s="2046"/>
      <c r="D2" s="2046"/>
      <c r="E2" s="2046"/>
      <c r="F2" s="2046"/>
      <c r="I2" s="196" t="s">
        <v>28</v>
      </c>
      <c r="N2" s="2308" t="s">
        <v>2</v>
      </c>
      <c r="O2" s="2309"/>
      <c r="P2" s="2309"/>
      <c r="Q2" s="2309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96" customFormat="1" ht="13.5" customHeight="1" x14ac:dyDescent="0.2">
      <c r="N3" s="196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96" customFormat="1" ht="15" customHeight="1" x14ac:dyDescent="0.25">
      <c r="B4" s="2312" t="s">
        <v>4</v>
      </c>
      <c r="C4" s="2039"/>
      <c r="D4" s="198"/>
      <c r="E4" s="1022"/>
      <c r="F4" s="1022"/>
      <c r="G4" s="1022"/>
      <c r="H4" s="1022"/>
      <c r="I4" s="892" t="s">
        <v>5</v>
      </c>
      <c r="J4" s="197"/>
      <c r="K4" s="197"/>
      <c r="L4" s="197"/>
      <c r="O4" s="199" t="s">
        <v>59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96" customFormat="1" ht="9.75" customHeight="1" x14ac:dyDescent="0.2">
      <c r="B5" s="2317" t="s">
        <v>7</v>
      </c>
      <c r="C5" s="2037"/>
      <c r="D5" s="197"/>
      <c r="E5" s="197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96" customFormat="1" ht="12" customHeight="1" x14ac:dyDescent="0.25">
      <c r="A6" s="231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96" customFormat="1" ht="15.75" x14ac:dyDescent="0.25">
      <c r="A7" s="2311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96" customFormat="1" ht="9" customHeight="1" x14ac:dyDescent="0.2">
      <c r="A8" s="1315" t="s">
        <v>423</v>
      </c>
      <c r="B8" s="1323"/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96" customFormat="1" x14ac:dyDescent="0.2">
      <c r="A9" s="2314" t="s">
        <v>9</v>
      </c>
      <c r="B9" s="2304" t="s">
        <v>10</v>
      </c>
      <c r="C9" s="2305"/>
      <c r="D9" s="2305"/>
      <c r="E9" s="2305"/>
      <c r="F9" s="2305"/>
      <c r="G9" s="2305"/>
      <c r="H9" s="2305"/>
      <c r="I9" s="2306"/>
      <c r="J9" s="2304" t="s">
        <v>11</v>
      </c>
      <c r="K9" s="2305"/>
      <c r="L9" s="2305"/>
      <c r="M9" s="2305"/>
      <c r="N9" s="2305"/>
      <c r="O9" s="2305"/>
      <c r="P9" s="2305"/>
      <c r="Q9" s="2306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96" customFormat="1" x14ac:dyDescent="0.2">
      <c r="A10" s="2315"/>
      <c r="B10" s="2301" t="s">
        <v>371</v>
      </c>
      <c r="C10" s="2302"/>
      <c r="D10" s="2302"/>
      <c r="E10" s="2303"/>
      <c r="F10" s="2301"/>
      <c r="G10" s="2053"/>
      <c r="H10" s="2053"/>
      <c r="I10" s="2054"/>
      <c r="J10" s="2301" t="s">
        <v>371</v>
      </c>
      <c r="K10" s="2302"/>
      <c r="L10" s="2302"/>
      <c r="M10" s="2303"/>
      <c r="N10" s="2301"/>
      <c r="O10" s="2302"/>
      <c r="P10" s="2302"/>
      <c r="Q10" s="2303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96" customFormat="1" x14ac:dyDescent="0.2">
      <c r="A11" s="2315"/>
      <c r="B11" s="2301" t="s">
        <v>14</v>
      </c>
      <c r="C11" s="2302"/>
      <c r="E11" s="201">
        <v>7200</v>
      </c>
      <c r="F11" s="2301" t="s">
        <v>14</v>
      </c>
      <c r="G11" s="2302"/>
      <c r="H11" s="200"/>
      <c r="I11" s="201">
        <v>0</v>
      </c>
      <c r="J11" s="2301" t="s">
        <v>14</v>
      </c>
      <c r="K11" s="2302"/>
      <c r="L11" s="200"/>
      <c r="M11" s="201">
        <f>E11</f>
        <v>7200</v>
      </c>
      <c r="N11" s="2301" t="s">
        <v>14</v>
      </c>
      <c r="O11" s="2302"/>
      <c r="P11" s="200"/>
      <c r="Q11" s="201">
        <f>I11</f>
        <v>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203" customFormat="1" ht="35.25" customHeight="1" x14ac:dyDescent="0.2">
      <c r="A12" s="2316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357"/>
      <c r="O14" s="1155"/>
      <c r="P14" s="1155"/>
      <c r="Q14" s="1155"/>
    </row>
    <row r="15" spans="1:33" s="1532" customFormat="1" ht="15" x14ac:dyDescent="0.25">
      <c r="A15" s="1531">
        <v>1</v>
      </c>
      <c r="B15" s="1387"/>
      <c r="C15" s="1729"/>
      <c r="D15" s="1729"/>
      <c r="E15" s="1653">
        <v>140</v>
      </c>
      <c r="F15" s="1718"/>
      <c r="G15" s="1729"/>
      <c r="H15" s="1729"/>
      <c r="I15" s="1729"/>
      <c r="J15" s="1718"/>
      <c r="K15" s="1729"/>
      <c r="L15" s="1729"/>
      <c r="M15" s="1653">
        <v>30</v>
      </c>
      <c r="N15" s="1460"/>
      <c r="O15" s="1517"/>
      <c r="P15" s="1517"/>
      <c r="Q15" s="1517"/>
    </row>
    <row r="16" spans="1:33" s="203" customFormat="1" ht="15" x14ac:dyDescent="0.25">
      <c r="A16" s="206">
        <v>2</v>
      </c>
      <c r="B16" s="1150"/>
      <c r="C16" s="1729"/>
      <c r="D16" s="1729"/>
      <c r="E16" s="1653">
        <v>124</v>
      </c>
      <c r="F16" s="1718"/>
      <c r="G16" s="1729"/>
      <c r="H16" s="1729"/>
      <c r="I16" s="1729"/>
      <c r="J16" s="1718"/>
      <c r="K16" s="1729"/>
      <c r="L16" s="1729"/>
      <c r="M16" s="1653">
        <v>31</v>
      </c>
      <c r="N16" s="1357"/>
      <c r="O16" s="1155"/>
      <c r="P16" s="1155"/>
      <c r="Q16" s="1155"/>
    </row>
    <row r="17" spans="1:17" s="203" customFormat="1" ht="15" x14ac:dyDescent="0.25">
      <c r="A17" s="206">
        <v>3</v>
      </c>
      <c r="B17" s="1150"/>
      <c r="C17" s="1729"/>
      <c r="D17" s="1729"/>
      <c r="E17" s="1653">
        <v>110</v>
      </c>
      <c r="F17" s="1718"/>
      <c r="G17" s="1729"/>
      <c r="H17" s="1729"/>
      <c r="I17" s="1729"/>
      <c r="J17" s="1718"/>
      <c r="K17" s="1729"/>
      <c r="L17" s="1729"/>
      <c r="M17" s="1653">
        <v>28</v>
      </c>
      <c r="N17" s="1357"/>
      <c r="O17" s="1155"/>
      <c r="P17" s="1155"/>
      <c r="Q17" s="1155"/>
    </row>
    <row r="18" spans="1:17" s="203" customFormat="1" ht="15" x14ac:dyDescent="0.25">
      <c r="A18" s="206">
        <v>4</v>
      </c>
      <c r="B18" s="1150"/>
      <c r="C18" s="1729"/>
      <c r="D18" s="1729"/>
      <c r="E18" s="1653">
        <v>107</v>
      </c>
      <c r="F18" s="1718"/>
      <c r="G18" s="1729"/>
      <c r="H18" s="1729"/>
      <c r="I18" s="1729"/>
      <c r="J18" s="1718"/>
      <c r="K18" s="1729"/>
      <c r="L18" s="1729"/>
      <c r="M18" s="1653">
        <v>29</v>
      </c>
      <c r="N18" s="1357"/>
      <c r="O18" s="1155"/>
      <c r="P18" s="1155"/>
      <c r="Q18" s="1155"/>
    </row>
    <row r="19" spans="1:17" s="203" customFormat="1" ht="15" x14ac:dyDescent="0.25">
      <c r="A19" s="206">
        <v>5</v>
      </c>
      <c r="B19" s="1150"/>
      <c r="C19" s="1729"/>
      <c r="D19" s="1729"/>
      <c r="E19" s="1653">
        <v>121</v>
      </c>
      <c r="F19" s="1718"/>
      <c r="G19" s="1729"/>
      <c r="H19" s="1729"/>
      <c r="I19" s="1729"/>
      <c r="J19" s="1718"/>
      <c r="K19" s="1729"/>
      <c r="L19" s="1729"/>
      <c r="M19" s="1653">
        <v>30</v>
      </c>
      <c r="N19" s="1357"/>
      <c r="O19" s="1155"/>
      <c r="P19" s="1155"/>
      <c r="Q19" s="1155"/>
    </row>
    <row r="20" spans="1:17" s="203" customFormat="1" ht="15" x14ac:dyDescent="0.25">
      <c r="A20" s="206">
        <v>6</v>
      </c>
      <c r="B20" s="1150"/>
      <c r="C20" s="1729"/>
      <c r="D20" s="1729"/>
      <c r="E20" s="1653">
        <v>208</v>
      </c>
      <c r="F20" s="1718"/>
      <c r="G20" s="1729"/>
      <c r="H20" s="1729"/>
      <c r="I20" s="1729"/>
      <c r="J20" s="1718"/>
      <c r="K20" s="1729"/>
      <c r="L20" s="1729"/>
      <c r="M20" s="1653">
        <v>35</v>
      </c>
      <c r="N20" s="1357"/>
      <c r="O20" s="1155"/>
      <c r="P20" s="1155"/>
      <c r="Q20" s="1155"/>
    </row>
    <row r="21" spans="1:17" s="203" customFormat="1" ht="15" x14ac:dyDescent="0.25">
      <c r="A21" s="206">
        <v>7</v>
      </c>
      <c r="B21" s="1150"/>
      <c r="C21" s="1729"/>
      <c r="D21" s="1729"/>
      <c r="E21" s="1653">
        <v>235</v>
      </c>
      <c r="F21" s="1718"/>
      <c r="G21" s="1729"/>
      <c r="H21" s="1729"/>
      <c r="I21" s="1729"/>
      <c r="J21" s="1718"/>
      <c r="K21" s="1729"/>
      <c r="L21" s="1729"/>
      <c r="M21" s="1653">
        <v>40</v>
      </c>
      <c r="N21" s="1357"/>
      <c r="O21" s="1155"/>
      <c r="P21" s="1155"/>
      <c r="Q21" s="1155"/>
    </row>
    <row r="22" spans="1:17" s="203" customFormat="1" ht="15" x14ac:dyDescent="0.25">
      <c r="A22" s="206">
        <v>8</v>
      </c>
      <c r="B22" s="1150"/>
      <c r="C22" s="1729"/>
      <c r="D22" s="1729"/>
      <c r="E22" s="1653">
        <v>268</v>
      </c>
      <c r="F22" s="1718"/>
      <c r="G22" s="1729"/>
      <c r="H22" s="1729"/>
      <c r="I22" s="1729"/>
      <c r="J22" s="1718"/>
      <c r="K22" s="1729"/>
      <c r="L22" s="1729"/>
      <c r="M22" s="1653">
        <v>52</v>
      </c>
      <c r="N22" s="1357"/>
      <c r="O22" s="1155"/>
      <c r="P22" s="1155"/>
      <c r="Q22" s="1155"/>
    </row>
    <row r="23" spans="1:17" s="203" customFormat="1" ht="15" x14ac:dyDescent="0.25">
      <c r="A23" s="206">
        <v>9</v>
      </c>
      <c r="B23" s="1150"/>
      <c r="C23" s="1729"/>
      <c r="D23" s="1729"/>
      <c r="E23" s="1653">
        <v>338</v>
      </c>
      <c r="F23" s="1718"/>
      <c r="G23" s="1729"/>
      <c r="H23" s="1729"/>
      <c r="I23" s="1729"/>
      <c r="J23" s="1718"/>
      <c r="K23" s="1729"/>
      <c r="L23" s="1729"/>
      <c r="M23" s="1653">
        <v>61</v>
      </c>
      <c r="N23" s="1357"/>
      <c r="O23" s="1155"/>
      <c r="P23" s="1155"/>
      <c r="Q23" s="1155"/>
    </row>
    <row r="24" spans="1:17" s="203" customFormat="1" ht="15" x14ac:dyDescent="0.25">
      <c r="A24" s="206">
        <v>10</v>
      </c>
      <c r="B24" s="1150"/>
      <c r="C24" s="1729"/>
      <c r="D24" s="1729"/>
      <c r="E24" s="1653">
        <v>355</v>
      </c>
      <c r="F24" s="1718"/>
      <c r="G24" s="1729"/>
      <c r="H24" s="1729"/>
      <c r="I24" s="1729"/>
      <c r="J24" s="1718"/>
      <c r="K24" s="1729"/>
      <c r="L24" s="1729"/>
      <c r="M24" s="1653">
        <v>63</v>
      </c>
      <c r="N24" s="1357"/>
      <c r="O24" s="1155"/>
      <c r="P24" s="1155"/>
      <c r="Q24" s="1155"/>
    </row>
    <row r="25" spans="1:17" s="203" customFormat="1" ht="15" x14ac:dyDescent="0.25">
      <c r="A25" s="206">
        <v>11</v>
      </c>
      <c r="B25" s="1150"/>
      <c r="C25" s="1729"/>
      <c r="D25" s="1729"/>
      <c r="E25" s="1653">
        <v>317</v>
      </c>
      <c r="F25" s="1718"/>
      <c r="G25" s="1729"/>
      <c r="H25" s="1729"/>
      <c r="I25" s="1729"/>
      <c r="J25" s="1718"/>
      <c r="K25" s="1729"/>
      <c r="L25" s="1729"/>
      <c r="M25" s="1653">
        <v>65</v>
      </c>
      <c r="N25" s="1357"/>
      <c r="O25" s="1155"/>
      <c r="P25" s="1155"/>
      <c r="Q25" s="1155"/>
    </row>
    <row r="26" spans="1:17" s="203" customFormat="1" ht="15" x14ac:dyDescent="0.25">
      <c r="A26" s="206">
        <v>12</v>
      </c>
      <c r="B26" s="1150"/>
      <c r="C26" s="1729"/>
      <c r="D26" s="1729"/>
      <c r="E26" s="1653">
        <v>296</v>
      </c>
      <c r="F26" s="1718"/>
      <c r="G26" s="1729"/>
      <c r="H26" s="1729"/>
      <c r="I26" s="1729"/>
      <c r="J26" s="1718"/>
      <c r="K26" s="1729"/>
      <c r="L26" s="1729"/>
      <c r="M26" s="1653">
        <v>61</v>
      </c>
      <c r="N26" s="1357"/>
      <c r="O26" s="1155"/>
      <c r="P26" s="1155"/>
      <c r="Q26" s="1155"/>
    </row>
    <row r="27" spans="1:17" s="203" customFormat="1" ht="15" x14ac:dyDescent="0.25">
      <c r="A27" s="206">
        <v>13</v>
      </c>
      <c r="B27" s="1150"/>
      <c r="C27" s="1729"/>
      <c r="D27" s="1729"/>
      <c r="E27" s="1653">
        <v>250</v>
      </c>
      <c r="F27" s="1718"/>
      <c r="G27" s="1729"/>
      <c r="H27" s="1729"/>
      <c r="I27" s="1729"/>
      <c r="J27" s="1718"/>
      <c r="K27" s="1729"/>
      <c r="L27" s="1729"/>
      <c r="M27" s="1653">
        <v>59</v>
      </c>
      <c r="N27" s="1357"/>
      <c r="O27" s="1155"/>
      <c r="P27" s="1155"/>
      <c r="Q27" s="1155"/>
    </row>
    <row r="28" spans="1:17" s="203" customFormat="1" ht="15" x14ac:dyDescent="0.25">
      <c r="A28" s="206">
        <v>14</v>
      </c>
      <c r="B28" s="1150"/>
      <c r="C28" s="1729"/>
      <c r="D28" s="1729"/>
      <c r="E28" s="1653">
        <v>251</v>
      </c>
      <c r="F28" s="1718"/>
      <c r="G28" s="1729"/>
      <c r="H28" s="1729"/>
      <c r="I28" s="1729"/>
      <c r="J28" s="1718"/>
      <c r="K28" s="1729"/>
      <c r="L28" s="1729"/>
      <c r="M28" s="1653">
        <v>51</v>
      </c>
      <c r="N28" s="1357"/>
      <c r="O28" s="1155"/>
      <c r="P28" s="1155"/>
      <c r="Q28" s="1155"/>
    </row>
    <row r="29" spans="1:17" s="203" customFormat="1" ht="15" x14ac:dyDescent="0.25">
      <c r="A29" s="206">
        <v>15</v>
      </c>
      <c r="B29" s="1150"/>
      <c r="C29" s="1729"/>
      <c r="D29" s="1729"/>
      <c r="E29" s="1653">
        <v>262</v>
      </c>
      <c r="F29" s="1718"/>
      <c r="G29" s="1729"/>
      <c r="H29" s="1729"/>
      <c r="I29" s="1729"/>
      <c r="J29" s="1718"/>
      <c r="K29" s="1729"/>
      <c r="L29" s="1729"/>
      <c r="M29" s="1653">
        <v>53</v>
      </c>
      <c r="N29" s="1357"/>
      <c r="O29" s="1155"/>
      <c r="P29" s="1155"/>
      <c r="Q29" s="1155"/>
    </row>
    <row r="30" spans="1:17" s="203" customFormat="1" ht="15" x14ac:dyDescent="0.25">
      <c r="A30" s="206">
        <v>16</v>
      </c>
      <c r="B30" s="1150"/>
      <c r="C30" s="1729"/>
      <c r="D30" s="1729"/>
      <c r="E30" s="1653">
        <v>263</v>
      </c>
      <c r="F30" s="1718"/>
      <c r="G30" s="1729"/>
      <c r="H30" s="1729"/>
      <c r="I30" s="1729"/>
      <c r="J30" s="1718"/>
      <c r="K30" s="1729"/>
      <c r="L30" s="1729"/>
      <c r="M30" s="1653">
        <v>54</v>
      </c>
      <c r="N30" s="1357"/>
      <c r="O30" s="1155"/>
      <c r="P30" s="1155"/>
      <c r="Q30" s="1155"/>
    </row>
    <row r="31" spans="1:17" s="207" customFormat="1" ht="15" x14ac:dyDescent="0.25">
      <c r="A31" s="206">
        <v>17</v>
      </c>
      <c r="B31" s="1150"/>
      <c r="C31" s="1729"/>
      <c r="D31" s="1729"/>
      <c r="E31" s="1653">
        <v>237</v>
      </c>
      <c r="F31" s="1718"/>
      <c r="G31" s="1729"/>
      <c r="H31" s="1729"/>
      <c r="I31" s="1729"/>
      <c r="J31" s="1718"/>
      <c r="K31" s="1729"/>
      <c r="L31" s="1729"/>
      <c r="M31" s="1653">
        <v>53</v>
      </c>
      <c r="N31" s="1357"/>
      <c r="O31" s="1155"/>
      <c r="P31" s="1155"/>
      <c r="Q31" s="1155"/>
    </row>
    <row r="32" spans="1:17" s="207" customFormat="1" ht="15" x14ac:dyDescent="0.25">
      <c r="A32" s="206">
        <v>18</v>
      </c>
      <c r="B32" s="1150"/>
      <c r="C32" s="1729"/>
      <c r="D32" s="1729"/>
      <c r="E32" s="1653">
        <v>237</v>
      </c>
      <c r="F32" s="1718"/>
      <c r="G32" s="1729"/>
      <c r="H32" s="1729"/>
      <c r="I32" s="1729"/>
      <c r="J32" s="1718"/>
      <c r="K32" s="1729"/>
      <c r="L32" s="1729"/>
      <c r="M32" s="1653">
        <v>53</v>
      </c>
      <c r="N32" s="1357"/>
      <c r="O32" s="1155"/>
      <c r="P32" s="1155"/>
      <c r="Q32" s="1155"/>
    </row>
    <row r="33" spans="1:33" s="207" customFormat="1" ht="15" x14ac:dyDescent="0.25">
      <c r="A33" s="206">
        <v>19</v>
      </c>
      <c r="B33" s="1150"/>
      <c r="C33" s="1729"/>
      <c r="D33" s="1729"/>
      <c r="E33" s="1653">
        <v>266</v>
      </c>
      <c r="F33" s="1718"/>
      <c r="G33" s="1729"/>
      <c r="H33" s="1729"/>
      <c r="I33" s="1729"/>
      <c r="J33" s="1718"/>
      <c r="K33" s="1729"/>
      <c r="L33" s="1729"/>
      <c r="M33" s="1653">
        <v>57</v>
      </c>
      <c r="N33" s="1357"/>
      <c r="O33" s="1155"/>
      <c r="P33" s="1155"/>
      <c r="Q33" s="1155"/>
    </row>
    <row r="34" spans="1:33" s="207" customFormat="1" ht="15" x14ac:dyDescent="0.25">
      <c r="A34" s="206">
        <v>20</v>
      </c>
      <c r="B34" s="1150"/>
      <c r="C34" s="1729"/>
      <c r="D34" s="1729"/>
      <c r="E34" s="1653">
        <v>254</v>
      </c>
      <c r="F34" s="1718"/>
      <c r="G34" s="1729"/>
      <c r="H34" s="1729"/>
      <c r="I34" s="1729"/>
      <c r="J34" s="1718"/>
      <c r="K34" s="1729"/>
      <c r="L34" s="1729"/>
      <c r="M34" s="1653">
        <v>49</v>
      </c>
      <c r="N34" s="1357"/>
      <c r="O34" s="1155"/>
      <c r="P34" s="1155"/>
      <c r="Q34" s="1155"/>
    </row>
    <row r="35" spans="1:33" s="207" customFormat="1" ht="15" x14ac:dyDescent="0.25">
      <c r="A35" s="206">
        <v>21</v>
      </c>
      <c r="B35" s="1150"/>
      <c r="C35" s="1729"/>
      <c r="D35" s="1729"/>
      <c r="E35" s="1653">
        <v>255</v>
      </c>
      <c r="F35" s="1718"/>
      <c r="G35" s="1729"/>
      <c r="H35" s="1729"/>
      <c r="I35" s="1729"/>
      <c r="J35" s="1718"/>
      <c r="K35" s="1729"/>
      <c r="L35" s="1729"/>
      <c r="M35" s="1653">
        <v>50</v>
      </c>
      <c r="N35" s="1357"/>
      <c r="O35" s="1155"/>
      <c r="P35" s="1155"/>
      <c r="Q35" s="1155"/>
    </row>
    <row r="36" spans="1:33" s="207" customFormat="1" ht="15" x14ac:dyDescent="0.25">
      <c r="A36" s="206">
        <v>22</v>
      </c>
      <c r="B36" s="1150"/>
      <c r="C36" s="1729"/>
      <c r="D36" s="1729"/>
      <c r="E36" s="1653">
        <v>241</v>
      </c>
      <c r="F36" s="1718"/>
      <c r="G36" s="1729"/>
      <c r="H36" s="1729"/>
      <c r="I36" s="1729"/>
      <c r="J36" s="1718"/>
      <c r="K36" s="1729"/>
      <c r="L36" s="1729"/>
      <c r="M36" s="1653">
        <v>46</v>
      </c>
      <c r="N36" s="1357"/>
      <c r="O36" s="1155"/>
      <c r="P36" s="1155"/>
      <c r="Q36" s="1155"/>
    </row>
    <row r="37" spans="1:33" s="207" customFormat="1" ht="15" x14ac:dyDescent="0.25">
      <c r="A37" s="206">
        <v>23</v>
      </c>
      <c r="B37" s="1150"/>
      <c r="C37" s="1729"/>
      <c r="D37" s="1729"/>
      <c r="E37" s="1653">
        <v>207</v>
      </c>
      <c r="F37" s="1718"/>
      <c r="G37" s="1729"/>
      <c r="H37" s="1729"/>
      <c r="I37" s="1729"/>
      <c r="J37" s="1718"/>
      <c r="K37" s="1729"/>
      <c r="L37" s="1729"/>
      <c r="M37" s="1653">
        <v>44</v>
      </c>
      <c r="N37" s="1357"/>
      <c r="O37" s="1155"/>
      <c r="P37" s="1155"/>
      <c r="Q37" s="1155"/>
    </row>
    <row r="38" spans="1:33" s="207" customFormat="1" ht="15" x14ac:dyDescent="0.25">
      <c r="A38" s="206">
        <v>24</v>
      </c>
      <c r="B38" s="1150"/>
      <c r="C38" s="1729"/>
      <c r="D38" s="1729"/>
      <c r="E38" s="1653">
        <v>172</v>
      </c>
      <c r="F38" s="1718"/>
      <c r="G38" s="1729"/>
      <c r="H38" s="1729"/>
      <c r="I38" s="1729"/>
      <c r="J38" s="1718"/>
      <c r="K38" s="1729"/>
      <c r="L38" s="1729"/>
      <c r="M38" s="1653">
        <v>40</v>
      </c>
      <c r="N38" s="1357"/>
      <c r="O38" s="1155"/>
      <c r="P38" s="1155"/>
      <c r="Q38" s="1155"/>
    </row>
    <row r="39" spans="1:33" s="207" customFormat="1" ht="15" x14ac:dyDescent="0.2">
      <c r="A39" s="206" t="s">
        <v>19</v>
      </c>
      <c r="B39" s="1221"/>
      <c r="C39" s="1730"/>
      <c r="D39" s="1730"/>
      <c r="E39" s="1731">
        <f>SUM(E15:E38)</f>
        <v>5514</v>
      </c>
      <c r="F39" s="1730"/>
      <c r="G39" s="1730"/>
      <c r="H39" s="1730"/>
      <c r="I39" s="1731">
        <f>SUM(I15:I38)</f>
        <v>0</v>
      </c>
      <c r="J39" s="1730"/>
      <c r="K39" s="1730"/>
      <c r="L39" s="1730"/>
      <c r="M39" s="1731">
        <f>SUM(M15:M38)</f>
        <v>1134</v>
      </c>
      <c r="N39" s="1728"/>
      <c r="O39" s="1221"/>
      <c r="P39" s="1221"/>
      <c r="Q39" s="1222">
        <f>SUM(Q15:Q38)</f>
        <v>0</v>
      </c>
    </row>
    <row r="40" spans="1:33" s="196" customFormat="1" ht="12.75" customHeight="1" x14ac:dyDescent="0.2">
      <c r="A40" s="196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96" customFormat="1" ht="12.75" customHeight="1" x14ac:dyDescent="0.2">
      <c r="A41" s="196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 x14ac:dyDescent="0.2">
      <c r="A42" s="196" t="s">
        <v>22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 x14ac:dyDescent="0.2">
      <c r="A43" s="196" t="s">
        <v>23</v>
      </c>
      <c r="K43" s="196" t="s">
        <v>537</v>
      </c>
      <c r="L43" s="196"/>
      <c r="M43" s="196"/>
      <c r="N43" s="196"/>
      <c r="O43" s="196"/>
      <c r="P43" s="196"/>
      <c r="Q43" s="196"/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 x14ac:dyDescent="0.2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30" t="s">
        <v>512</v>
      </c>
      <c r="C1" s="2039"/>
      <c r="D1" s="2039"/>
      <c r="E1" s="2039"/>
      <c r="F1" s="2039"/>
      <c r="J1" s="801" t="s">
        <v>184</v>
      </c>
      <c r="N1" s="2324" t="s">
        <v>56</v>
      </c>
      <c r="O1" s="2324"/>
      <c r="P1" s="2324"/>
      <c r="Q1" s="2324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209" customFormat="1" ht="10.5" customHeight="1" x14ac:dyDescent="0.2">
      <c r="B2" s="2325" t="s">
        <v>1</v>
      </c>
      <c r="C2" s="2046"/>
      <c r="D2" s="2046"/>
      <c r="E2" s="2046"/>
      <c r="F2" s="2046"/>
      <c r="I2" s="209" t="s">
        <v>32</v>
      </c>
      <c r="N2" s="2325" t="s">
        <v>2</v>
      </c>
      <c r="O2" s="2326"/>
      <c r="P2" s="2326"/>
      <c r="Q2" s="2326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209" customFormat="1" ht="13.5" customHeight="1" x14ac:dyDescent="0.2">
      <c r="N3" s="209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209" customFormat="1" ht="15" customHeight="1" x14ac:dyDescent="0.25">
      <c r="B4" s="2329" t="s">
        <v>4</v>
      </c>
      <c r="C4" s="2039"/>
      <c r="D4" s="211"/>
      <c r="E4" s="1020"/>
      <c r="F4" s="1020"/>
      <c r="G4" s="1020"/>
      <c r="H4" s="1020"/>
      <c r="I4" s="893" t="s">
        <v>5</v>
      </c>
      <c r="J4" s="210"/>
      <c r="K4" s="210"/>
      <c r="L4" s="210"/>
      <c r="O4" s="212" t="s">
        <v>60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209" customFormat="1" ht="9.75" customHeight="1" x14ac:dyDescent="0.2">
      <c r="B5" s="2334" t="s">
        <v>7</v>
      </c>
      <c r="C5" s="2037"/>
      <c r="D5" s="210"/>
      <c r="E5" s="210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209" customFormat="1" ht="12" customHeight="1" x14ac:dyDescent="0.25">
      <c r="A6" s="232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209" customFormat="1" ht="15.75" x14ac:dyDescent="0.25">
      <c r="A7" s="2328" t="s">
        <v>508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209" customFormat="1" ht="9" customHeight="1" x14ac:dyDescent="0.2">
      <c r="A8" s="1315" t="s">
        <v>424</v>
      </c>
      <c r="B8" s="1315" t="s">
        <v>425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209" customFormat="1" x14ac:dyDescent="0.2">
      <c r="A9" s="2331" t="s">
        <v>9</v>
      </c>
      <c r="B9" s="2321" t="s">
        <v>10</v>
      </c>
      <c r="C9" s="2322"/>
      <c r="D9" s="2322"/>
      <c r="E9" s="2322"/>
      <c r="F9" s="2322"/>
      <c r="G9" s="2322"/>
      <c r="H9" s="2322"/>
      <c r="I9" s="2323"/>
      <c r="J9" s="2321" t="s">
        <v>11</v>
      </c>
      <c r="K9" s="2322"/>
      <c r="L9" s="2322"/>
      <c r="M9" s="2322"/>
      <c r="N9" s="2322"/>
      <c r="O9" s="2322"/>
      <c r="P9" s="2322"/>
      <c r="Q9" s="2323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209" customFormat="1" x14ac:dyDescent="0.2">
      <c r="A10" s="2332"/>
      <c r="B10" s="2318" t="s">
        <v>372</v>
      </c>
      <c r="C10" s="2319"/>
      <c r="D10" s="2319"/>
      <c r="E10" s="2320"/>
      <c r="F10" s="2318" t="s">
        <v>373</v>
      </c>
      <c r="G10" s="2053"/>
      <c r="H10" s="2053"/>
      <c r="I10" s="2054"/>
      <c r="J10" s="2318" t="s">
        <v>372</v>
      </c>
      <c r="K10" s="2319"/>
      <c r="L10" s="2319"/>
      <c r="M10" s="2320"/>
      <c r="N10" s="2318" t="s">
        <v>373</v>
      </c>
      <c r="O10" s="2319"/>
      <c r="P10" s="2319"/>
      <c r="Q10" s="2320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209" customFormat="1" x14ac:dyDescent="0.2">
      <c r="A11" s="2332"/>
      <c r="B11" s="2318" t="s">
        <v>14</v>
      </c>
      <c r="C11" s="2319"/>
      <c r="E11" s="214">
        <v>8000</v>
      </c>
      <c r="F11" s="2318" t="s">
        <v>14</v>
      </c>
      <c r="G11" s="2319"/>
      <c r="H11" s="213"/>
      <c r="I11" s="214">
        <v>8000</v>
      </c>
      <c r="J11" s="2318" t="s">
        <v>14</v>
      </c>
      <c r="K11" s="2319"/>
      <c r="L11" s="213"/>
      <c r="M11" s="214">
        <f>E11</f>
        <v>8000</v>
      </c>
      <c r="N11" s="2318" t="s">
        <v>14</v>
      </c>
      <c r="O11" s="2319"/>
      <c r="P11" s="213"/>
      <c r="Q11" s="214">
        <f>I11</f>
        <v>8000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16" customFormat="1" ht="35.25" customHeight="1" x14ac:dyDescent="0.2">
      <c r="A12" s="2333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30" customFormat="1" ht="15" x14ac:dyDescent="0.25">
      <c r="A15" s="1529">
        <v>1</v>
      </c>
      <c r="B15" s="1387"/>
      <c r="C15" s="1729"/>
      <c r="D15" s="1729"/>
      <c r="E15" s="1653">
        <v>835</v>
      </c>
      <c r="F15" s="1718"/>
      <c r="G15" s="1729"/>
      <c r="H15" s="1729"/>
      <c r="I15" s="1653">
        <v>1310</v>
      </c>
      <c r="J15" s="1718"/>
      <c r="K15" s="1729"/>
      <c r="L15" s="1729"/>
      <c r="M15" s="1653">
        <v>95</v>
      </c>
      <c r="N15" s="1718"/>
      <c r="O15" s="1729"/>
      <c r="P15" s="1729"/>
      <c r="Q15" s="1653">
        <v>136</v>
      </c>
    </row>
    <row r="16" spans="1:33" s="216" customFormat="1" ht="15" x14ac:dyDescent="0.25">
      <c r="A16" s="219">
        <v>2</v>
      </c>
      <c r="B16" s="1150"/>
      <c r="C16" s="1729"/>
      <c r="D16" s="1729"/>
      <c r="E16" s="1653">
        <v>731</v>
      </c>
      <c r="F16" s="1718"/>
      <c r="G16" s="1729"/>
      <c r="H16" s="1729"/>
      <c r="I16" s="1653">
        <v>1192</v>
      </c>
      <c r="J16" s="1718"/>
      <c r="K16" s="1729"/>
      <c r="L16" s="1729"/>
      <c r="M16" s="1653">
        <v>91</v>
      </c>
      <c r="N16" s="1718"/>
      <c r="O16" s="1729"/>
      <c r="P16" s="1729"/>
      <c r="Q16" s="1653">
        <v>125</v>
      </c>
    </row>
    <row r="17" spans="1:17" s="216" customFormat="1" ht="15" x14ac:dyDescent="0.25">
      <c r="A17" s="219">
        <v>3</v>
      </c>
      <c r="B17" s="1150"/>
      <c r="C17" s="1729"/>
      <c r="D17" s="1729"/>
      <c r="E17" s="1653">
        <v>691</v>
      </c>
      <c r="F17" s="1718"/>
      <c r="G17" s="1729"/>
      <c r="H17" s="1729"/>
      <c r="I17" s="1653">
        <v>1143</v>
      </c>
      <c r="J17" s="1718"/>
      <c r="K17" s="1729"/>
      <c r="L17" s="1729"/>
      <c r="M17" s="1653">
        <v>89</v>
      </c>
      <c r="N17" s="1718"/>
      <c r="O17" s="1729"/>
      <c r="P17" s="1729"/>
      <c r="Q17" s="1653">
        <v>128</v>
      </c>
    </row>
    <row r="18" spans="1:17" s="216" customFormat="1" ht="15" x14ac:dyDescent="0.25">
      <c r="A18" s="219">
        <v>4</v>
      </c>
      <c r="B18" s="1150"/>
      <c r="C18" s="1729"/>
      <c r="D18" s="1729"/>
      <c r="E18" s="1653">
        <v>678</v>
      </c>
      <c r="F18" s="1718"/>
      <c r="G18" s="1729"/>
      <c r="H18" s="1729"/>
      <c r="I18" s="1653">
        <v>1130</v>
      </c>
      <c r="J18" s="1718"/>
      <c r="K18" s="1729"/>
      <c r="L18" s="1729"/>
      <c r="M18" s="1653">
        <v>86</v>
      </c>
      <c r="N18" s="1718"/>
      <c r="O18" s="1729"/>
      <c r="P18" s="1729"/>
      <c r="Q18" s="1653">
        <v>118</v>
      </c>
    </row>
    <row r="19" spans="1:17" s="216" customFormat="1" ht="15" x14ac:dyDescent="0.25">
      <c r="A19" s="219">
        <v>5</v>
      </c>
      <c r="B19" s="1150"/>
      <c r="C19" s="1729"/>
      <c r="D19" s="1729"/>
      <c r="E19" s="1653">
        <v>676</v>
      </c>
      <c r="F19" s="1718"/>
      <c r="G19" s="1729"/>
      <c r="H19" s="1729"/>
      <c r="I19" s="1653">
        <v>1156</v>
      </c>
      <c r="J19" s="1718"/>
      <c r="K19" s="1729"/>
      <c r="L19" s="1729"/>
      <c r="M19" s="1653">
        <v>81</v>
      </c>
      <c r="N19" s="1718"/>
      <c r="O19" s="1729"/>
      <c r="P19" s="1729"/>
      <c r="Q19" s="1653">
        <v>123</v>
      </c>
    </row>
    <row r="20" spans="1:17" s="216" customFormat="1" ht="15" x14ac:dyDescent="0.25">
      <c r="A20" s="219">
        <v>6</v>
      </c>
      <c r="B20" s="1150"/>
      <c r="C20" s="1729"/>
      <c r="D20" s="1729"/>
      <c r="E20" s="1653">
        <v>736</v>
      </c>
      <c r="F20" s="1718"/>
      <c r="G20" s="1729"/>
      <c r="H20" s="1729"/>
      <c r="I20" s="1653">
        <v>1354</v>
      </c>
      <c r="J20" s="1718"/>
      <c r="K20" s="1729"/>
      <c r="L20" s="1729"/>
      <c r="M20" s="1653">
        <v>90</v>
      </c>
      <c r="N20" s="1718"/>
      <c r="O20" s="1729"/>
      <c r="P20" s="1729"/>
      <c r="Q20" s="1653">
        <v>131</v>
      </c>
    </row>
    <row r="21" spans="1:17" s="216" customFormat="1" ht="15" x14ac:dyDescent="0.25">
      <c r="A21" s="219">
        <v>7</v>
      </c>
      <c r="B21" s="1150"/>
      <c r="C21" s="1729"/>
      <c r="D21" s="1729"/>
      <c r="E21" s="1653">
        <v>998</v>
      </c>
      <c r="F21" s="1718"/>
      <c r="G21" s="1729"/>
      <c r="H21" s="1729"/>
      <c r="I21" s="1653">
        <v>1632</v>
      </c>
      <c r="J21" s="1718"/>
      <c r="K21" s="1729"/>
      <c r="L21" s="1729"/>
      <c r="M21" s="1653">
        <v>117</v>
      </c>
      <c r="N21" s="1718"/>
      <c r="O21" s="1729"/>
      <c r="P21" s="1729"/>
      <c r="Q21" s="1653">
        <v>154</v>
      </c>
    </row>
    <row r="22" spans="1:17" s="216" customFormat="1" ht="15" x14ac:dyDescent="0.25">
      <c r="A22" s="219">
        <v>8</v>
      </c>
      <c r="B22" s="1150"/>
      <c r="C22" s="1729"/>
      <c r="D22" s="1729"/>
      <c r="E22" s="1653">
        <v>1203</v>
      </c>
      <c r="F22" s="1718"/>
      <c r="G22" s="1729"/>
      <c r="H22" s="1729"/>
      <c r="I22" s="1653">
        <v>1953</v>
      </c>
      <c r="J22" s="1718"/>
      <c r="K22" s="1729"/>
      <c r="L22" s="1729"/>
      <c r="M22" s="1653">
        <v>196</v>
      </c>
      <c r="N22" s="1718"/>
      <c r="O22" s="1729"/>
      <c r="P22" s="1729"/>
      <c r="Q22" s="1653">
        <v>248</v>
      </c>
    </row>
    <row r="23" spans="1:17" s="216" customFormat="1" ht="15" x14ac:dyDescent="0.25">
      <c r="A23" s="219">
        <v>9</v>
      </c>
      <c r="B23" s="1150"/>
      <c r="C23" s="1729"/>
      <c r="D23" s="1729"/>
      <c r="E23" s="1653">
        <v>1298</v>
      </c>
      <c r="F23" s="1718"/>
      <c r="G23" s="1729"/>
      <c r="H23" s="1729"/>
      <c r="I23" s="1653">
        <v>2154</v>
      </c>
      <c r="J23" s="1718"/>
      <c r="K23" s="1729"/>
      <c r="L23" s="1729"/>
      <c r="M23" s="1653">
        <v>202</v>
      </c>
      <c r="N23" s="1718"/>
      <c r="O23" s="1729"/>
      <c r="P23" s="1729"/>
      <c r="Q23" s="1653">
        <v>376</v>
      </c>
    </row>
    <row r="24" spans="1:17" s="216" customFormat="1" ht="15" x14ac:dyDescent="0.25">
      <c r="A24" s="219">
        <v>10</v>
      </c>
      <c r="B24" s="1150"/>
      <c r="C24" s="1729"/>
      <c r="D24" s="1729"/>
      <c r="E24" s="1653">
        <v>1292</v>
      </c>
      <c r="F24" s="1718"/>
      <c r="G24" s="1729"/>
      <c r="H24" s="1729"/>
      <c r="I24" s="1653">
        <v>2188</v>
      </c>
      <c r="J24" s="1718"/>
      <c r="K24" s="1729"/>
      <c r="L24" s="1729"/>
      <c r="M24" s="1653">
        <v>190</v>
      </c>
      <c r="N24" s="1718"/>
      <c r="O24" s="1729"/>
      <c r="P24" s="1729"/>
      <c r="Q24" s="1653">
        <v>370</v>
      </c>
    </row>
    <row r="25" spans="1:17" s="216" customFormat="1" ht="15" x14ac:dyDescent="0.25">
      <c r="A25" s="219">
        <v>11</v>
      </c>
      <c r="B25" s="1150"/>
      <c r="C25" s="1729"/>
      <c r="D25" s="1729"/>
      <c r="E25" s="1653">
        <v>1280</v>
      </c>
      <c r="F25" s="1718"/>
      <c r="G25" s="1729"/>
      <c r="H25" s="1729"/>
      <c r="I25" s="1653">
        <v>2135</v>
      </c>
      <c r="J25" s="1718"/>
      <c r="K25" s="1729"/>
      <c r="L25" s="1729"/>
      <c r="M25" s="1653">
        <v>190</v>
      </c>
      <c r="N25" s="1718"/>
      <c r="O25" s="1729"/>
      <c r="P25" s="1729"/>
      <c r="Q25" s="1653">
        <v>353</v>
      </c>
    </row>
    <row r="26" spans="1:17" s="216" customFormat="1" ht="15" x14ac:dyDescent="0.25">
      <c r="A26" s="219">
        <v>12</v>
      </c>
      <c r="B26" s="1150"/>
      <c r="C26" s="1729"/>
      <c r="D26" s="1729"/>
      <c r="E26" s="1653">
        <v>1314</v>
      </c>
      <c r="F26" s="1718"/>
      <c r="G26" s="1729"/>
      <c r="H26" s="1729"/>
      <c r="I26" s="1653">
        <v>2087</v>
      </c>
      <c r="J26" s="1718"/>
      <c r="K26" s="1729"/>
      <c r="L26" s="1729"/>
      <c r="M26" s="1653">
        <v>192</v>
      </c>
      <c r="N26" s="1718"/>
      <c r="O26" s="1729"/>
      <c r="P26" s="1729"/>
      <c r="Q26" s="1653">
        <v>336</v>
      </c>
    </row>
    <row r="27" spans="1:17" s="216" customFormat="1" ht="15" x14ac:dyDescent="0.25">
      <c r="A27" s="219">
        <v>13</v>
      </c>
      <c r="B27" s="1150"/>
      <c r="C27" s="1729"/>
      <c r="D27" s="1729"/>
      <c r="E27" s="1653">
        <v>1299</v>
      </c>
      <c r="F27" s="1718"/>
      <c r="G27" s="1729"/>
      <c r="H27" s="1729"/>
      <c r="I27" s="1653">
        <v>2054</v>
      </c>
      <c r="J27" s="1718"/>
      <c r="K27" s="1729"/>
      <c r="L27" s="1729"/>
      <c r="M27" s="1653">
        <v>215</v>
      </c>
      <c r="N27" s="1718"/>
      <c r="O27" s="1729"/>
      <c r="P27" s="1729"/>
      <c r="Q27" s="1653">
        <v>241</v>
      </c>
    </row>
    <row r="28" spans="1:17" s="216" customFormat="1" ht="15" x14ac:dyDescent="0.25">
      <c r="A28" s="219">
        <v>14</v>
      </c>
      <c r="B28" s="1150"/>
      <c r="C28" s="1729"/>
      <c r="D28" s="1729"/>
      <c r="E28" s="1653">
        <v>1315</v>
      </c>
      <c r="F28" s="1718"/>
      <c r="G28" s="1729"/>
      <c r="H28" s="1729"/>
      <c r="I28" s="1653">
        <v>2077</v>
      </c>
      <c r="J28" s="1718"/>
      <c r="K28" s="1729"/>
      <c r="L28" s="1729"/>
      <c r="M28" s="1653">
        <v>196</v>
      </c>
      <c r="N28" s="1718"/>
      <c r="O28" s="1729"/>
      <c r="P28" s="1729"/>
      <c r="Q28" s="1653">
        <v>355</v>
      </c>
    </row>
    <row r="29" spans="1:17" s="216" customFormat="1" ht="15" x14ac:dyDescent="0.25">
      <c r="A29" s="219">
        <v>15</v>
      </c>
      <c r="B29" s="1150"/>
      <c r="C29" s="1729"/>
      <c r="D29" s="1729"/>
      <c r="E29" s="1653">
        <v>1316</v>
      </c>
      <c r="F29" s="1718"/>
      <c r="G29" s="1729"/>
      <c r="H29" s="1729"/>
      <c r="I29" s="1653">
        <v>2083</v>
      </c>
      <c r="J29" s="1718"/>
      <c r="K29" s="1729"/>
      <c r="L29" s="1729"/>
      <c r="M29" s="1653">
        <v>199</v>
      </c>
      <c r="N29" s="1718"/>
      <c r="O29" s="1729"/>
      <c r="P29" s="1729"/>
      <c r="Q29" s="1653">
        <v>341</v>
      </c>
    </row>
    <row r="30" spans="1:17" s="216" customFormat="1" ht="15" x14ac:dyDescent="0.25">
      <c r="A30" s="219">
        <v>16</v>
      </c>
      <c r="B30" s="1150"/>
      <c r="C30" s="1729"/>
      <c r="D30" s="1729"/>
      <c r="E30" s="1653">
        <v>1368</v>
      </c>
      <c r="F30" s="1718"/>
      <c r="G30" s="1729"/>
      <c r="H30" s="1729"/>
      <c r="I30" s="1653">
        <v>2149</v>
      </c>
      <c r="J30" s="1718"/>
      <c r="K30" s="1729"/>
      <c r="L30" s="1729"/>
      <c r="M30" s="1653">
        <v>207</v>
      </c>
      <c r="N30" s="1718"/>
      <c r="O30" s="1729"/>
      <c r="P30" s="1729"/>
      <c r="Q30" s="1653">
        <v>353</v>
      </c>
    </row>
    <row r="31" spans="1:17" s="220" customFormat="1" ht="15" x14ac:dyDescent="0.25">
      <c r="A31" s="219">
        <v>17</v>
      </c>
      <c r="B31" s="1150"/>
      <c r="C31" s="1729"/>
      <c r="D31" s="1729"/>
      <c r="E31" s="1653">
        <v>1438</v>
      </c>
      <c r="F31" s="1718"/>
      <c r="G31" s="1729"/>
      <c r="H31" s="1729"/>
      <c r="I31" s="1653">
        <v>2244</v>
      </c>
      <c r="J31" s="1718"/>
      <c r="K31" s="1729"/>
      <c r="L31" s="1729"/>
      <c r="M31" s="1653">
        <v>218</v>
      </c>
      <c r="N31" s="1718"/>
      <c r="O31" s="1729"/>
      <c r="P31" s="1729"/>
      <c r="Q31" s="1653">
        <v>328</v>
      </c>
    </row>
    <row r="32" spans="1:17" s="220" customFormat="1" ht="15" x14ac:dyDescent="0.25">
      <c r="A32" s="219">
        <v>18</v>
      </c>
      <c r="B32" s="1150"/>
      <c r="C32" s="1729"/>
      <c r="D32" s="1729"/>
      <c r="E32" s="1653">
        <v>1499</v>
      </c>
      <c r="F32" s="1718"/>
      <c r="G32" s="1729"/>
      <c r="H32" s="1729"/>
      <c r="I32" s="1653">
        <v>2270</v>
      </c>
      <c r="J32" s="1718"/>
      <c r="K32" s="1729"/>
      <c r="L32" s="1729"/>
      <c r="M32" s="1653">
        <v>242</v>
      </c>
      <c r="N32" s="1718"/>
      <c r="O32" s="1729"/>
      <c r="P32" s="1729"/>
      <c r="Q32" s="1653">
        <v>290</v>
      </c>
    </row>
    <row r="33" spans="1:33" s="220" customFormat="1" ht="15" x14ac:dyDescent="0.25">
      <c r="A33" s="219">
        <v>19</v>
      </c>
      <c r="B33" s="1150"/>
      <c r="C33" s="1729"/>
      <c r="D33" s="1729"/>
      <c r="E33" s="1653">
        <v>1608</v>
      </c>
      <c r="F33" s="1718"/>
      <c r="G33" s="1729"/>
      <c r="H33" s="1729"/>
      <c r="I33" s="1653">
        <v>2420</v>
      </c>
      <c r="J33" s="1718"/>
      <c r="K33" s="1729"/>
      <c r="L33" s="1729"/>
      <c r="M33" s="1653">
        <v>243</v>
      </c>
      <c r="N33" s="1718"/>
      <c r="O33" s="1729"/>
      <c r="P33" s="1729"/>
      <c r="Q33" s="1653">
        <v>301</v>
      </c>
    </row>
    <row r="34" spans="1:33" s="220" customFormat="1" ht="15" x14ac:dyDescent="0.25">
      <c r="A34" s="219">
        <v>20</v>
      </c>
      <c r="B34" s="1150"/>
      <c r="C34" s="1729"/>
      <c r="D34" s="1729"/>
      <c r="E34" s="1653">
        <v>1613</v>
      </c>
      <c r="F34" s="1718"/>
      <c r="G34" s="1729"/>
      <c r="H34" s="1729"/>
      <c r="I34" s="1653">
        <v>2369</v>
      </c>
      <c r="J34" s="1718"/>
      <c r="K34" s="1729"/>
      <c r="L34" s="1729"/>
      <c r="M34" s="1653">
        <v>199</v>
      </c>
      <c r="N34" s="1718"/>
      <c r="O34" s="1729"/>
      <c r="P34" s="1729"/>
      <c r="Q34" s="1653">
        <v>267</v>
      </c>
    </row>
    <row r="35" spans="1:33" s="220" customFormat="1" ht="15" x14ac:dyDescent="0.25">
      <c r="A35" s="219">
        <v>21</v>
      </c>
      <c r="B35" s="1150"/>
      <c r="C35" s="1729"/>
      <c r="D35" s="1729"/>
      <c r="E35" s="1653">
        <v>1564</v>
      </c>
      <c r="F35" s="1718"/>
      <c r="G35" s="1729"/>
      <c r="H35" s="1729"/>
      <c r="I35" s="1653">
        <v>2267</v>
      </c>
      <c r="J35" s="1718"/>
      <c r="K35" s="1729"/>
      <c r="L35" s="1729"/>
      <c r="M35" s="1653">
        <v>178</v>
      </c>
      <c r="N35" s="1718"/>
      <c r="O35" s="1729"/>
      <c r="P35" s="1729"/>
      <c r="Q35" s="1653">
        <v>235</v>
      </c>
    </row>
    <row r="36" spans="1:33" s="220" customFormat="1" ht="15" x14ac:dyDescent="0.25">
      <c r="A36" s="219">
        <v>22</v>
      </c>
      <c r="B36" s="1150"/>
      <c r="C36" s="1729"/>
      <c r="D36" s="1729"/>
      <c r="E36" s="1653">
        <v>1456</v>
      </c>
      <c r="F36" s="1718"/>
      <c r="G36" s="1729"/>
      <c r="H36" s="1729"/>
      <c r="I36" s="1653">
        <v>2127</v>
      </c>
      <c r="J36" s="1718"/>
      <c r="K36" s="1729"/>
      <c r="L36" s="1729"/>
      <c r="M36" s="1653">
        <v>156</v>
      </c>
      <c r="N36" s="1718"/>
      <c r="O36" s="1729"/>
      <c r="P36" s="1729"/>
      <c r="Q36" s="1653">
        <v>220</v>
      </c>
    </row>
    <row r="37" spans="1:33" s="220" customFormat="1" ht="15" x14ac:dyDescent="0.25">
      <c r="A37" s="219">
        <v>23</v>
      </c>
      <c r="B37" s="1150"/>
      <c r="C37" s="1729"/>
      <c r="D37" s="1729"/>
      <c r="E37" s="1653">
        <v>1239</v>
      </c>
      <c r="F37" s="1718"/>
      <c r="G37" s="1729"/>
      <c r="H37" s="1729"/>
      <c r="I37" s="1653">
        <v>1862</v>
      </c>
      <c r="J37" s="1718"/>
      <c r="K37" s="1729"/>
      <c r="L37" s="1729"/>
      <c r="M37" s="1653">
        <v>133</v>
      </c>
      <c r="N37" s="1718"/>
      <c r="O37" s="1729"/>
      <c r="P37" s="1729"/>
      <c r="Q37" s="1653">
        <v>184</v>
      </c>
    </row>
    <row r="38" spans="1:33" s="220" customFormat="1" ht="15" x14ac:dyDescent="0.25">
      <c r="A38" s="219">
        <v>24</v>
      </c>
      <c r="B38" s="1150"/>
      <c r="C38" s="1729"/>
      <c r="D38" s="1729"/>
      <c r="E38" s="1653">
        <v>1021</v>
      </c>
      <c r="F38" s="1718"/>
      <c r="G38" s="1729"/>
      <c r="H38" s="1729"/>
      <c r="I38" s="1653">
        <v>1581</v>
      </c>
      <c r="J38" s="1718"/>
      <c r="K38" s="1729"/>
      <c r="L38" s="1729"/>
      <c r="M38" s="1653">
        <v>116</v>
      </c>
      <c r="N38" s="1718"/>
      <c r="O38" s="1729"/>
      <c r="P38" s="1729"/>
      <c r="Q38" s="1653">
        <v>166</v>
      </c>
    </row>
    <row r="39" spans="1:33" s="220" customFormat="1" ht="15" x14ac:dyDescent="0.2">
      <c r="A39" s="219" t="s">
        <v>19</v>
      </c>
      <c r="B39" s="1221"/>
      <c r="C39" s="1730"/>
      <c r="D39" s="1730"/>
      <c r="E39" s="1731">
        <f>SUM(E15:E38)</f>
        <v>28468</v>
      </c>
      <c r="F39" s="1730"/>
      <c r="G39" s="1730"/>
      <c r="H39" s="1730"/>
      <c r="I39" s="1731">
        <f>SUM(I15:I38)</f>
        <v>44937</v>
      </c>
      <c r="J39" s="1730"/>
      <c r="K39" s="1730"/>
      <c r="L39" s="1730"/>
      <c r="M39" s="1731">
        <f>SUM(M15:M38)</f>
        <v>3921</v>
      </c>
      <c r="N39" s="1730"/>
      <c r="O39" s="1730"/>
      <c r="P39" s="1730"/>
      <c r="Q39" s="1731">
        <f>SUM(Q15:Q38)</f>
        <v>5879</v>
      </c>
    </row>
    <row r="40" spans="1:33" s="209" customFormat="1" ht="12.75" customHeight="1" x14ac:dyDescent="0.2">
      <c r="A40" s="209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209" customFormat="1" ht="12.75" customHeight="1" x14ac:dyDescent="0.2">
      <c r="A41" s="209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 x14ac:dyDescent="0.2">
      <c r="A42" s="209" t="s">
        <v>22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 x14ac:dyDescent="0.2">
      <c r="A43" s="209" t="s">
        <v>23</v>
      </c>
      <c r="K43" s="209" t="s">
        <v>537</v>
      </c>
      <c r="L43" s="209"/>
      <c r="M43" s="209"/>
      <c r="N43" s="209"/>
      <c r="O43" s="209"/>
      <c r="P43" s="209"/>
      <c r="Q43" s="209"/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 x14ac:dyDescent="0.2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/>
  </sheetPr>
  <dimension ref="A1:AG44"/>
  <sheetViews>
    <sheetView topLeftCell="A7" zoomScaleNormal="100" workbookViewId="0">
      <selection activeCell="Q15" sqref="Q15:Q38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346" t="s">
        <v>512</v>
      </c>
      <c r="C1" s="2039"/>
      <c r="D1" s="2039"/>
      <c r="E1" s="2039"/>
      <c r="F1" s="2039"/>
      <c r="J1" s="801" t="s">
        <v>184</v>
      </c>
      <c r="N1" s="2340" t="s">
        <v>351</v>
      </c>
      <c r="O1" s="2340"/>
      <c r="P1" s="2340"/>
      <c r="Q1" s="2340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22" customFormat="1" ht="10.5" customHeight="1" x14ac:dyDescent="0.2">
      <c r="B2" s="2341" t="s">
        <v>1</v>
      </c>
      <c r="C2" s="2046"/>
      <c r="D2" s="2046"/>
      <c r="E2" s="2046"/>
      <c r="F2" s="2046"/>
      <c r="I2" s="222" t="s">
        <v>61</v>
      </c>
      <c r="N2" s="2341" t="s">
        <v>2</v>
      </c>
      <c r="O2" s="2342"/>
      <c r="P2" s="2342"/>
      <c r="Q2" s="2342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22" customFormat="1" ht="13.5" customHeight="1" x14ac:dyDescent="0.2">
      <c r="N3" s="222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22" customFormat="1" ht="15" customHeight="1" x14ac:dyDescent="0.25">
      <c r="B4" s="2345" t="s">
        <v>4</v>
      </c>
      <c r="C4" s="2039"/>
      <c r="D4" s="224"/>
      <c r="E4" s="1018"/>
      <c r="F4" s="1018"/>
      <c r="G4" s="1018"/>
      <c r="H4" s="1018"/>
      <c r="I4" s="894" t="s">
        <v>5</v>
      </c>
      <c r="J4" s="223"/>
      <c r="K4" s="223"/>
      <c r="L4" s="223"/>
      <c r="O4" s="225" t="s">
        <v>177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22" customFormat="1" ht="9.75" customHeight="1" x14ac:dyDescent="0.2">
      <c r="B5" s="2350" t="s">
        <v>7</v>
      </c>
      <c r="C5" s="2037"/>
      <c r="D5" s="223"/>
      <c r="E5" s="223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22" customFormat="1" ht="12" customHeight="1" x14ac:dyDescent="0.25">
      <c r="A6" s="234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22" customFormat="1" ht="15.75" x14ac:dyDescent="0.25">
      <c r="A7" s="234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22" customFormat="1" ht="9" customHeight="1" x14ac:dyDescent="0.2">
      <c r="A8" s="1315" t="s">
        <v>426</v>
      </c>
      <c r="B8" s="1315" t="s">
        <v>427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22" customFormat="1" x14ac:dyDescent="0.2">
      <c r="A9" s="2347" t="s">
        <v>9</v>
      </c>
      <c r="B9" s="2337" t="s">
        <v>10</v>
      </c>
      <c r="C9" s="2338"/>
      <c r="D9" s="2338"/>
      <c r="E9" s="2338"/>
      <c r="F9" s="2338"/>
      <c r="G9" s="2338"/>
      <c r="H9" s="2338"/>
      <c r="I9" s="2339"/>
      <c r="J9" s="2337" t="s">
        <v>11</v>
      </c>
      <c r="K9" s="2338"/>
      <c r="L9" s="2338"/>
      <c r="M9" s="2338"/>
      <c r="N9" s="2338"/>
      <c r="O9" s="2338"/>
      <c r="P9" s="2338"/>
      <c r="Q9" s="2339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22" customFormat="1" x14ac:dyDescent="0.2">
      <c r="A10" s="2348"/>
      <c r="B10" s="2261" t="s">
        <v>374</v>
      </c>
      <c r="C10" s="2335"/>
      <c r="D10" s="2335"/>
      <c r="E10" s="2336"/>
      <c r="F10" s="2261" t="s">
        <v>376</v>
      </c>
      <c r="G10" s="2053"/>
      <c r="H10" s="2053"/>
      <c r="I10" s="2054"/>
      <c r="J10" s="2261" t="s">
        <v>375</v>
      </c>
      <c r="K10" s="2335"/>
      <c r="L10" s="2335"/>
      <c r="M10" s="2336"/>
      <c r="N10" s="2261" t="s">
        <v>377</v>
      </c>
      <c r="O10" s="2335"/>
      <c r="P10" s="2335"/>
      <c r="Q10" s="2336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22" customFormat="1" x14ac:dyDescent="0.2">
      <c r="A11" s="2348"/>
      <c r="B11" s="2261" t="s">
        <v>14</v>
      </c>
      <c r="C11" s="2335"/>
      <c r="E11" s="227">
        <v>6000</v>
      </c>
      <c r="F11" s="2261" t="s">
        <v>14</v>
      </c>
      <c r="G11" s="2335"/>
      <c r="H11" s="226"/>
      <c r="I11" s="227">
        <v>4000</v>
      </c>
      <c r="J11" s="2261" t="s">
        <v>14</v>
      </c>
      <c r="K11" s="2335"/>
      <c r="L11" s="226"/>
      <c r="M11" s="227">
        <f>E11</f>
        <v>6000</v>
      </c>
      <c r="N11" s="2261" t="s">
        <v>14</v>
      </c>
      <c r="O11" s="2335"/>
      <c r="P11" s="226"/>
      <c r="Q11" s="227">
        <f>I11</f>
        <v>4000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29" customFormat="1" ht="35.25" customHeight="1" x14ac:dyDescent="0.2">
      <c r="A12" s="2349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28" customFormat="1" ht="15" x14ac:dyDescent="0.25">
      <c r="A15" s="1527">
        <v>1</v>
      </c>
      <c r="B15" s="1387"/>
      <c r="C15" s="1729"/>
      <c r="D15" s="1729"/>
      <c r="E15" s="1653">
        <v>862</v>
      </c>
      <c r="F15" s="1718"/>
      <c r="G15" s="1729"/>
      <c r="H15" s="1729"/>
      <c r="I15" s="1653">
        <v>998</v>
      </c>
      <c r="J15" s="1718"/>
      <c r="K15" s="1729"/>
      <c r="L15" s="1729"/>
      <c r="M15" s="1653">
        <v>59</v>
      </c>
      <c r="N15" s="1718"/>
      <c r="O15" s="1729"/>
      <c r="P15" s="1729"/>
      <c r="Q15" s="1653">
        <v>161</v>
      </c>
    </row>
    <row r="16" spans="1:33" s="229" customFormat="1" ht="15" x14ac:dyDescent="0.25">
      <c r="A16" s="232">
        <v>2</v>
      </c>
      <c r="B16" s="1150"/>
      <c r="C16" s="1729"/>
      <c r="D16" s="1729"/>
      <c r="E16" s="1653">
        <v>819</v>
      </c>
      <c r="F16" s="1718"/>
      <c r="G16" s="1729"/>
      <c r="H16" s="1729"/>
      <c r="I16" s="1653">
        <v>921</v>
      </c>
      <c r="J16" s="1718"/>
      <c r="K16" s="1729"/>
      <c r="L16" s="1729"/>
      <c r="M16" s="1653">
        <v>64</v>
      </c>
      <c r="N16" s="1718"/>
      <c r="O16" s="1729"/>
      <c r="P16" s="1729"/>
      <c r="Q16" s="1653">
        <v>164</v>
      </c>
    </row>
    <row r="17" spans="1:17" s="229" customFormat="1" ht="15" x14ac:dyDescent="0.25">
      <c r="A17" s="232">
        <v>3</v>
      </c>
      <c r="B17" s="1150"/>
      <c r="C17" s="1729"/>
      <c r="D17" s="1729"/>
      <c r="E17" s="1653">
        <v>793</v>
      </c>
      <c r="F17" s="1718"/>
      <c r="G17" s="1729"/>
      <c r="H17" s="1729"/>
      <c r="I17" s="1653">
        <v>909</v>
      </c>
      <c r="J17" s="1718"/>
      <c r="K17" s="1729"/>
      <c r="L17" s="1729"/>
      <c r="M17" s="1653">
        <v>60</v>
      </c>
      <c r="N17" s="1718"/>
      <c r="O17" s="1729"/>
      <c r="P17" s="1729"/>
      <c r="Q17" s="1653">
        <v>162</v>
      </c>
    </row>
    <row r="18" spans="1:17" s="229" customFormat="1" ht="15" x14ac:dyDescent="0.25">
      <c r="A18" s="232">
        <v>4</v>
      </c>
      <c r="B18" s="1150"/>
      <c r="C18" s="1729"/>
      <c r="D18" s="1729"/>
      <c r="E18" s="1653">
        <v>780</v>
      </c>
      <c r="F18" s="1718"/>
      <c r="G18" s="1729"/>
      <c r="H18" s="1729"/>
      <c r="I18" s="1653">
        <v>881</v>
      </c>
      <c r="J18" s="1718"/>
      <c r="K18" s="1729"/>
      <c r="L18" s="1729"/>
      <c r="M18" s="1653">
        <v>60</v>
      </c>
      <c r="N18" s="1718"/>
      <c r="O18" s="1729"/>
      <c r="P18" s="1729"/>
      <c r="Q18" s="1653">
        <v>157</v>
      </c>
    </row>
    <row r="19" spans="1:17" s="229" customFormat="1" ht="15" x14ac:dyDescent="0.25">
      <c r="A19" s="232">
        <v>5</v>
      </c>
      <c r="B19" s="1150"/>
      <c r="C19" s="1729"/>
      <c r="D19" s="1729"/>
      <c r="E19" s="1653">
        <v>795</v>
      </c>
      <c r="F19" s="1718"/>
      <c r="G19" s="1729"/>
      <c r="H19" s="1729"/>
      <c r="I19" s="1653">
        <v>916</v>
      </c>
      <c r="J19" s="1718"/>
      <c r="K19" s="1729"/>
      <c r="L19" s="1729"/>
      <c r="M19" s="1653">
        <v>58</v>
      </c>
      <c r="N19" s="1718"/>
      <c r="O19" s="1729"/>
      <c r="P19" s="1729"/>
      <c r="Q19" s="1653">
        <v>163</v>
      </c>
    </row>
    <row r="20" spans="1:17" s="229" customFormat="1" ht="15" x14ac:dyDescent="0.25">
      <c r="A20" s="232">
        <v>6</v>
      </c>
      <c r="B20" s="1150"/>
      <c r="C20" s="1729"/>
      <c r="D20" s="1729"/>
      <c r="E20" s="1653">
        <v>865</v>
      </c>
      <c r="F20" s="1718"/>
      <c r="G20" s="1729"/>
      <c r="H20" s="1729"/>
      <c r="I20" s="1653">
        <v>1008</v>
      </c>
      <c r="J20" s="1718"/>
      <c r="K20" s="1729"/>
      <c r="L20" s="1729"/>
      <c r="M20" s="1653">
        <v>67</v>
      </c>
      <c r="N20" s="1718"/>
      <c r="O20" s="1729"/>
      <c r="P20" s="1729"/>
      <c r="Q20" s="1653">
        <v>161</v>
      </c>
    </row>
    <row r="21" spans="1:17" s="229" customFormat="1" ht="15" x14ac:dyDescent="0.25">
      <c r="A21" s="232">
        <v>7</v>
      </c>
      <c r="B21" s="1150"/>
      <c r="C21" s="1729"/>
      <c r="D21" s="1729"/>
      <c r="E21" s="1653">
        <v>1011</v>
      </c>
      <c r="F21" s="1718"/>
      <c r="G21" s="1729"/>
      <c r="H21" s="1729"/>
      <c r="I21" s="1653">
        <v>1219</v>
      </c>
      <c r="J21" s="1718"/>
      <c r="K21" s="1729"/>
      <c r="L21" s="1729"/>
      <c r="M21" s="1653">
        <v>76</v>
      </c>
      <c r="N21" s="1718"/>
      <c r="O21" s="1729"/>
      <c r="P21" s="1729"/>
      <c r="Q21" s="1653">
        <v>177</v>
      </c>
    </row>
    <row r="22" spans="1:17" s="229" customFormat="1" ht="15" x14ac:dyDescent="0.25">
      <c r="A22" s="232">
        <v>8</v>
      </c>
      <c r="B22" s="1150"/>
      <c r="C22" s="1729"/>
      <c r="D22" s="1729"/>
      <c r="E22" s="1653">
        <v>1279</v>
      </c>
      <c r="F22" s="1718"/>
      <c r="G22" s="1729"/>
      <c r="H22" s="1729"/>
      <c r="I22" s="1653">
        <v>1326</v>
      </c>
      <c r="J22" s="1718"/>
      <c r="K22" s="1729"/>
      <c r="L22" s="1729"/>
      <c r="M22" s="1653">
        <v>108</v>
      </c>
      <c r="N22" s="1718"/>
      <c r="O22" s="1729"/>
      <c r="P22" s="1729"/>
      <c r="Q22" s="1653">
        <v>218</v>
      </c>
    </row>
    <row r="23" spans="1:17" s="229" customFormat="1" ht="15" x14ac:dyDescent="0.25">
      <c r="A23" s="232">
        <v>9</v>
      </c>
      <c r="B23" s="1150"/>
      <c r="C23" s="1729"/>
      <c r="D23" s="1729"/>
      <c r="E23" s="1653">
        <v>1525</v>
      </c>
      <c r="F23" s="1718"/>
      <c r="G23" s="1729"/>
      <c r="H23" s="1729"/>
      <c r="I23" s="1653">
        <v>1369</v>
      </c>
      <c r="J23" s="1718"/>
      <c r="K23" s="1729"/>
      <c r="L23" s="1729"/>
      <c r="M23" s="1653">
        <v>139</v>
      </c>
      <c r="N23" s="1718"/>
      <c r="O23" s="1729"/>
      <c r="P23" s="1729"/>
      <c r="Q23" s="1653">
        <v>253</v>
      </c>
    </row>
    <row r="24" spans="1:17" s="229" customFormat="1" ht="15" x14ac:dyDescent="0.25">
      <c r="A24" s="232">
        <v>10</v>
      </c>
      <c r="B24" s="1150"/>
      <c r="C24" s="1729"/>
      <c r="D24" s="1729"/>
      <c r="E24" s="1653">
        <v>1742</v>
      </c>
      <c r="F24" s="1718"/>
      <c r="G24" s="1729"/>
      <c r="H24" s="1729"/>
      <c r="I24" s="1653">
        <v>1452</v>
      </c>
      <c r="J24" s="1718"/>
      <c r="K24" s="1729"/>
      <c r="L24" s="1729"/>
      <c r="M24" s="1653">
        <v>170</v>
      </c>
      <c r="N24" s="1718"/>
      <c r="O24" s="1729"/>
      <c r="P24" s="1729"/>
      <c r="Q24" s="1653">
        <v>261</v>
      </c>
    </row>
    <row r="25" spans="1:17" s="229" customFormat="1" ht="15" x14ac:dyDescent="0.25">
      <c r="A25" s="232">
        <v>11</v>
      </c>
      <c r="B25" s="1150"/>
      <c r="C25" s="1729"/>
      <c r="D25" s="1729"/>
      <c r="E25" s="1653">
        <v>1729</v>
      </c>
      <c r="F25" s="1718"/>
      <c r="G25" s="1729"/>
      <c r="H25" s="1729"/>
      <c r="I25" s="1653">
        <v>1508</v>
      </c>
      <c r="J25" s="1718"/>
      <c r="K25" s="1729"/>
      <c r="L25" s="1729"/>
      <c r="M25" s="1653">
        <v>164</v>
      </c>
      <c r="N25" s="1718"/>
      <c r="O25" s="1729"/>
      <c r="P25" s="1729"/>
      <c r="Q25" s="1653">
        <v>268</v>
      </c>
    </row>
    <row r="26" spans="1:17" s="229" customFormat="1" ht="15" x14ac:dyDescent="0.25">
      <c r="A26" s="232">
        <v>12</v>
      </c>
      <c r="B26" s="1150"/>
      <c r="C26" s="1729"/>
      <c r="D26" s="1729"/>
      <c r="E26" s="1653">
        <v>1677</v>
      </c>
      <c r="F26" s="1718"/>
      <c r="G26" s="1729"/>
      <c r="H26" s="1729"/>
      <c r="I26" s="1653">
        <v>1504</v>
      </c>
      <c r="J26" s="1718"/>
      <c r="K26" s="1729"/>
      <c r="L26" s="1729"/>
      <c r="M26" s="1653">
        <v>158</v>
      </c>
      <c r="N26" s="1718"/>
      <c r="O26" s="1729"/>
      <c r="P26" s="1729"/>
      <c r="Q26" s="1653">
        <v>276</v>
      </c>
    </row>
    <row r="27" spans="1:17" s="229" customFormat="1" ht="15" x14ac:dyDescent="0.25">
      <c r="A27" s="232">
        <v>13</v>
      </c>
      <c r="B27" s="1150"/>
      <c r="C27" s="1729"/>
      <c r="D27" s="1729"/>
      <c r="E27" s="1653">
        <v>1730</v>
      </c>
      <c r="F27" s="1718"/>
      <c r="G27" s="1729"/>
      <c r="H27" s="1729"/>
      <c r="I27" s="1653">
        <v>1474</v>
      </c>
      <c r="J27" s="1718"/>
      <c r="K27" s="1729"/>
      <c r="L27" s="1729"/>
      <c r="M27" s="1653">
        <v>188</v>
      </c>
      <c r="N27" s="1718"/>
      <c r="O27" s="1729"/>
      <c r="P27" s="1729"/>
      <c r="Q27" s="1653">
        <v>285</v>
      </c>
    </row>
    <row r="28" spans="1:17" s="229" customFormat="1" ht="15" x14ac:dyDescent="0.25">
      <c r="A28" s="232">
        <v>14</v>
      </c>
      <c r="B28" s="1150"/>
      <c r="C28" s="1729"/>
      <c r="D28" s="1729"/>
      <c r="E28" s="1653">
        <v>1706</v>
      </c>
      <c r="F28" s="1718"/>
      <c r="G28" s="1729"/>
      <c r="H28" s="1729"/>
      <c r="I28" s="1653">
        <v>1556</v>
      </c>
      <c r="J28" s="1718"/>
      <c r="K28" s="1729"/>
      <c r="L28" s="1729"/>
      <c r="M28" s="1653">
        <v>170</v>
      </c>
      <c r="N28" s="1718"/>
      <c r="O28" s="1729"/>
      <c r="P28" s="1729"/>
      <c r="Q28" s="1653">
        <v>280</v>
      </c>
    </row>
    <row r="29" spans="1:17" s="229" customFormat="1" ht="15" x14ac:dyDescent="0.25">
      <c r="A29" s="232">
        <v>15</v>
      </c>
      <c r="B29" s="1150"/>
      <c r="C29" s="1729"/>
      <c r="D29" s="1729"/>
      <c r="E29" s="1653">
        <v>1702</v>
      </c>
      <c r="F29" s="1718"/>
      <c r="G29" s="1729"/>
      <c r="H29" s="1729"/>
      <c r="I29" s="1653">
        <v>1555</v>
      </c>
      <c r="J29" s="1718"/>
      <c r="K29" s="1729"/>
      <c r="L29" s="1729"/>
      <c r="M29" s="1653">
        <v>167</v>
      </c>
      <c r="N29" s="1718"/>
      <c r="O29" s="1729"/>
      <c r="P29" s="1729"/>
      <c r="Q29" s="1653">
        <v>270</v>
      </c>
    </row>
    <row r="30" spans="1:17" s="229" customFormat="1" ht="15" x14ac:dyDescent="0.25">
      <c r="A30" s="232">
        <v>16</v>
      </c>
      <c r="B30" s="1150"/>
      <c r="C30" s="1729"/>
      <c r="D30" s="1729"/>
      <c r="E30" s="1653">
        <v>1751</v>
      </c>
      <c r="F30" s="1718"/>
      <c r="G30" s="1729"/>
      <c r="H30" s="1729"/>
      <c r="I30" s="1653">
        <v>1641</v>
      </c>
      <c r="J30" s="1718"/>
      <c r="K30" s="1729"/>
      <c r="L30" s="1729"/>
      <c r="M30" s="1653">
        <v>167</v>
      </c>
      <c r="N30" s="1718"/>
      <c r="O30" s="1729"/>
      <c r="P30" s="1729"/>
      <c r="Q30" s="1653">
        <v>273</v>
      </c>
    </row>
    <row r="31" spans="1:17" s="233" customFormat="1" ht="15" x14ac:dyDescent="0.25">
      <c r="A31" s="232">
        <v>17</v>
      </c>
      <c r="B31" s="1150"/>
      <c r="C31" s="1729"/>
      <c r="D31" s="1729"/>
      <c r="E31" s="1653">
        <v>1806</v>
      </c>
      <c r="F31" s="1718"/>
      <c r="G31" s="1729"/>
      <c r="H31" s="1729"/>
      <c r="I31" s="1653">
        <v>1680</v>
      </c>
      <c r="J31" s="1718"/>
      <c r="K31" s="1729"/>
      <c r="L31" s="1729"/>
      <c r="M31" s="1653">
        <v>187</v>
      </c>
      <c r="N31" s="1718"/>
      <c r="O31" s="1729"/>
      <c r="P31" s="1729"/>
      <c r="Q31" s="1653">
        <v>287</v>
      </c>
    </row>
    <row r="32" spans="1:17" s="233" customFormat="1" ht="15" x14ac:dyDescent="0.25">
      <c r="A32" s="232">
        <v>18</v>
      </c>
      <c r="B32" s="1150"/>
      <c r="C32" s="1729"/>
      <c r="D32" s="1729"/>
      <c r="E32" s="1653">
        <v>1818</v>
      </c>
      <c r="F32" s="1718"/>
      <c r="G32" s="1729"/>
      <c r="H32" s="1729"/>
      <c r="I32" s="1653">
        <v>1698</v>
      </c>
      <c r="J32" s="1718"/>
      <c r="K32" s="1729"/>
      <c r="L32" s="1729"/>
      <c r="M32" s="1653">
        <v>199</v>
      </c>
      <c r="N32" s="1718"/>
      <c r="O32" s="1729"/>
      <c r="P32" s="1729"/>
      <c r="Q32" s="1653">
        <v>287</v>
      </c>
    </row>
    <row r="33" spans="1:33" s="233" customFormat="1" ht="15" x14ac:dyDescent="0.25">
      <c r="A33" s="232">
        <v>19</v>
      </c>
      <c r="B33" s="1150"/>
      <c r="C33" s="1729"/>
      <c r="D33" s="1729"/>
      <c r="E33" s="1653">
        <v>1806</v>
      </c>
      <c r="F33" s="1718"/>
      <c r="G33" s="1729"/>
      <c r="H33" s="1729"/>
      <c r="I33" s="1653">
        <v>1732</v>
      </c>
      <c r="J33" s="1718"/>
      <c r="K33" s="1729"/>
      <c r="L33" s="1729"/>
      <c r="M33" s="1653">
        <v>175</v>
      </c>
      <c r="N33" s="1718"/>
      <c r="O33" s="1729"/>
      <c r="P33" s="1729"/>
      <c r="Q33" s="1653">
        <v>292</v>
      </c>
    </row>
    <row r="34" spans="1:33" s="233" customFormat="1" ht="15" x14ac:dyDescent="0.25">
      <c r="A34" s="232">
        <v>20</v>
      </c>
      <c r="B34" s="1150"/>
      <c r="C34" s="1729"/>
      <c r="D34" s="1729"/>
      <c r="E34" s="1653">
        <v>1672</v>
      </c>
      <c r="F34" s="1718"/>
      <c r="G34" s="1729"/>
      <c r="H34" s="1729"/>
      <c r="I34" s="1653">
        <v>1629</v>
      </c>
      <c r="J34" s="1718"/>
      <c r="K34" s="1729"/>
      <c r="L34" s="1729"/>
      <c r="M34" s="1653">
        <v>131</v>
      </c>
      <c r="N34" s="1718"/>
      <c r="O34" s="1729"/>
      <c r="P34" s="1729"/>
      <c r="Q34" s="1653">
        <v>245</v>
      </c>
    </row>
    <row r="35" spans="1:33" s="233" customFormat="1" ht="15" x14ac:dyDescent="0.25">
      <c r="A35" s="232">
        <v>21</v>
      </c>
      <c r="B35" s="1150"/>
      <c r="C35" s="1729"/>
      <c r="D35" s="1729"/>
      <c r="E35" s="1653">
        <v>1490</v>
      </c>
      <c r="F35" s="1718"/>
      <c r="G35" s="1729"/>
      <c r="H35" s="1729"/>
      <c r="I35" s="1653">
        <v>1604</v>
      </c>
      <c r="J35" s="1718"/>
      <c r="K35" s="1729"/>
      <c r="L35" s="1729"/>
      <c r="M35" s="1653">
        <v>117</v>
      </c>
      <c r="N35" s="1718"/>
      <c r="O35" s="1729"/>
      <c r="P35" s="1729"/>
      <c r="Q35" s="1653">
        <v>221</v>
      </c>
    </row>
    <row r="36" spans="1:33" s="233" customFormat="1" ht="15" x14ac:dyDescent="0.25">
      <c r="A36" s="232">
        <v>22</v>
      </c>
      <c r="B36" s="1150"/>
      <c r="C36" s="1729"/>
      <c r="D36" s="1729"/>
      <c r="E36" s="1653">
        <v>1358</v>
      </c>
      <c r="F36" s="1718"/>
      <c r="G36" s="1729"/>
      <c r="H36" s="1729"/>
      <c r="I36" s="1653">
        <v>1497</v>
      </c>
      <c r="J36" s="1718"/>
      <c r="K36" s="1729"/>
      <c r="L36" s="1729"/>
      <c r="M36" s="1653">
        <v>99</v>
      </c>
      <c r="N36" s="1718"/>
      <c r="O36" s="1729"/>
      <c r="P36" s="1729"/>
      <c r="Q36" s="1653">
        <v>205</v>
      </c>
    </row>
    <row r="37" spans="1:33" s="233" customFormat="1" ht="15" x14ac:dyDescent="0.25">
      <c r="A37" s="232">
        <v>23</v>
      </c>
      <c r="B37" s="1150"/>
      <c r="C37" s="1729"/>
      <c r="D37" s="1729"/>
      <c r="E37" s="1653">
        <v>1185</v>
      </c>
      <c r="F37" s="1718"/>
      <c r="G37" s="1729"/>
      <c r="H37" s="1729"/>
      <c r="I37" s="1653">
        <v>1314</v>
      </c>
      <c r="J37" s="1718"/>
      <c r="K37" s="1729"/>
      <c r="L37" s="1729"/>
      <c r="M37" s="1653">
        <v>84</v>
      </c>
      <c r="N37" s="1718"/>
      <c r="O37" s="1729"/>
      <c r="P37" s="1729"/>
      <c r="Q37" s="1653">
        <v>187</v>
      </c>
    </row>
    <row r="38" spans="1:33" s="233" customFormat="1" ht="15" x14ac:dyDescent="0.25">
      <c r="A38" s="232">
        <v>24</v>
      </c>
      <c r="B38" s="1150"/>
      <c r="C38" s="1729"/>
      <c r="D38" s="1729"/>
      <c r="E38" s="1653">
        <v>1022</v>
      </c>
      <c r="F38" s="1718"/>
      <c r="G38" s="1729"/>
      <c r="H38" s="1729"/>
      <c r="I38" s="1653">
        <v>1139</v>
      </c>
      <c r="J38" s="1718"/>
      <c r="K38" s="1729"/>
      <c r="L38" s="1729"/>
      <c r="M38" s="1653">
        <v>83</v>
      </c>
      <c r="N38" s="1718"/>
      <c r="O38" s="1729"/>
      <c r="P38" s="1729"/>
      <c r="Q38" s="1653">
        <v>182</v>
      </c>
    </row>
    <row r="39" spans="1:33" s="233" customFormat="1" ht="15" x14ac:dyDescent="0.2">
      <c r="A39" s="232" t="s">
        <v>19</v>
      </c>
      <c r="B39" s="1221"/>
      <c r="C39" s="1730"/>
      <c r="D39" s="1730"/>
      <c r="E39" s="1731">
        <f>SUM(E15:E38)</f>
        <v>32923</v>
      </c>
      <c r="F39" s="1730"/>
      <c r="G39" s="1730"/>
      <c r="H39" s="1730"/>
      <c r="I39" s="1731">
        <f>SUM(I15:I38)</f>
        <v>32530</v>
      </c>
      <c r="J39" s="1730"/>
      <c r="K39" s="1730"/>
      <c r="L39" s="1730"/>
      <c r="M39" s="1731">
        <f>SUM(M15:M38)</f>
        <v>2950</v>
      </c>
      <c r="N39" s="1730"/>
      <c r="O39" s="1730"/>
      <c r="P39" s="1730"/>
      <c r="Q39" s="1731">
        <f>SUM(Q15:Q38)</f>
        <v>5435</v>
      </c>
    </row>
    <row r="40" spans="1:33" s="222" customFormat="1" ht="12.75" customHeight="1" x14ac:dyDescent="0.2">
      <c r="A40" s="222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22" customFormat="1" ht="12.75" customHeight="1" x14ac:dyDescent="0.2">
      <c r="A41" s="222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 x14ac:dyDescent="0.2">
      <c r="A42" s="222" t="s">
        <v>22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 x14ac:dyDescent="0.2">
      <c r="A43" s="222" t="s">
        <v>23</v>
      </c>
      <c r="K43" s="222" t="s">
        <v>537</v>
      </c>
      <c r="L43" s="222"/>
      <c r="M43" s="222"/>
      <c r="N43" s="222"/>
      <c r="O43" s="222"/>
      <c r="P43" s="222"/>
      <c r="Q43" s="222"/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 x14ac:dyDescent="0.2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/>
  </sheetPr>
  <dimension ref="A1:AG44"/>
  <sheetViews>
    <sheetView zoomScaleNormal="100" workbookViewId="0">
      <selection activeCell="B10" sqref="B10:E10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363" t="s">
        <v>512</v>
      </c>
      <c r="C1" s="2039"/>
      <c r="D1" s="2039"/>
      <c r="E1" s="2039"/>
      <c r="F1" s="2039"/>
      <c r="J1" s="801" t="s">
        <v>184</v>
      </c>
      <c r="N1" s="2357" t="s">
        <v>62</v>
      </c>
      <c r="O1" s="2357"/>
      <c r="P1" s="2357"/>
      <c r="Q1" s="2357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35" customFormat="1" ht="10.5" customHeight="1" x14ac:dyDescent="0.2">
      <c r="B2" s="2358" t="s">
        <v>1</v>
      </c>
      <c r="C2" s="2046"/>
      <c r="D2" s="2046"/>
      <c r="E2" s="2046"/>
      <c r="F2" s="2046"/>
      <c r="I2" s="235" t="s">
        <v>28</v>
      </c>
      <c r="N2" s="2358" t="s">
        <v>2</v>
      </c>
      <c r="O2" s="2359"/>
      <c r="P2" s="2359"/>
      <c r="Q2" s="2359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35" customFormat="1" ht="13.5" customHeight="1" x14ac:dyDescent="0.2">
      <c r="N3" s="235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35" customFormat="1" ht="15" customHeight="1" x14ac:dyDescent="0.25">
      <c r="B4" s="2362" t="s">
        <v>4</v>
      </c>
      <c r="C4" s="2039"/>
      <c r="D4" s="237"/>
      <c r="E4" s="1016"/>
      <c r="F4" s="1016"/>
      <c r="G4" s="1016"/>
      <c r="H4" s="1016"/>
      <c r="I4" s="895" t="s">
        <v>5</v>
      </c>
      <c r="J4" s="236"/>
      <c r="K4" s="236"/>
      <c r="L4" s="236"/>
      <c r="O4" s="238" t="s">
        <v>63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35" customFormat="1" ht="9.75" customHeight="1" x14ac:dyDescent="0.2">
      <c r="B5" s="2367" t="s">
        <v>7</v>
      </c>
      <c r="C5" s="2037"/>
      <c r="D5" s="236"/>
      <c r="E5" s="236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35" customFormat="1" ht="12" customHeight="1" x14ac:dyDescent="0.25">
      <c r="A6" s="236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35" customFormat="1" ht="15.75" x14ac:dyDescent="0.25">
      <c r="A7" s="2361" t="s">
        <v>509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35" customFormat="1" ht="9" customHeight="1" x14ac:dyDescent="0.2">
      <c r="A8" s="1315">
        <v>30</v>
      </c>
      <c r="B8" s="1315">
        <v>49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35" customFormat="1" x14ac:dyDescent="0.2">
      <c r="A9" s="2364" t="s">
        <v>9</v>
      </c>
      <c r="B9" s="2354" t="s">
        <v>10</v>
      </c>
      <c r="C9" s="2355"/>
      <c r="D9" s="2355"/>
      <c r="E9" s="2355"/>
      <c r="F9" s="2355"/>
      <c r="G9" s="2355"/>
      <c r="H9" s="2355"/>
      <c r="I9" s="2356"/>
      <c r="J9" s="2354" t="s">
        <v>11</v>
      </c>
      <c r="K9" s="2355"/>
      <c r="L9" s="2355"/>
      <c r="M9" s="2355"/>
      <c r="N9" s="2355"/>
      <c r="O9" s="2355"/>
      <c r="P9" s="2355"/>
      <c r="Q9" s="2356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35" customFormat="1" x14ac:dyDescent="0.2">
      <c r="A10" s="2365"/>
      <c r="B10" s="2351" t="s">
        <v>378</v>
      </c>
      <c r="C10" s="2352"/>
      <c r="D10" s="2352"/>
      <c r="E10" s="2353"/>
      <c r="F10" s="2351" t="s">
        <v>379</v>
      </c>
      <c r="G10" s="2053"/>
      <c r="H10" s="2053"/>
      <c r="I10" s="2054"/>
      <c r="J10" s="2351" t="s">
        <v>378</v>
      </c>
      <c r="K10" s="2352"/>
      <c r="L10" s="2352"/>
      <c r="M10" s="2353"/>
      <c r="N10" s="2351" t="s">
        <v>379</v>
      </c>
      <c r="O10" s="2352"/>
      <c r="P10" s="2352"/>
      <c r="Q10" s="2353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35" customFormat="1" x14ac:dyDescent="0.2">
      <c r="A11" s="2365"/>
      <c r="B11" s="2351" t="s">
        <v>14</v>
      </c>
      <c r="C11" s="2352"/>
      <c r="E11" s="240">
        <v>12000</v>
      </c>
      <c r="F11" s="2351" t="s">
        <v>14</v>
      </c>
      <c r="G11" s="2352"/>
      <c r="H11" s="239"/>
      <c r="I11" s="240">
        <v>12000</v>
      </c>
      <c r="J11" s="2351" t="s">
        <v>14</v>
      </c>
      <c r="K11" s="2352"/>
      <c r="L11" s="239"/>
      <c r="M11" s="240">
        <f>E11</f>
        <v>12000</v>
      </c>
      <c r="N11" s="2351" t="s">
        <v>14</v>
      </c>
      <c r="O11" s="2352"/>
      <c r="P11" s="239"/>
      <c r="Q11" s="240">
        <f>I11</f>
        <v>12000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42" customFormat="1" ht="35.25" customHeight="1" x14ac:dyDescent="0.2">
      <c r="A12" s="2366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26" customFormat="1" ht="15" x14ac:dyDescent="0.25">
      <c r="A15" s="1525">
        <v>1</v>
      </c>
      <c r="B15" s="1387"/>
      <c r="C15" s="1729"/>
      <c r="D15" s="1729"/>
      <c r="E15" s="1653"/>
      <c r="F15" s="1718"/>
      <c r="G15" s="1729"/>
      <c r="H15" s="1729"/>
      <c r="I15" s="1653">
        <v>1560</v>
      </c>
      <c r="J15" s="1718"/>
      <c r="K15" s="1729"/>
      <c r="L15" s="1729"/>
      <c r="M15" s="1653"/>
      <c r="N15" s="1718"/>
      <c r="O15" s="1729"/>
      <c r="P15" s="1729"/>
      <c r="Q15" s="1653">
        <v>290.39999999999998</v>
      </c>
    </row>
    <row r="16" spans="1:33" s="242" customFormat="1" ht="15" x14ac:dyDescent="0.25">
      <c r="A16" s="245">
        <v>2</v>
      </c>
      <c r="B16" s="1150"/>
      <c r="C16" s="1729"/>
      <c r="D16" s="1729"/>
      <c r="E16" s="1653"/>
      <c r="F16" s="1718"/>
      <c r="G16" s="1729"/>
      <c r="H16" s="1729"/>
      <c r="I16" s="1653">
        <v>1400.4</v>
      </c>
      <c r="J16" s="1718"/>
      <c r="K16" s="1729"/>
      <c r="L16" s="1729"/>
      <c r="M16" s="1653"/>
      <c r="N16" s="1718"/>
      <c r="O16" s="1729"/>
      <c r="P16" s="1729"/>
      <c r="Q16" s="1653">
        <v>289.2</v>
      </c>
    </row>
    <row r="17" spans="1:19" s="242" customFormat="1" ht="15" x14ac:dyDescent="0.25">
      <c r="A17" s="245">
        <v>3</v>
      </c>
      <c r="B17" s="1150"/>
      <c r="C17" s="1729"/>
      <c r="D17" s="1729"/>
      <c r="E17" s="1653"/>
      <c r="F17" s="1718"/>
      <c r="G17" s="1729"/>
      <c r="H17" s="1729"/>
      <c r="I17" s="1653">
        <v>1334.4</v>
      </c>
      <c r="J17" s="1718"/>
      <c r="K17" s="1729"/>
      <c r="L17" s="1729"/>
      <c r="M17" s="1653"/>
      <c r="N17" s="1718"/>
      <c r="O17" s="1729"/>
      <c r="P17" s="1729"/>
      <c r="Q17" s="1653">
        <v>294</v>
      </c>
    </row>
    <row r="18" spans="1:19" s="242" customFormat="1" ht="15" x14ac:dyDescent="0.25">
      <c r="A18" s="245">
        <v>4</v>
      </c>
      <c r="B18" s="1150"/>
      <c r="C18" s="1729"/>
      <c r="D18" s="1729"/>
      <c r="E18" s="1653"/>
      <c r="F18" s="1718"/>
      <c r="G18" s="1729"/>
      <c r="H18" s="1729"/>
      <c r="I18" s="1653">
        <v>1304.4000000000001</v>
      </c>
      <c r="J18" s="1718"/>
      <c r="K18" s="1729"/>
      <c r="L18" s="1729"/>
      <c r="M18" s="1653"/>
      <c r="N18" s="1718"/>
      <c r="O18" s="1729"/>
      <c r="P18" s="1729"/>
      <c r="Q18" s="1653">
        <v>282</v>
      </c>
    </row>
    <row r="19" spans="1:19" s="242" customFormat="1" ht="15" x14ac:dyDescent="0.25">
      <c r="A19" s="245">
        <v>5</v>
      </c>
      <c r="B19" s="1150"/>
      <c r="C19" s="1729"/>
      <c r="D19" s="1729"/>
      <c r="E19" s="1653"/>
      <c r="F19" s="1718"/>
      <c r="G19" s="1729"/>
      <c r="H19" s="1729"/>
      <c r="I19" s="1653">
        <v>1318.8000000000002</v>
      </c>
      <c r="J19" s="1718"/>
      <c r="K19" s="1729"/>
      <c r="L19" s="1729"/>
      <c r="M19" s="1653"/>
      <c r="N19" s="1718"/>
      <c r="O19" s="1729"/>
      <c r="P19" s="1729"/>
      <c r="Q19" s="1653">
        <v>276</v>
      </c>
    </row>
    <row r="20" spans="1:19" s="242" customFormat="1" ht="15" x14ac:dyDescent="0.25">
      <c r="A20" s="245">
        <v>6</v>
      </c>
      <c r="B20" s="1150"/>
      <c r="C20" s="1729"/>
      <c r="D20" s="1729"/>
      <c r="E20" s="1653"/>
      <c r="F20" s="1718"/>
      <c r="G20" s="1729"/>
      <c r="H20" s="1729"/>
      <c r="I20" s="1653">
        <v>1485.6000000000001</v>
      </c>
      <c r="J20" s="1718"/>
      <c r="K20" s="1729"/>
      <c r="L20" s="1729"/>
      <c r="M20" s="1653"/>
      <c r="N20" s="1718"/>
      <c r="O20" s="1729"/>
      <c r="P20" s="1729"/>
      <c r="Q20" s="1653">
        <v>279.60000000000002</v>
      </c>
    </row>
    <row r="21" spans="1:19" s="242" customFormat="1" ht="15" x14ac:dyDescent="0.25">
      <c r="A21" s="245">
        <v>7</v>
      </c>
      <c r="B21" s="1150"/>
      <c r="C21" s="1729"/>
      <c r="D21" s="1729"/>
      <c r="E21" s="1653"/>
      <c r="F21" s="1718"/>
      <c r="G21" s="1729"/>
      <c r="H21" s="1729"/>
      <c r="I21" s="1653">
        <v>1819.1999999999998</v>
      </c>
      <c r="J21" s="1718"/>
      <c r="K21" s="1729"/>
      <c r="L21" s="1729"/>
      <c r="M21" s="1653"/>
      <c r="N21" s="1718"/>
      <c r="O21" s="1729"/>
      <c r="P21" s="1729"/>
      <c r="Q21" s="1653">
        <v>309.60000000000002</v>
      </c>
    </row>
    <row r="22" spans="1:19" s="242" customFormat="1" ht="15" x14ac:dyDescent="0.25">
      <c r="A22" s="245">
        <v>8</v>
      </c>
      <c r="B22" s="1150"/>
      <c r="C22" s="1729"/>
      <c r="D22" s="1729"/>
      <c r="E22" s="1653"/>
      <c r="F22" s="1718"/>
      <c r="G22" s="1729"/>
      <c r="H22" s="1729"/>
      <c r="I22" s="1653">
        <v>2212.8000000000002</v>
      </c>
      <c r="J22" s="1718"/>
      <c r="K22" s="1729"/>
      <c r="L22" s="1729"/>
      <c r="M22" s="1653"/>
      <c r="N22" s="1718"/>
      <c r="O22" s="1729"/>
      <c r="P22" s="1729"/>
      <c r="Q22" s="1653">
        <v>398.40000000000003</v>
      </c>
    </row>
    <row r="23" spans="1:19" s="242" customFormat="1" ht="15" x14ac:dyDescent="0.25">
      <c r="A23" s="245">
        <v>9</v>
      </c>
      <c r="B23" s="1150"/>
      <c r="C23" s="1729"/>
      <c r="D23" s="1729"/>
      <c r="E23" s="1653"/>
      <c r="F23" s="1718"/>
      <c r="G23" s="1729"/>
      <c r="H23" s="1729"/>
      <c r="I23" s="1653">
        <v>2414.4</v>
      </c>
      <c r="J23" s="1718"/>
      <c r="K23" s="1729"/>
      <c r="L23" s="1729"/>
      <c r="M23" s="1653"/>
      <c r="N23" s="1718"/>
      <c r="O23" s="1729"/>
      <c r="P23" s="1729"/>
      <c r="Q23" s="1653">
        <v>494.39999999999992</v>
      </c>
    </row>
    <row r="24" spans="1:19" s="242" customFormat="1" ht="15" x14ac:dyDescent="0.25">
      <c r="A24" s="245">
        <v>10</v>
      </c>
      <c r="B24" s="1150"/>
      <c r="C24" s="1729"/>
      <c r="D24" s="1729"/>
      <c r="E24" s="1653"/>
      <c r="F24" s="1718"/>
      <c r="G24" s="1729"/>
      <c r="H24" s="1729"/>
      <c r="I24" s="1653">
        <v>2581.1999999999998</v>
      </c>
      <c r="J24" s="1718"/>
      <c r="K24" s="1729"/>
      <c r="L24" s="1729"/>
      <c r="M24" s="1653"/>
      <c r="N24" s="1718"/>
      <c r="O24" s="1729"/>
      <c r="P24" s="1729"/>
      <c r="Q24" s="1653">
        <v>507.6</v>
      </c>
      <c r="S24" s="809"/>
    </row>
    <row r="25" spans="1:19" s="242" customFormat="1" ht="15" x14ac:dyDescent="0.25">
      <c r="A25" s="245">
        <v>11</v>
      </c>
      <c r="B25" s="1150"/>
      <c r="C25" s="1729"/>
      <c r="D25" s="1729"/>
      <c r="E25" s="1653"/>
      <c r="F25" s="1718"/>
      <c r="G25" s="1729"/>
      <c r="H25" s="1729"/>
      <c r="I25" s="1653">
        <v>2727.6000000000004</v>
      </c>
      <c r="J25" s="1718"/>
      <c r="K25" s="1729"/>
      <c r="L25" s="1729"/>
      <c r="M25" s="1653"/>
      <c r="N25" s="1718"/>
      <c r="O25" s="1729"/>
      <c r="P25" s="1729"/>
      <c r="Q25" s="1653">
        <v>488.4</v>
      </c>
    </row>
    <row r="26" spans="1:19" s="242" customFormat="1" ht="15" x14ac:dyDescent="0.25">
      <c r="A26" s="245">
        <v>12</v>
      </c>
      <c r="B26" s="1150"/>
      <c r="C26" s="1729"/>
      <c r="D26" s="1729"/>
      <c r="E26" s="1653"/>
      <c r="F26" s="1718"/>
      <c r="G26" s="1729"/>
      <c r="H26" s="1729"/>
      <c r="I26" s="1653">
        <v>2691.6</v>
      </c>
      <c r="J26" s="1718"/>
      <c r="K26" s="1729"/>
      <c r="L26" s="1729"/>
      <c r="M26" s="1653"/>
      <c r="N26" s="1718"/>
      <c r="O26" s="1729"/>
      <c r="P26" s="1729"/>
      <c r="Q26" s="1653">
        <v>502.8</v>
      </c>
    </row>
    <row r="27" spans="1:19" s="242" customFormat="1" ht="15" x14ac:dyDescent="0.25">
      <c r="A27" s="245">
        <v>13</v>
      </c>
      <c r="B27" s="1150"/>
      <c r="C27" s="1729"/>
      <c r="D27" s="1729"/>
      <c r="E27" s="1653"/>
      <c r="F27" s="1718"/>
      <c r="G27" s="1729"/>
      <c r="H27" s="1729"/>
      <c r="I27" s="1653">
        <v>2671.2</v>
      </c>
      <c r="J27" s="1718"/>
      <c r="K27" s="1729"/>
      <c r="L27" s="1729"/>
      <c r="M27" s="1653"/>
      <c r="N27" s="1718"/>
      <c r="O27" s="1729"/>
      <c r="P27" s="1729"/>
      <c r="Q27" s="1653">
        <v>508.8</v>
      </c>
    </row>
    <row r="28" spans="1:19" s="242" customFormat="1" ht="15" x14ac:dyDescent="0.25">
      <c r="A28" s="245">
        <v>14</v>
      </c>
      <c r="B28" s="1150"/>
      <c r="C28" s="1729"/>
      <c r="D28" s="1729"/>
      <c r="E28" s="1653"/>
      <c r="F28" s="1718"/>
      <c r="G28" s="1729"/>
      <c r="H28" s="1729"/>
      <c r="I28" s="1653">
        <v>2709.6</v>
      </c>
      <c r="J28" s="1718"/>
      <c r="K28" s="1729"/>
      <c r="L28" s="1729"/>
      <c r="M28" s="1653"/>
      <c r="N28" s="1718"/>
      <c r="O28" s="1729"/>
      <c r="P28" s="1729"/>
      <c r="Q28" s="1653">
        <v>504</v>
      </c>
    </row>
    <row r="29" spans="1:19" s="242" customFormat="1" ht="15" x14ac:dyDescent="0.25">
      <c r="A29" s="245">
        <v>15</v>
      </c>
      <c r="B29" s="1150"/>
      <c r="C29" s="1729"/>
      <c r="D29" s="1729"/>
      <c r="E29" s="1653"/>
      <c r="F29" s="1718"/>
      <c r="G29" s="1729"/>
      <c r="H29" s="1729"/>
      <c r="I29" s="1653">
        <v>2672.4</v>
      </c>
      <c r="J29" s="1718"/>
      <c r="K29" s="1729"/>
      <c r="L29" s="1729"/>
      <c r="M29" s="1653"/>
      <c r="N29" s="1718"/>
      <c r="O29" s="1729"/>
      <c r="P29" s="1729"/>
      <c r="Q29" s="1653">
        <v>478.79999999999995</v>
      </c>
    </row>
    <row r="30" spans="1:19" s="242" customFormat="1" ht="15" x14ac:dyDescent="0.25">
      <c r="A30" s="245">
        <v>16</v>
      </c>
      <c r="B30" s="1150"/>
      <c r="C30" s="1729"/>
      <c r="D30" s="1729"/>
      <c r="E30" s="1653"/>
      <c r="F30" s="1718"/>
      <c r="G30" s="1729"/>
      <c r="H30" s="1729"/>
      <c r="I30" s="1653">
        <v>2821.2</v>
      </c>
      <c r="J30" s="1718"/>
      <c r="K30" s="1729"/>
      <c r="L30" s="1729"/>
      <c r="M30" s="1653"/>
      <c r="N30" s="1718"/>
      <c r="O30" s="1729"/>
      <c r="P30" s="1729"/>
      <c r="Q30" s="1653">
        <v>484.8</v>
      </c>
    </row>
    <row r="31" spans="1:19" s="246" customFormat="1" ht="15" x14ac:dyDescent="0.25">
      <c r="A31" s="245">
        <v>17</v>
      </c>
      <c r="B31" s="1150"/>
      <c r="C31" s="1729"/>
      <c r="D31" s="1729"/>
      <c r="E31" s="1653"/>
      <c r="F31" s="1718"/>
      <c r="G31" s="1729"/>
      <c r="H31" s="1729"/>
      <c r="I31" s="1653">
        <v>2970</v>
      </c>
      <c r="J31" s="1718"/>
      <c r="K31" s="1729"/>
      <c r="L31" s="1729"/>
      <c r="M31" s="1653"/>
      <c r="N31" s="1718"/>
      <c r="O31" s="1729"/>
      <c r="P31" s="1729"/>
      <c r="Q31" s="1653">
        <v>531.59999999999991</v>
      </c>
    </row>
    <row r="32" spans="1:19" s="246" customFormat="1" ht="15" x14ac:dyDescent="0.25">
      <c r="A32" s="245">
        <v>18</v>
      </c>
      <c r="B32" s="1150"/>
      <c r="C32" s="1729"/>
      <c r="D32" s="1729"/>
      <c r="E32" s="1653"/>
      <c r="F32" s="1718"/>
      <c r="G32" s="1729"/>
      <c r="H32" s="1729"/>
      <c r="I32" s="1653">
        <v>3056.3999999999996</v>
      </c>
      <c r="J32" s="1718"/>
      <c r="K32" s="1729"/>
      <c r="L32" s="1729"/>
      <c r="M32" s="1653"/>
      <c r="N32" s="1718"/>
      <c r="O32" s="1729"/>
      <c r="P32" s="1729"/>
      <c r="Q32" s="1653">
        <v>519.59999999999991</v>
      </c>
    </row>
    <row r="33" spans="1:33" s="246" customFormat="1" ht="15" x14ac:dyDescent="0.25">
      <c r="A33" s="245">
        <v>19</v>
      </c>
      <c r="B33" s="1150"/>
      <c r="C33" s="1729"/>
      <c r="D33" s="1729"/>
      <c r="E33" s="1653"/>
      <c r="F33" s="1718"/>
      <c r="G33" s="1729"/>
      <c r="H33" s="1729"/>
      <c r="I33" s="1653">
        <v>3177.6</v>
      </c>
      <c r="J33" s="1718"/>
      <c r="K33" s="1729"/>
      <c r="L33" s="1729"/>
      <c r="M33" s="1653"/>
      <c r="N33" s="1718"/>
      <c r="O33" s="1729"/>
      <c r="P33" s="1729"/>
      <c r="Q33" s="1653">
        <v>523.19999999999993</v>
      </c>
    </row>
    <row r="34" spans="1:33" s="246" customFormat="1" ht="15" x14ac:dyDescent="0.25">
      <c r="A34" s="245">
        <v>20</v>
      </c>
      <c r="B34" s="1150"/>
      <c r="C34" s="1729"/>
      <c r="D34" s="1729"/>
      <c r="E34" s="1653"/>
      <c r="F34" s="1718"/>
      <c r="G34" s="1729"/>
      <c r="H34" s="1729"/>
      <c r="I34" s="1653">
        <v>3100.8</v>
      </c>
      <c r="J34" s="1718"/>
      <c r="K34" s="1729"/>
      <c r="L34" s="1729"/>
      <c r="M34" s="1653"/>
      <c r="N34" s="1718"/>
      <c r="O34" s="1729"/>
      <c r="P34" s="1729"/>
      <c r="Q34" s="1653">
        <v>471.59999999999997</v>
      </c>
    </row>
    <row r="35" spans="1:33" s="246" customFormat="1" ht="15" x14ac:dyDescent="0.25">
      <c r="A35" s="245">
        <v>21</v>
      </c>
      <c r="B35" s="1150"/>
      <c r="C35" s="1729"/>
      <c r="D35" s="1729"/>
      <c r="E35" s="1653"/>
      <c r="F35" s="1718"/>
      <c r="G35" s="1729"/>
      <c r="H35" s="1729"/>
      <c r="I35" s="1653">
        <v>2931.6</v>
      </c>
      <c r="J35" s="1718"/>
      <c r="K35" s="1729"/>
      <c r="L35" s="1729"/>
      <c r="M35" s="1653"/>
      <c r="N35" s="1718"/>
      <c r="O35" s="1729"/>
      <c r="P35" s="1729"/>
      <c r="Q35" s="1653">
        <v>432</v>
      </c>
    </row>
    <row r="36" spans="1:33" s="246" customFormat="1" ht="15" x14ac:dyDescent="0.25">
      <c r="A36" s="245">
        <v>22</v>
      </c>
      <c r="B36" s="1150"/>
      <c r="C36" s="1729"/>
      <c r="D36" s="1729"/>
      <c r="E36" s="1653"/>
      <c r="F36" s="1718"/>
      <c r="G36" s="1729"/>
      <c r="H36" s="1729"/>
      <c r="I36" s="1653">
        <v>2674.8</v>
      </c>
      <c r="J36" s="1718"/>
      <c r="K36" s="1729"/>
      <c r="L36" s="1729"/>
      <c r="M36" s="1653"/>
      <c r="N36" s="1718"/>
      <c r="O36" s="1729"/>
      <c r="P36" s="1729"/>
      <c r="Q36" s="1653">
        <v>397.19999999999993</v>
      </c>
    </row>
    <row r="37" spans="1:33" s="246" customFormat="1" ht="15" x14ac:dyDescent="0.25">
      <c r="A37" s="245">
        <v>23</v>
      </c>
      <c r="B37" s="1150"/>
      <c r="C37" s="1729"/>
      <c r="D37" s="1729"/>
      <c r="E37" s="1653"/>
      <c r="F37" s="1718"/>
      <c r="G37" s="1729"/>
      <c r="H37" s="1729"/>
      <c r="I37" s="1653">
        <v>2286</v>
      </c>
      <c r="J37" s="1718"/>
      <c r="K37" s="1729"/>
      <c r="L37" s="1729"/>
      <c r="M37" s="1653"/>
      <c r="N37" s="1718"/>
      <c r="O37" s="1729"/>
      <c r="P37" s="1729"/>
      <c r="Q37" s="1653">
        <v>346.8</v>
      </c>
    </row>
    <row r="38" spans="1:33" s="246" customFormat="1" ht="15" x14ac:dyDescent="0.25">
      <c r="A38" s="245">
        <v>24</v>
      </c>
      <c r="B38" s="1150"/>
      <c r="C38" s="1729"/>
      <c r="D38" s="1729"/>
      <c r="E38" s="1653"/>
      <c r="F38" s="1718"/>
      <c r="G38" s="1729"/>
      <c r="H38" s="1729"/>
      <c r="I38" s="1653">
        <v>1864.8</v>
      </c>
      <c r="J38" s="1718"/>
      <c r="K38" s="1729"/>
      <c r="L38" s="1729"/>
      <c r="M38" s="1653"/>
      <c r="N38" s="1718"/>
      <c r="O38" s="1729"/>
      <c r="P38" s="1729"/>
      <c r="Q38" s="1653">
        <v>328.79999999999995</v>
      </c>
    </row>
    <row r="39" spans="1:33" s="246" customFormat="1" ht="15" x14ac:dyDescent="0.2">
      <c r="A39" s="245" t="s">
        <v>19</v>
      </c>
      <c r="B39" s="1221"/>
      <c r="C39" s="1730"/>
      <c r="D39" s="1730"/>
      <c r="E39" s="1731">
        <f>SUM(E15:E38)</f>
        <v>0</v>
      </c>
      <c r="F39" s="1730"/>
      <c r="G39" s="1730"/>
      <c r="H39" s="1730"/>
      <c r="I39" s="1731">
        <f>SUM(I15:I38)</f>
        <v>55786.8</v>
      </c>
      <c r="J39" s="1730"/>
      <c r="K39" s="1730"/>
      <c r="L39" s="1730"/>
      <c r="M39" s="1731">
        <f>SUM(M15:M38)</f>
        <v>0</v>
      </c>
      <c r="N39" s="1730"/>
      <c r="O39" s="1730"/>
      <c r="P39" s="1730"/>
      <c r="Q39" s="1731">
        <f>SUM(Q15:Q38)</f>
        <v>9939.5999999999985</v>
      </c>
    </row>
    <row r="40" spans="1:33" s="235" customFormat="1" ht="12.75" customHeight="1" x14ac:dyDescent="0.2">
      <c r="A40" s="235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35" customFormat="1" ht="12.75" customHeight="1" x14ac:dyDescent="0.2">
      <c r="A41" s="235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 x14ac:dyDescent="0.2">
      <c r="A42" s="235" t="s">
        <v>22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 x14ac:dyDescent="0.2">
      <c r="A43" s="235" t="s">
        <v>23</v>
      </c>
      <c r="K43" s="235" t="s">
        <v>537</v>
      </c>
      <c r="L43" s="235"/>
      <c r="M43" s="235"/>
      <c r="N43" s="235"/>
      <c r="O43" s="235"/>
      <c r="P43" s="235"/>
      <c r="Q43" s="235"/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 x14ac:dyDescent="0.2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81" t="s">
        <v>512</v>
      </c>
      <c r="C1" s="2039"/>
      <c r="D1" s="2039"/>
      <c r="E1" s="2039"/>
      <c r="F1" s="2039"/>
      <c r="J1" s="801" t="s">
        <v>184</v>
      </c>
      <c r="N1" s="2357" t="s">
        <v>62</v>
      </c>
      <c r="O1" s="2357"/>
      <c r="P1" s="2357"/>
      <c r="Q1" s="2357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82" t="s">
        <v>1</v>
      </c>
      <c r="C2" s="2046"/>
      <c r="D2" s="2046"/>
      <c r="E2" s="2046"/>
      <c r="F2" s="2046"/>
      <c r="N2" s="2082" t="s">
        <v>2</v>
      </c>
      <c r="O2" s="2086"/>
      <c r="P2" s="2086"/>
      <c r="Q2" s="2086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87" t="s">
        <v>543</v>
      </c>
      <c r="O3" s="2087"/>
      <c r="P3" s="2087"/>
      <c r="Q3" s="2087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9" t="s">
        <v>4</v>
      </c>
      <c r="C4" s="2039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68"/>
      <c r="O4" s="2368"/>
      <c r="P4" s="2368"/>
      <c r="Q4" s="2368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88" t="s">
        <v>7</v>
      </c>
      <c r="C5" s="2037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8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8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9">
        <v>362</v>
      </c>
      <c r="B8" s="1322">
        <v>985</v>
      </c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72" t="s">
        <v>9</v>
      </c>
      <c r="B9" s="2078" t="s">
        <v>10</v>
      </c>
      <c r="C9" s="2079"/>
      <c r="D9" s="2079"/>
      <c r="E9" s="2079"/>
      <c r="F9" s="2079"/>
      <c r="G9" s="2079"/>
      <c r="H9" s="2079"/>
      <c r="I9" s="2080"/>
      <c r="J9" s="2078" t="s">
        <v>11</v>
      </c>
      <c r="K9" s="2079"/>
      <c r="L9" s="2079"/>
      <c r="M9" s="2079"/>
      <c r="N9" s="2079"/>
      <c r="O9" s="2079"/>
      <c r="P9" s="2079"/>
      <c r="Q9" s="2080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73"/>
      <c r="B10" s="2075" t="s">
        <v>542</v>
      </c>
      <c r="C10" s="2076"/>
      <c r="D10" s="2076"/>
      <c r="E10" s="2077"/>
      <c r="F10" s="2075" t="s">
        <v>516</v>
      </c>
      <c r="G10" s="2053"/>
      <c r="H10" s="2053"/>
      <c r="I10" s="2054"/>
      <c r="J10" s="2075" t="s">
        <v>542</v>
      </c>
      <c r="K10" s="2076"/>
      <c r="L10" s="2076"/>
      <c r="M10" s="2077"/>
      <c r="N10" s="2075" t="s">
        <v>516</v>
      </c>
      <c r="O10" s="2053"/>
      <c r="P10" s="2053"/>
      <c r="Q10" s="2054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73"/>
      <c r="B11" s="2075" t="s">
        <v>14</v>
      </c>
      <c r="C11" s="2076"/>
      <c r="E11" s="706">
        <v>2000</v>
      </c>
      <c r="F11" s="2075" t="s">
        <v>14</v>
      </c>
      <c r="G11" s="2076"/>
      <c r="H11" s="705"/>
      <c r="I11" s="706">
        <v>80</v>
      </c>
      <c r="J11" s="2075" t="s">
        <v>14</v>
      </c>
      <c r="K11" s="2076"/>
      <c r="L11" s="705"/>
      <c r="M11" s="706">
        <f>E11</f>
        <v>2000</v>
      </c>
      <c r="N11" s="2075" t="s">
        <v>14</v>
      </c>
      <c r="O11" s="2076"/>
      <c r="P11" s="705"/>
      <c r="Q11" s="706">
        <f>I11</f>
        <v>80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74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32"/>
      <c r="D14" s="1732"/>
      <c r="E14" s="1732"/>
      <c r="F14" s="1732"/>
      <c r="G14" s="1732"/>
      <c r="H14" s="1732"/>
      <c r="I14" s="1732"/>
      <c r="J14" s="1733"/>
      <c r="K14" s="1732"/>
      <c r="L14" s="1732"/>
      <c r="M14" s="1732"/>
      <c r="N14" s="1732"/>
      <c r="O14" s="1732"/>
      <c r="P14" s="1732"/>
      <c r="Q14" s="1732"/>
    </row>
    <row r="15" spans="1:33" s="1524" customFormat="1" ht="15" x14ac:dyDescent="0.25">
      <c r="A15" s="1522">
        <v>1</v>
      </c>
      <c r="B15" s="1386"/>
      <c r="C15" s="1732"/>
      <c r="D15" s="1732"/>
      <c r="E15" s="1653">
        <v>13.599999999999998</v>
      </c>
      <c r="F15" s="1732"/>
      <c r="G15" s="1732"/>
      <c r="H15" s="1732"/>
      <c r="I15" s="1653">
        <v>35.840000000000003</v>
      </c>
      <c r="J15" s="1733"/>
      <c r="K15" s="1732"/>
      <c r="L15" s="1732"/>
      <c r="M15" s="1653">
        <v>0</v>
      </c>
      <c r="N15" s="1732"/>
      <c r="O15" s="1732"/>
      <c r="P15" s="1732"/>
      <c r="Q15" s="1653">
        <v>3.92</v>
      </c>
    </row>
    <row r="16" spans="1:33" s="708" customFormat="1" ht="15" x14ac:dyDescent="0.25">
      <c r="A16" s="711">
        <v>2</v>
      </c>
      <c r="B16" s="1148"/>
      <c r="C16" s="1732"/>
      <c r="D16" s="1732"/>
      <c r="E16" s="1653">
        <v>13.200000000000001</v>
      </c>
      <c r="F16" s="1732"/>
      <c r="G16" s="1732"/>
      <c r="H16" s="1732"/>
      <c r="I16" s="1653">
        <v>35.119999999999997</v>
      </c>
      <c r="J16" s="1733"/>
      <c r="K16" s="1732"/>
      <c r="L16" s="1732"/>
      <c r="M16" s="1653">
        <v>0</v>
      </c>
      <c r="N16" s="1732"/>
      <c r="O16" s="1732"/>
      <c r="P16" s="1732"/>
      <c r="Q16" s="1653">
        <v>3.6799999999999997</v>
      </c>
    </row>
    <row r="17" spans="1:17" s="708" customFormat="1" ht="15" x14ac:dyDescent="0.25">
      <c r="A17" s="711">
        <v>3</v>
      </c>
      <c r="B17" s="1148"/>
      <c r="C17" s="1732"/>
      <c r="D17" s="1732"/>
      <c r="E17" s="1653">
        <v>13.399999999999999</v>
      </c>
      <c r="F17" s="1732"/>
      <c r="G17" s="1732"/>
      <c r="H17" s="1732"/>
      <c r="I17" s="1653">
        <v>34.4</v>
      </c>
      <c r="J17" s="1733"/>
      <c r="K17" s="1732"/>
      <c r="L17" s="1732"/>
      <c r="M17" s="1653">
        <v>0</v>
      </c>
      <c r="N17" s="1732"/>
      <c r="O17" s="1732"/>
      <c r="P17" s="1732"/>
      <c r="Q17" s="1653">
        <v>3.52</v>
      </c>
    </row>
    <row r="18" spans="1:17" s="708" customFormat="1" ht="15" x14ac:dyDescent="0.25">
      <c r="A18" s="711">
        <v>4</v>
      </c>
      <c r="B18" s="1148"/>
      <c r="C18" s="1732"/>
      <c r="D18" s="1732"/>
      <c r="E18" s="1653">
        <v>14.600000000000001</v>
      </c>
      <c r="F18" s="1732"/>
      <c r="G18" s="1732"/>
      <c r="H18" s="1732"/>
      <c r="I18" s="1653">
        <v>33.04</v>
      </c>
      <c r="J18" s="1733"/>
      <c r="K18" s="1732"/>
      <c r="L18" s="1732"/>
      <c r="M18" s="1653">
        <v>0</v>
      </c>
      <c r="N18" s="1732"/>
      <c r="O18" s="1732"/>
      <c r="P18" s="1732"/>
      <c r="Q18" s="1653">
        <v>3.76</v>
      </c>
    </row>
    <row r="19" spans="1:17" s="708" customFormat="1" ht="15" x14ac:dyDescent="0.25">
      <c r="A19" s="711">
        <v>5</v>
      </c>
      <c r="B19" s="1148"/>
      <c r="C19" s="1732"/>
      <c r="D19" s="1732"/>
      <c r="E19" s="1653">
        <v>15</v>
      </c>
      <c r="F19" s="1732"/>
      <c r="G19" s="1732"/>
      <c r="H19" s="1732"/>
      <c r="I19" s="1653">
        <v>32.44</v>
      </c>
      <c r="J19" s="1733"/>
      <c r="K19" s="1732"/>
      <c r="L19" s="1732"/>
      <c r="M19" s="1653">
        <v>0</v>
      </c>
      <c r="N19" s="1732"/>
      <c r="O19" s="1732"/>
      <c r="P19" s="1732"/>
      <c r="Q19" s="1653">
        <v>3.8</v>
      </c>
    </row>
    <row r="20" spans="1:17" s="708" customFormat="1" ht="15" x14ac:dyDescent="0.25">
      <c r="A20" s="711">
        <v>6</v>
      </c>
      <c r="B20" s="1148"/>
      <c r="C20" s="1732"/>
      <c r="D20" s="1732"/>
      <c r="E20" s="1653">
        <v>14.800000000000002</v>
      </c>
      <c r="F20" s="1732"/>
      <c r="G20" s="1732"/>
      <c r="H20" s="1732"/>
      <c r="I20" s="1653">
        <v>35.120000000000005</v>
      </c>
      <c r="J20" s="1733"/>
      <c r="K20" s="1732"/>
      <c r="L20" s="1732"/>
      <c r="M20" s="1653">
        <v>0</v>
      </c>
      <c r="N20" s="1732"/>
      <c r="O20" s="1732"/>
      <c r="P20" s="1732"/>
      <c r="Q20" s="1653">
        <v>3.4799999999999995</v>
      </c>
    </row>
    <row r="21" spans="1:17" s="708" customFormat="1" ht="15" x14ac:dyDescent="0.25">
      <c r="A21" s="711">
        <v>7</v>
      </c>
      <c r="B21" s="1148"/>
      <c r="C21" s="1732"/>
      <c r="D21" s="1732"/>
      <c r="E21" s="1653">
        <v>15</v>
      </c>
      <c r="F21" s="1732"/>
      <c r="G21" s="1732"/>
      <c r="H21" s="1732"/>
      <c r="I21" s="1653">
        <v>37.08</v>
      </c>
      <c r="J21" s="1733"/>
      <c r="K21" s="1732"/>
      <c r="L21" s="1732"/>
      <c r="M21" s="1653">
        <v>0</v>
      </c>
      <c r="N21" s="1732"/>
      <c r="O21" s="1732"/>
      <c r="P21" s="1732"/>
      <c r="Q21" s="1653">
        <v>3.4799999999999995</v>
      </c>
    </row>
    <row r="22" spans="1:17" s="708" customFormat="1" ht="15" x14ac:dyDescent="0.25">
      <c r="A22" s="711">
        <v>8</v>
      </c>
      <c r="B22" s="1148"/>
      <c r="C22" s="1732"/>
      <c r="D22" s="1732"/>
      <c r="E22" s="1653">
        <v>15.999999999999998</v>
      </c>
      <c r="F22" s="1732"/>
      <c r="G22" s="1732"/>
      <c r="H22" s="1732"/>
      <c r="I22" s="1653">
        <v>41.120000000000005</v>
      </c>
      <c r="J22" s="1733"/>
      <c r="K22" s="1732"/>
      <c r="L22" s="1732"/>
      <c r="M22" s="1653">
        <v>0</v>
      </c>
      <c r="N22" s="1732"/>
      <c r="O22" s="1732"/>
      <c r="P22" s="1732"/>
      <c r="Q22" s="1653">
        <v>3.8</v>
      </c>
    </row>
    <row r="23" spans="1:17" s="708" customFormat="1" ht="15" x14ac:dyDescent="0.25">
      <c r="A23" s="711">
        <v>9</v>
      </c>
      <c r="B23" s="1148"/>
      <c r="C23" s="1732"/>
      <c r="D23" s="1732"/>
      <c r="E23" s="1653">
        <v>19.2</v>
      </c>
      <c r="F23" s="1732"/>
      <c r="G23" s="1732"/>
      <c r="H23" s="1732"/>
      <c r="I23" s="1653">
        <v>43.68</v>
      </c>
      <c r="J23" s="1733"/>
      <c r="K23" s="1732"/>
      <c r="L23" s="1732"/>
      <c r="M23" s="1653">
        <v>0</v>
      </c>
      <c r="N23" s="1732"/>
      <c r="O23" s="1732"/>
      <c r="P23" s="1732"/>
      <c r="Q23" s="1653">
        <v>4.08</v>
      </c>
    </row>
    <row r="24" spans="1:17" s="708" customFormat="1" ht="15" x14ac:dyDescent="0.25">
      <c r="A24" s="711">
        <v>10</v>
      </c>
      <c r="B24" s="1148"/>
      <c r="C24" s="1732"/>
      <c r="D24" s="1732"/>
      <c r="E24" s="1653">
        <v>14.2</v>
      </c>
      <c r="F24" s="1732"/>
      <c r="G24" s="1732"/>
      <c r="H24" s="1732"/>
      <c r="I24" s="1653">
        <v>43.959999999999994</v>
      </c>
      <c r="J24" s="1733"/>
      <c r="K24" s="1732"/>
      <c r="L24" s="1732"/>
      <c r="M24" s="1653">
        <v>0</v>
      </c>
      <c r="N24" s="1732"/>
      <c r="O24" s="1732"/>
      <c r="P24" s="1732"/>
      <c r="Q24" s="1653">
        <v>3.6399999999999997</v>
      </c>
    </row>
    <row r="25" spans="1:17" s="708" customFormat="1" ht="15" x14ac:dyDescent="0.25">
      <c r="A25" s="711">
        <v>11</v>
      </c>
      <c r="B25" s="1148"/>
      <c r="C25" s="1732"/>
      <c r="D25" s="1732"/>
      <c r="E25" s="1653">
        <v>15</v>
      </c>
      <c r="F25" s="1732"/>
      <c r="G25" s="1732"/>
      <c r="H25" s="1732"/>
      <c r="I25" s="1653">
        <v>42.800000000000004</v>
      </c>
      <c r="J25" s="1733"/>
      <c r="K25" s="1732"/>
      <c r="L25" s="1732"/>
      <c r="M25" s="1653">
        <v>0</v>
      </c>
      <c r="N25" s="1732"/>
      <c r="O25" s="1732"/>
      <c r="P25" s="1732"/>
      <c r="Q25" s="1653">
        <v>3.76</v>
      </c>
    </row>
    <row r="26" spans="1:17" s="708" customFormat="1" ht="15" x14ac:dyDescent="0.25">
      <c r="A26" s="711">
        <v>12</v>
      </c>
      <c r="B26" s="1148"/>
      <c r="C26" s="1732"/>
      <c r="D26" s="1732"/>
      <c r="E26" s="1653">
        <v>15.8</v>
      </c>
      <c r="F26" s="1732"/>
      <c r="G26" s="1732"/>
      <c r="H26" s="1732"/>
      <c r="I26" s="1653">
        <v>42.92</v>
      </c>
      <c r="J26" s="1733"/>
      <c r="K26" s="1732"/>
      <c r="L26" s="1732"/>
      <c r="M26" s="1653">
        <v>0</v>
      </c>
      <c r="N26" s="1732"/>
      <c r="O26" s="1732"/>
      <c r="P26" s="1732"/>
      <c r="Q26" s="1653">
        <v>3.6399999999999997</v>
      </c>
    </row>
    <row r="27" spans="1:17" s="708" customFormat="1" ht="15" x14ac:dyDescent="0.25">
      <c r="A27" s="711">
        <v>13</v>
      </c>
      <c r="B27" s="1148"/>
      <c r="C27" s="1732"/>
      <c r="D27" s="1732"/>
      <c r="E27" s="1653">
        <v>14.399999999999999</v>
      </c>
      <c r="F27" s="1732"/>
      <c r="G27" s="1732"/>
      <c r="H27" s="1732"/>
      <c r="I27" s="1653">
        <v>44</v>
      </c>
      <c r="J27" s="1733"/>
      <c r="K27" s="1732"/>
      <c r="L27" s="1732"/>
      <c r="M27" s="1653">
        <v>0</v>
      </c>
      <c r="N27" s="1732"/>
      <c r="O27" s="1732"/>
      <c r="P27" s="1732"/>
      <c r="Q27" s="1653">
        <v>3.7199999999999998</v>
      </c>
    </row>
    <row r="28" spans="1:17" s="708" customFormat="1" ht="15" x14ac:dyDescent="0.25">
      <c r="A28" s="711">
        <v>14</v>
      </c>
      <c r="B28" s="1148"/>
      <c r="C28" s="1732"/>
      <c r="D28" s="1732"/>
      <c r="E28" s="1653">
        <v>15.200000000000001</v>
      </c>
      <c r="F28" s="1732"/>
      <c r="G28" s="1732"/>
      <c r="H28" s="1732"/>
      <c r="I28" s="1653">
        <v>43.600000000000009</v>
      </c>
      <c r="J28" s="1733"/>
      <c r="K28" s="1732"/>
      <c r="L28" s="1732"/>
      <c r="M28" s="1653">
        <v>0.2</v>
      </c>
      <c r="N28" s="1732"/>
      <c r="O28" s="1732"/>
      <c r="P28" s="1732"/>
      <c r="Q28" s="1653">
        <v>3.88</v>
      </c>
    </row>
    <row r="29" spans="1:17" s="708" customFormat="1" ht="15" x14ac:dyDescent="0.25">
      <c r="A29" s="711">
        <v>15</v>
      </c>
      <c r="B29" s="1148"/>
      <c r="C29" s="1732"/>
      <c r="D29" s="1732"/>
      <c r="E29" s="1653">
        <v>15.8</v>
      </c>
      <c r="F29" s="1732"/>
      <c r="G29" s="1732"/>
      <c r="H29" s="1732"/>
      <c r="I29" s="1653">
        <v>45.92</v>
      </c>
      <c r="J29" s="1733"/>
      <c r="K29" s="1732"/>
      <c r="L29" s="1732"/>
      <c r="M29" s="1653">
        <v>0</v>
      </c>
      <c r="N29" s="1732"/>
      <c r="O29" s="1732"/>
      <c r="P29" s="1732"/>
      <c r="Q29" s="1653">
        <v>5.08</v>
      </c>
    </row>
    <row r="30" spans="1:17" s="708" customFormat="1" ht="15" x14ac:dyDescent="0.25">
      <c r="A30" s="711">
        <v>16</v>
      </c>
      <c r="B30" s="1148"/>
      <c r="C30" s="1732"/>
      <c r="D30" s="1732"/>
      <c r="E30" s="1653">
        <v>19</v>
      </c>
      <c r="F30" s="1732"/>
      <c r="G30" s="1732"/>
      <c r="H30" s="1732"/>
      <c r="I30" s="1653">
        <v>43.480000000000004</v>
      </c>
      <c r="J30" s="1733"/>
      <c r="K30" s="1732"/>
      <c r="L30" s="1732"/>
      <c r="M30" s="1653">
        <v>0</v>
      </c>
      <c r="N30" s="1732"/>
      <c r="O30" s="1732"/>
      <c r="P30" s="1732"/>
      <c r="Q30" s="1653">
        <v>5</v>
      </c>
    </row>
    <row r="31" spans="1:17" s="712" customFormat="1" ht="15" x14ac:dyDescent="0.25">
      <c r="A31" s="711">
        <v>17</v>
      </c>
      <c r="B31" s="1148"/>
      <c r="C31" s="1732"/>
      <c r="D31" s="1732"/>
      <c r="E31" s="1653">
        <v>23.6</v>
      </c>
      <c r="F31" s="1732"/>
      <c r="G31" s="1732"/>
      <c r="H31" s="1732"/>
      <c r="I31" s="1653">
        <v>40.64</v>
      </c>
      <c r="J31" s="1733"/>
      <c r="K31" s="1732"/>
      <c r="L31" s="1732"/>
      <c r="M31" s="1653">
        <v>0</v>
      </c>
      <c r="N31" s="1732"/>
      <c r="O31" s="1732"/>
      <c r="P31" s="1732"/>
      <c r="Q31" s="1653">
        <v>4.24</v>
      </c>
    </row>
    <row r="32" spans="1:17" s="712" customFormat="1" ht="15" x14ac:dyDescent="0.25">
      <c r="A32" s="711">
        <v>18</v>
      </c>
      <c r="B32" s="1148"/>
      <c r="C32" s="1732"/>
      <c r="D32" s="1732"/>
      <c r="E32" s="1653">
        <v>20</v>
      </c>
      <c r="F32" s="1732"/>
      <c r="G32" s="1732"/>
      <c r="H32" s="1732"/>
      <c r="I32" s="1653">
        <v>42.680000000000007</v>
      </c>
      <c r="J32" s="1733"/>
      <c r="K32" s="1732"/>
      <c r="L32" s="1732"/>
      <c r="M32" s="1653">
        <v>0</v>
      </c>
      <c r="N32" s="1732"/>
      <c r="O32" s="1732"/>
      <c r="P32" s="1732"/>
      <c r="Q32" s="1653">
        <v>4.16</v>
      </c>
    </row>
    <row r="33" spans="1:33" s="712" customFormat="1" ht="15" x14ac:dyDescent="0.25">
      <c r="A33" s="711">
        <v>19</v>
      </c>
      <c r="B33" s="1148"/>
      <c r="C33" s="1732"/>
      <c r="D33" s="1732"/>
      <c r="E33" s="1653">
        <v>17.2</v>
      </c>
      <c r="F33" s="1732"/>
      <c r="G33" s="1732"/>
      <c r="H33" s="1732"/>
      <c r="I33" s="1653">
        <v>44.2</v>
      </c>
      <c r="J33" s="1733"/>
      <c r="K33" s="1732"/>
      <c r="L33" s="1732"/>
      <c r="M33" s="1653">
        <v>0</v>
      </c>
      <c r="N33" s="1732"/>
      <c r="O33" s="1732"/>
      <c r="P33" s="1732"/>
      <c r="Q33" s="1653">
        <v>4.04</v>
      </c>
    </row>
    <row r="34" spans="1:33" s="712" customFormat="1" ht="15" x14ac:dyDescent="0.25">
      <c r="A34" s="711">
        <v>20</v>
      </c>
      <c r="B34" s="1148"/>
      <c r="C34" s="1732"/>
      <c r="D34" s="1732"/>
      <c r="E34" s="1653">
        <v>14.799999999999999</v>
      </c>
      <c r="F34" s="1732"/>
      <c r="G34" s="1732"/>
      <c r="H34" s="1732"/>
      <c r="I34" s="1653">
        <v>46.399999999999991</v>
      </c>
      <c r="J34" s="1733"/>
      <c r="K34" s="1732"/>
      <c r="L34" s="1732"/>
      <c r="M34" s="1653">
        <v>0</v>
      </c>
      <c r="N34" s="1732"/>
      <c r="O34" s="1732"/>
      <c r="P34" s="1732"/>
      <c r="Q34" s="1653">
        <v>4.72</v>
      </c>
    </row>
    <row r="35" spans="1:33" s="712" customFormat="1" ht="15" x14ac:dyDescent="0.25">
      <c r="A35" s="711">
        <v>21</v>
      </c>
      <c r="B35" s="1148"/>
      <c r="C35" s="1732"/>
      <c r="D35" s="1732"/>
      <c r="E35" s="1653">
        <v>14.399999999999999</v>
      </c>
      <c r="F35" s="1732"/>
      <c r="G35" s="1732"/>
      <c r="H35" s="1732"/>
      <c r="I35" s="1653">
        <v>49.04</v>
      </c>
      <c r="J35" s="1733"/>
      <c r="K35" s="1732"/>
      <c r="L35" s="1732"/>
      <c r="M35" s="1653">
        <v>0</v>
      </c>
      <c r="N35" s="1732"/>
      <c r="O35" s="1732"/>
      <c r="P35" s="1732"/>
      <c r="Q35" s="1653">
        <v>4.84</v>
      </c>
    </row>
    <row r="36" spans="1:33" s="712" customFormat="1" ht="15" x14ac:dyDescent="0.25">
      <c r="A36" s="711">
        <v>22</v>
      </c>
      <c r="B36" s="1148"/>
      <c r="C36" s="1732"/>
      <c r="D36" s="1732"/>
      <c r="E36" s="1653">
        <v>15</v>
      </c>
      <c r="F36" s="1732"/>
      <c r="G36" s="1732"/>
      <c r="H36" s="1732"/>
      <c r="I36" s="1653">
        <v>50.56</v>
      </c>
      <c r="J36" s="1733"/>
      <c r="K36" s="1732"/>
      <c r="L36" s="1732"/>
      <c r="M36" s="1653">
        <v>0</v>
      </c>
      <c r="N36" s="1732"/>
      <c r="O36" s="1732"/>
      <c r="P36" s="1732"/>
      <c r="Q36" s="1653">
        <v>5.16</v>
      </c>
    </row>
    <row r="37" spans="1:33" s="712" customFormat="1" ht="15" x14ac:dyDescent="0.25">
      <c r="A37" s="711">
        <v>23</v>
      </c>
      <c r="B37" s="1148"/>
      <c r="C37" s="1732"/>
      <c r="D37" s="1732"/>
      <c r="E37" s="1653">
        <v>14.799999999999999</v>
      </c>
      <c r="F37" s="1732"/>
      <c r="G37" s="1732"/>
      <c r="H37" s="1732"/>
      <c r="I37" s="1653">
        <v>38.760000000000005</v>
      </c>
      <c r="J37" s="1733"/>
      <c r="K37" s="1732"/>
      <c r="L37" s="1732"/>
      <c r="M37" s="1653">
        <v>0</v>
      </c>
      <c r="N37" s="1732"/>
      <c r="O37" s="1732"/>
      <c r="P37" s="1732"/>
      <c r="Q37" s="1653">
        <v>4.16</v>
      </c>
    </row>
    <row r="38" spans="1:33" s="712" customFormat="1" ht="15" x14ac:dyDescent="0.25">
      <c r="A38" s="711">
        <v>24</v>
      </c>
      <c r="B38" s="1148"/>
      <c r="C38" s="1732"/>
      <c r="D38" s="1732"/>
      <c r="E38" s="1653">
        <v>14.600000000000001</v>
      </c>
      <c r="F38" s="1732"/>
      <c r="G38" s="1732"/>
      <c r="H38" s="1732"/>
      <c r="I38" s="1653">
        <v>36.4</v>
      </c>
      <c r="J38" s="1733"/>
      <c r="K38" s="1732"/>
      <c r="L38" s="1732"/>
      <c r="M38" s="1653">
        <v>0</v>
      </c>
      <c r="N38" s="1732"/>
      <c r="O38" s="1732"/>
      <c r="P38" s="1732"/>
      <c r="Q38" s="1653">
        <v>4.04</v>
      </c>
    </row>
    <row r="39" spans="1:33" s="712" customFormat="1" ht="15" x14ac:dyDescent="0.2">
      <c r="A39" s="711" t="s">
        <v>19</v>
      </c>
      <c r="B39" s="1225"/>
      <c r="C39" s="1734"/>
      <c r="D39" s="1734"/>
      <c r="E39" s="1735">
        <f>SUM(E15:E38)</f>
        <v>378.6</v>
      </c>
      <c r="F39" s="1734"/>
      <c r="G39" s="1734"/>
      <c r="H39" s="1734"/>
      <c r="I39" s="1735">
        <f>SUM(I15:I38)</f>
        <v>983.19999999999993</v>
      </c>
      <c r="J39" s="1734"/>
      <c r="K39" s="1734"/>
      <c r="L39" s="1734"/>
      <c r="M39" s="1735">
        <f>SUM(M15:M38)</f>
        <v>0.2</v>
      </c>
      <c r="N39" s="1734"/>
      <c r="O39" s="1734"/>
      <c r="P39" s="1734"/>
      <c r="Q39" s="1735">
        <f>SUM(Q15:Q38)</f>
        <v>97.600000000000009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/>
  </sheetPr>
  <dimension ref="A1:AG44"/>
  <sheetViews>
    <sheetView topLeftCell="A7" zoomScaleNormal="100" workbookViewId="0">
      <selection activeCell="Q15" sqref="Q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81" t="s">
        <v>512</v>
      </c>
      <c r="C1" s="2039"/>
      <c r="D1" s="2039"/>
      <c r="E1" s="2039"/>
      <c r="F1" s="2039"/>
      <c r="J1" s="801" t="s">
        <v>184</v>
      </c>
      <c r="N1" s="2357" t="s">
        <v>62</v>
      </c>
      <c r="O1" s="2357"/>
      <c r="P1" s="2357"/>
      <c r="Q1" s="2357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82" t="s">
        <v>1</v>
      </c>
      <c r="C2" s="2046"/>
      <c r="D2" s="2046"/>
      <c r="E2" s="2046"/>
      <c r="F2" s="2046"/>
      <c r="N2" s="2082" t="s">
        <v>2</v>
      </c>
      <c r="O2" s="2086"/>
      <c r="P2" s="2086"/>
      <c r="Q2" s="2086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87" t="s">
        <v>540</v>
      </c>
      <c r="O3" s="2087"/>
      <c r="P3" s="2087"/>
      <c r="Q3" s="2087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9" t="s">
        <v>4</v>
      </c>
      <c r="C4" s="2039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68"/>
      <c r="O4" s="2368"/>
      <c r="P4" s="2368"/>
      <c r="Q4" s="2368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88" t="s">
        <v>7</v>
      </c>
      <c r="C5" s="2037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8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8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9"/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72" t="s">
        <v>9</v>
      </c>
      <c r="B9" s="2078" t="s">
        <v>10</v>
      </c>
      <c r="C9" s="2079"/>
      <c r="D9" s="2079"/>
      <c r="E9" s="2079"/>
      <c r="F9" s="2079"/>
      <c r="G9" s="2079"/>
      <c r="H9" s="2079"/>
      <c r="I9" s="2080"/>
      <c r="J9" s="2078" t="s">
        <v>11</v>
      </c>
      <c r="K9" s="2079"/>
      <c r="L9" s="2079"/>
      <c r="M9" s="2079"/>
      <c r="N9" s="2079"/>
      <c r="O9" s="2079"/>
      <c r="P9" s="2079"/>
      <c r="Q9" s="2080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73"/>
      <c r="B10" s="2075" t="s">
        <v>538</v>
      </c>
      <c r="C10" s="2076"/>
      <c r="D10" s="2076"/>
      <c r="E10" s="2077"/>
      <c r="F10" s="2075" t="s">
        <v>539</v>
      </c>
      <c r="G10" s="2076"/>
      <c r="H10" s="2076"/>
      <c r="I10" s="2077"/>
      <c r="J10" s="2075" t="s">
        <v>538</v>
      </c>
      <c r="K10" s="2076"/>
      <c r="L10" s="2076"/>
      <c r="M10" s="2077"/>
      <c r="N10" s="2075" t="s">
        <v>539</v>
      </c>
      <c r="O10" s="2076"/>
      <c r="P10" s="2076"/>
      <c r="Q10" s="2077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73"/>
      <c r="B11" s="2075" t="s">
        <v>14</v>
      </c>
      <c r="C11" s="2076"/>
      <c r="E11" s="706"/>
      <c r="F11" s="2075" t="s">
        <v>14</v>
      </c>
      <c r="G11" s="2076"/>
      <c r="H11" s="705"/>
      <c r="I11" s="706"/>
      <c r="J11" s="2075" t="s">
        <v>14</v>
      </c>
      <c r="K11" s="2076"/>
      <c r="L11" s="705"/>
      <c r="M11" s="706"/>
      <c r="N11" s="2075" t="s">
        <v>14</v>
      </c>
      <c r="O11" s="2076"/>
      <c r="P11" s="705"/>
      <c r="Q11" s="706"/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74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32"/>
      <c r="D14" s="1732"/>
      <c r="E14" s="1732"/>
      <c r="F14" s="1732"/>
      <c r="G14" s="1732"/>
      <c r="H14" s="1732"/>
      <c r="I14" s="1732"/>
      <c r="J14" s="1733"/>
      <c r="K14" s="1732"/>
      <c r="L14" s="1732"/>
      <c r="M14" s="1732"/>
      <c r="N14" s="1732"/>
      <c r="O14" s="1732"/>
      <c r="P14" s="1732"/>
      <c r="Q14" s="1732"/>
    </row>
    <row r="15" spans="1:33" s="1524" customFormat="1" ht="15" x14ac:dyDescent="0.25">
      <c r="A15" s="1522">
        <v>1</v>
      </c>
      <c r="B15" s="1386"/>
      <c r="C15" s="1732"/>
      <c r="D15" s="1732"/>
      <c r="E15" s="1653">
        <v>477</v>
      </c>
      <c r="F15" s="1732"/>
      <c r="G15" s="1732"/>
      <c r="H15" s="1732"/>
      <c r="I15" s="1653">
        <v>515</v>
      </c>
      <c r="J15" s="1733"/>
      <c r="K15" s="1732"/>
      <c r="L15" s="1732"/>
      <c r="M15" s="1653">
        <v>0</v>
      </c>
      <c r="N15" s="1732"/>
      <c r="O15" s="1732"/>
      <c r="P15" s="1732"/>
      <c r="Q15" s="1653">
        <v>0</v>
      </c>
    </row>
    <row r="16" spans="1:33" s="708" customFormat="1" ht="15" x14ac:dyDescent="0.25">
      <c r="A16" s="711">
        <v>2</v>
      </c>
      <c r="B16" s="1148"/>
      <c r="C16" s="1732"/>
      <c r="D16" s="1732"/>
      <c r="E16" s="1653">
        <v>430</v>
      </c>
      <c r="F16" s="1732"/>
      <c r="G16" s="1732"/>
      <c r="H16" s="1732"/>
      <c r="I16" s="1653">
        <v>473</v>
      </c>
      <c r="J16" s="1733"/>
      <c r="K16" s="1732"/>
      <c r="L16" s="1732"/>
      <c r="M16" s="1653">
        <v>0</v>
      </c>
      <c r="N16" s="1732"/>
      <c r="O16" s="1732"/>
      <c r="P16" s="1732"/>
      <c r="Q16" s="1653">
        <v>0</v>
      </c>
    </row>
    <row r="17" spans="1:17" s="708" customFormat="1" ht="15" x14ac:dyDescent="0.25">
      <c r="A17" s="711">
        <v>3</v>
      </c>
      <c r="B17" s="1148"/>
      <c r="C17" s="1732"/>
      <c r="D17" s="1732"/>
      <c r="E17" s="1653">
        <v>403</v>
      </c>
      <c r="F17" s="1732"/>
      <c r="G17" s="1732"/>
      <c r="H17" s="1732"/>
      <c r="I17" s="1653">
        <v>452</v>
      </c>
      <c r="J17" s="1733"/>
      <c r="K17" s="1732"/>
      <c r="L17" s="1732"/>
      <c r="M17" s="1653">
        <v>0</v>
      </c>
      <c r="N17" s="1732"/>
      <c r="O17" s="1732"/>
      <c r="P17" s="1732"/>
      <c r="Q17" s="1653">
        <v>0</v>
      </c>
    </row>
    <row r="18" spans="1:17" s="708" customFormat="1" ht="15" x14ac:dyDescent="0.25">
      <c r="A18" s="711">
        <v>4</v>
      </c>
      <c r="B18" s="1148"/>
      <c r="C18" s="1732"/>
      <c r="D18" s="1732"/>
      <c r="E18" s="1653">
        <v>389</v>
      </c>
      <c r="F18" s="1732"/>
      <c r="G18" s="1732"/>
      <c r="H18" s="1732"/>
      <c r="I18" s="1653">
        <v>440</v>
      </c>
      <c r="J18" s="1733"/>
      <c r="K18" s="1732"/>
      <c r="L18" s="1732"/>
      <c r="M18" s="1653">
        <v>0</v>
      </c>
      <c r="N18" s="1732"/>
      <c r="O18" s="1732"/>
      <c r="P18" s="1732"/>
      <c r="Q18" s="1653">
        <v>0</v>
      </c>
    </row>
    <row r="19" spans="1:17" s="708" customFormat="1" ht="15" x14ac:dyDescent="0.25">
      <c r="A19" s="711">
        <v>5</v>
      </c>
      <c r="B19" s="1148"/>
      <c r="C19" s="1732"/>
      <c r="D19" s="1732"/>
      <c r="E19" s="1653">
        <v>394</v>
      </c>
      <c r="F19" s="1732"/>
      <c r="G19" s="1732"/>
      <c r="H19" s="1732"/>
      <c r="I19" s="1653">
        <v>442</v>
      </c>
      <c r="J19" s="1733"/>
      <c r="K19" s="1732"/>
      <c r="L19" s="1732"/>
      <c r="M19" s="1653">
        <v>0</v>
      </c>
      <c r="N19" s="1732"/>
      <c r="O19" s="1732"/>
      <c r="P19" s="1732"/>
      <c r="Q19" s="1653">
        <v>0</v>
      </c>
    </row>
    <row r="20" spans="1:17" s="708" customFormat="1" ht="15" x14ac:dyDescent="0.25">
      <c r="A20" s="711">
        <v>6</v>
      </c>
      <c r="B20" s="1148"/>
      <c r="C20" s="1732"/>
      <c r="D20" s="1732"/>
      <c r="E20" s="1653">
        <v>440</v>
      </c>
      <c r="F20" s="1732"/>
      <c r="G20" s="1732"/>
      <c r="H20" s="1732"/>
      <c r="I20" s="1653">
        <v>471</v>
      </c>
      <c r="J20" s="1733"/>
      <c r="K20" s="1732"/>
      <c r="L20" s="1732"/>
      <c r="M20" s="1653">
        <v>0</v>
      </c>
      <c r="N20" s="1732"/>
      <c r="O20" s="1732"/>
      <c r="P20" s="1732"/>
      <c r="Q20" s="1653">
        <v>0</v>
      </c>
    </row>
    <row r="21" spans="1:17" s="708" customFormat="1" ht="15" x14ac:dyDescent="0.25">
      <c r="A21" s="711">
        <v>7</v>
      </c>
      <c r="B21" s="1148"/>
      <c r="C21" s="1732"/>
      <c r="D21" s="1732"/>
      <c r="E21" s="1653">
        <v>579</v>
      </c>
      <c r="F21" s="1732"/>
      <c r="G21" s="1732"/>
      <c r="H21" s="1732"/>
      <c r="I21" s="1653">
        <v>605</v>
      </c>
      <c r="J21" s="1733"/>
      <c r="K21" s="1732"/>
      <c r="L21" s="1732"/>
      <c r="M21" s="1653">
        <v>0</v>
      </c>
      <c r="N21" s="1732"/>
      <c r="O21" s="1732"/>
      <c r="P21" s="1732"/>
      <c r="Q21" s="1653">
        <v>0</v>
      </c>
    </row>
    <row r="22" spans="1:17" s="708" customFormat="1" ht="15" x14ac:dyDescent="0.25">
      <c r="A22" s="711">
        <v>8</v>
      </c>
      <c r="B22" s="1148"/>
      <c r="C22" s="1732"/>
      <c r="D22" s="1732"/>
      <c r="E22" s="1653">
        <v>639</v>
      </c>
      <c r="F22" s="1732"/>
      <c r="G22" s="1732"/>
      <c r="H22" s="1732"/>
      <c r="I22" s="1653">
        <v>687</v>
      </c>
      <c r="J22" s="1733"/>
      <c r="K22" s="1732"/>
      <c r="L22" s="1732"/>
      <c r="M22" s="1653">
        <v>0</v>
      </c>
      <c r="N22" s="1732"/>
      <c r="O22" s="1732"/>
      <c r="P22" s="1732"/>
      <c r="Q22" s="1653">
        <v>0</v>
      </c>
    </row>
    <row r="23" spans="1:17" s="708" customFormat="1" ht="15" x14ac:dyDescent="0.25">
      <c r="A23" s="711">
        <v>9</v>
      </c>
      <c r="B23" s="1148"/>
      <c r="C23" s="1732"/>
      <c r="D23" s="1732"/>
      <c r="E23" s="1653">
        <v>649</v>
      </c>
      <c r="F23" s="1732"/>
      <c r="G23" s="1732"/>
      <c r="H23" s="1732"/>
      <c r="I23" s="1653">
        <v>724</v>
      </c>
      <c r="J23" s="1733"/>
      <c r="K23" s="1732"/>
      <c r="L23" s="1732"/>
      <c r="M23" s="1653">
        <v>0</v>
      </c>
      <c r="N23" s="1732"/>
      <c r="O23" s="1732"/>
      <c r="P23" s="1732"/>
      <c r="Q23" s="1653">
        <v>60</v>
      </c>
    </row>
    <row r="24" spans="1:17" s="708" customFormat="1" ht="15" x14ac:dyDescent="0.25">
      <c r="A24" s="711">
        <v>10</v>
      </c>
      <c r="B24" s="1148"/>
      <c r="C24" s="1732"/>
      <c r="D24" s="1732"/>
      <c r="E24" s="1653">
        <v>696</v>
      </c>
      <c r="F24" s="1732"/>
      <c r="G24" s="1732"/>
      <c r="H24" s="1732"/>
      <c r="I24" s="1653">
        <v>763</v>
      </c>
      <c r="J24" s="1733"/>
      <c r="K24" s="1732"/>
      <c r="L24" s="1732"/>
      <c r="M24" s="1653">
        <v>0</v>
      </c>
      <c r="N24" s="1732"/>
      <c r="O24" s="1732"/>
      <c r="P24" s="1732"/>
      <c r="Q24" s="1653">
        <v>62</v>
      </c>
    </row>
    <row r="25" spans="1:17" s="708" customFormat="1" ht="15" x14ac:dyDescent="0.25">
      <c r="A25" s="711">
        <v>11</v>
      </c>
      <c r="B25" s="1148"/>
      <c r="C25" s="1732"/>
      <c r="D25" s="1732"/>
      <c r="E25" s="1653">
        <v>720</v>
      </c>
      <c r="F25" s="1732"/>
      <c r="G25" s="1732"/>
      <c r="H25" s="1732"/>
      <c r="I25" s="1653">
        <v>747</v>
      </c>
      <c r="J25" s="1733"/>
      <c r="K25" s="1732"/>
      <c r="L25" s="1732"/>
      <c r="M25" s="1653">
        <v>1</v>
      </c>
      <c r="N25" s="1732"/>
      <c r="O25" s="1732"/>
      <c r="P25" s="1732"/>
      <c r="Q25" s="1653">
        <v>50</v>
      </c>
    </row>
    <row r="26" spans="1:17" s="708" customFormat="1" ht="15" x14ac:dyDescent="0.25">
      <c r="A26" s="711">
        <v>12</v>
      </c>
      <c r="B26" s="1148"/>
      <c r="C26" s="1732"/>
      <c r="D26" s="1732"/>
      <c r="E26" s="1653">
        <v>730</v>
      </c>
      <c r="F26" s="1732"/>
      <c r="G26" s="1732"/>
      <c r="H26" s="1732"/>
      <c r="I26" s="1653">
        <v>735</v>
      </c>
      <c r="J26" s="1733"/>
      <c r="K26" s="1732"/>
      <c r="L26" s="1732"/>
      <c r="M26" s="1653">
        <v>0</v>
      </c>
      <c r="N26" s="1732"/>
      <c r="O26" s="1732"/>
      <c r="P26" s="1732"/>
      <c r="Q26" s="1653">
        <v>51</v>
      </c>
    </row>
    <row r="27" spans="1:17" s="708" customFormat="1" ht="15" x14ac:dyDescent="0.25">
      <c r="A27" s="711">
        <v>13</v>
      </c>
      <c r="B27" s="1148"/>
      <c r="C27" s="1732"/>
      <c r="D27" s="1732"/>
      <c r="E27" s="1653">
        <v>751</v>
      </c>
      <c r="F27" s="1732"/>
      <c r="G27" s="1732"/>
      <c r="H27" s="1732"/>
      <c r="I27" s="1653">
        <v>719</v>
      </c>
      <c r="J27" s="1733"/>
      <c r="K27" s="1732"/>
      <c r="L27" s="1732"/>
      <c r="M27" s="1653">
        <v>1</v>
      </c>
      <c r="N27" s="1732"/>
      <c r="O27" s="1732"/>
      <c r="P27" s="1732"/>
      <c r="Q27" s="1653">
        <v>7</v>
      </c>
    </row>
    <row r="28" spans="1:17" s="708" customFormat="1" ht="15" x14ac:dyDescent="0.25">
      <c r="A28" s="711">
        <v>14</v>
      </c>
      <c r="B28" s="1148"/>
      <c r="C28" s="1732"/>
      <c r="D28" s="1732"/>
      <c r="E28" s="1653">
        <v>754</v>
      </c>
      <c r="F28" s="1732"/>
      <c r="G28" s="1732"/>
      <c r="H28" s="1732"/>
      <c r="I28" s="1653">
        <v>755</v>
      </c>
      <c r="J28" s="1733"/>
      <c r="K28" s="1732"/>
      <c r="L28" s="1732"/>
      <c r="M28" s="1653">
        <v>2</v>
      </c>
      <c r="N28" s="1732"/>
      <c r="O28" s="1732"/>
      <c r="P28" s="1732"/>
      <c r="Q28" s="1653">
        <v>67</v>
      </c>
    </row>
    <row r="29" spans="1:17" s="708" customFormat="1" ht="15" x14ac:dyDescent="0.25">
      <c r="A29" s="711">
        <v>15</v>
      </c>
      <c r="B29" s="1148"/>
      <c r="C29" s="1732"/>
      <c r="D29" s="1732"/>
      <c r="E29" s="1653">
        <v>730</v>
      </c>
      <c r="F29" s="1732"/>
      <c r="G29" s="1732"/>
      <c r="H29" s="1732"/>
      <c r="I29" s="1653">
        <v>729</v>
      </c>
      <c r="J29" s="1733"/>
      <c r="K29" s="1732"/>
      <c r="L29" s="1732"/>
      <c r="M29" s="1653">
        <v>0</v>
      </c>
      <c r="N29" s="1732"/>
      <c r="O29" s="1732"/>
      <c r="P29" s="1732"/>
      <c r="Q29" s="1653">
        <v>51</v>
      </c>
    </row>
    <row r="30" spans="1:17" s="708" customFormat="1" ht="15" x14ac:dyDescent="0.25">
      <c r="A30" s="711">
        <v>16</v>
      </c>
      <c r="B30" s="1148"/>
      <c r="C30" s="1732"/>
      <c r="D30" s="1732"/>
      <c r="E30" s="1653">
        <v>800</v>
      </c>
      <c r="F30" s="1732"/>
      <c r="G30" s="1732"/>
      <c r="H30" s="1732"/>
      <c r="I30" s="1653">
        <v>744</v>
      </c>
      <c r="J30" s="1733"/>
      <c r="K30" s="1732"/>
      <c r="L30" s="1732"/>
      <c r="M30" s="1653">
        <v>1</v>
      </c>
      <c r="N30" s="1732"/>
      <c r="O30" s="1732"/>
      <c r="P30" s="1732"/>
      <c r="Q30" s="1653">
        <v>43</v>
      </c>
    </row>
    <row r="31" spans="1:17" s="712" customFormat="1" ht="15" x14ac:dyDescent="0.25">
      <c r="A31" s="711">
        <v>17</v>
      </c>
      <c r="B31" s="1148"/>
      <c r="C31" s="1732"/>
      <c r="D31" s="1732"/>
      <c r="E31" s="1653">
        <v>846</v>
      </c>
      <c r="F31" s="1732"/>
      <c r="G31" s="1732"/>
      <c r="H31" s="1732"/>
      <c r="I31" s="1653">
        <v>764</v>
      </c>
      <c r="J31" s="1733"/>
      <c r="K31" s="1732"/>
      <c r="L31" s="1732"/>
      <c r="M31" s="1653">
        <v>3</v>
      </c>
      <c r="N31" s="1732"/>
      <c r="O31" s="1732"/>
      <c r="P31" s="1732"/>
      <c r="Q31" s="1653">
        <v>30</v>
      </c>
    </row>
    <row r="32" spans="1:17" s="712" customFormat="1" ht="15" x14ac:dyDescent="0.25">
      <c r="A32" s="711">
        <v>18</v>
      </c>
      <c r="B32" s="1148"/>
      <c r="C32" s="1732"/>
      <c r="D32" s="1732"/>
      <c r="E32" s="1653">
        <v>906</v>
      </c>
      <c r="F32" s="1732"/>
      <c r="G32" s="1732"/>
      <c r="H32" s="1732"/>
      <c r="I32" s="1653">
        <v>783</v>
      </c>
      <c r="J32" s="1733"/>
      <c r="K32" s="1732"/>
      <c r="L32" s="1732"/>
      <c r="M32" s="1653">
        <v>0</v>
      </c>
      <c r="N32" s="1732"/>
      <c r="O32" s="1732"/>
      <c r="P32" s="1732"/>
      <c r="Q32" s="1653">
        <v>2</v>
      </c>
    </row>
    <row r="33" spans="1:33" s="712" customFormat="1" ht="15" x14ac:dyDescent="0.25">
      <c r="A33" s="711">
        <v>19</v>
      </c>
      <c r="B33" s="1148"/>
      <c r="C33" s="1732"/>
      <c r="D33" s="1732"/>
      <c r="E33" s="1653">
        <v>1008</v>
      </c>
      <c r="F33" s="1732"/>
      <c r="G33" s="1732"/>
      <c r="H33" s="1732"/>
      <c r="I33" s="1653">
        <v>842</v>
      </c>
      <c r="J33" s="1733"/>
      <c r="K33" s="1732"/>
      <c r="L33" s="1732"/>
      <c r="M33" s="1653">
        <v>0</v>
      </c>
      <c r="N33" s="1732"/>
      <c r="O33" s="1732"/>
      <c r="P33" s="1732"/>
      <c r="Q33" s="1653">
        <v>0</v>
      </c>
    </row>
    <row r="34" spans="1:33" s="712" customFormat="1" ht="15" x14ac:dyDescent="0.25">
      <c r="A34" s="711">
        <v>20</v>
      </c>
      <c r="B34" s="1148"/>
      <c r="C34" s="1732"/>
      <c r="D34" s="1732"/>
      <c r="E34" s="1653">
        <v>1033</v>
      </c>
      <c r="F34" s="1732"/>
      <c r="G34" s="1732"/>
      <c r="H34" s="1732"/>
      <c r="I34" s="1653">
        <v>851</v>
      </c>
      <c r="J34" s="1733"/>
      <c r="K34" s="1732"/>
      <c r="L34" s="1732"/>
      <c r="M34" s="1653">
        <v>1</v>
      </c>
      <c r="N34" s="1732"/>
      <c r="O34" s="1732"/>
      <c r="P34" s="1732"/>
      <c r="Q34" s="1653">
        <v>0</v>
      </c>
    </row>
    <row r="35" spans="1:33" s="712" customFormat="1" ht="15" x14ac:dyDescent="0.25">
      <c r="A35" s="711">
        <v>21</v>
      </c>
      <c r="B35" s="1148"/>
      <c r="C35" s="1732"/>
      <c r="D35" s="1732"/>
      <c r="E35" s="1653">
        <v>951</v>
      </c>
      <c r="F35" s="1732"/>
      <c r="G35" s="1732"/>
      <c r="H35" s="1732"/>
      <c r="I35" s="1653">
        <v>831</v>
      </c>
      <c r="J35" s="1733"/>
      <c r="K35" s="1732"/>
      <c r="L35" s="1732"/>
      <c r="M35" s="1653">
        <v>0</v>
      </c>
      <c r="N35" s="1732"/>
      <c r="O35" s="1732"/>
      <c r="P35" s="1732"/>
      <c r="Q35" s="1653">
        <v>0</v>
      </c>
    </row>
    <row r="36" spans="1:33" s="712" customFormat="1" ht="15" x14ac:dyDescent="0.25">
      <c r="A36" s="711">
        <v>22</v>
      </c>
      <c r="B36" s="1148"/>
      <c r="C36" s="1732"/>
      <c r="D36" s="1732"/>
      <c r="E36" s="1653">
        <v>869</v>
      </c>
      <c r="F36" s="1732"/>
      <c r="G36" s="1732"/>
      <c r="H36" s="1732"/>
      <c r="I36" s="1653">
        <v>773</v>
      </c>
      <c r="J36" s="1733"/>
      <c r="K36" s="1732"/>
      <c r="L36" s="1732"/>
      <c r="M36" s="1653">
        <v>0</v>
      </c>
      <c r="N36" s="1732"/>
      <c r="O36" s="1732"/>
      <c r="P36" s="1732"/>
      <c r="Q36" s="1653">
        <v>0</v>
      </c>
    </row>
    <row r="37" spans="1:33" s="712" customFormat="1" ht="15" x14ac:dyDescent="0.25">
      <c r="A37" s="711">
        <v>23</v>
      </c>
      <c r="B37" s="1148"/>
      <c r="C37" s="1732"/>
      <c r="D37" s="1732"/>
      <c r="E37" s="1653">
        <v>750</v>
      </c>
      <c r="F37" s="1732"/>
      <c r="G37" s="1732"/>
      <c r="H37" s="1732"/>
      <c r="I37" s="1653">
        <v>685</v>
      </c>
      <c r="J37" s="1733"/>
      <c r="K37" s="1732"/>
      <c r="L37" s="1732"/>
      <c r="M37" s="1653">
        <v>0</v>
      </c>
      <c r="N37" s="1732"/>
      <c r="O37" s="1732"/>
      <c r="P37" s="1732"/>
      <c r="Q37" s="1653">
        <v>0</v>
      </c>
    </row>
    <row r="38" spans="1:33" s="712" customFormat="1" ht="15" x14ac:dyDescent="0.25">
      <c r="A38" s="711">
        <v>24</v>
      </c>
      <c r="B38" s="1148"/>
      <c r="C38" s="1732"/>
      <c r="D38" s="1732"/>
      <c r="E38" s="1653">
        <v>617</v>
      </c>
      <c r="F38" s="1732"/>
      <c r="G38" s="1732"/>
      <c r="H38" s="1732"/>
      <c r="I38" s="1653">
        <v>579</v>
      </c>
      <c r="J38" s="1733"/>
      <c r="K38" s="1732"/>
      <c r="L38" s="1732"/>
      <c r="M38" s="1653">
        <v>0</v>
      </c>
      <c r="N38" s="1732"/>
      <c r="O38" s="1732"/>
      <c r="P38" s="1732"/>
      <c r="Q38" s="1653">
        <v>0</v>
      </c>
    </row>
    <row r="39" spans="1:33" s="712" customFormat="1" ht="15" x14ac:dyDescent="0.2">
      <c r="A39" s="711" t="s">
        <v>19</v>
      </c>
      <c r="B39" s="1225"/>
      <c r="C39" s="1734"/>
      <c r="D39" s="1734"/>
      <c r="E39" s="1735">
        <f>SUM(E15:E38)</f>
        <v>16561</v>
      </c>
      <c r="F39" s="1735"/>
      <c r="G39" s="1735"/>
      <c r="H39" s="1735">
        <f t="shared" ref="H39:Q39" si="0">SUM(H15:H38)</f>
        <v>0</v>
      </c>
      <c r="I39" s="1735">
        <f t="shared" si="0"/>
        <v>16109</v>
      </c>
      <c r="J39" s="1735"/>
      <c r="K39" s="1735"/>
      <c r="L39" s="1735">
        <f t="shared" si="0"/>
        <v>0</v>
      </c>
      <c r="M39" s="1735">
        <f t="shared" si="0"/>
        <v>9</v>
      </c>
      <c r="N39" s="1735"/>
      <c r="O39" s="1735"/>
      <c r="P39" s="1735">
        <f t="shared" si="0"/>
        <v>0</v>
      </c>
      <c r="Q39" s="1735">
        <f t="shared" si="0"/>
        <v>423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370" t="s">
        <v>512</v>
      </c>
      <c r="C1" s="2039"/>
      <c r="D1" s="2039"/>
      <c r="E1" s="2039"/>
      <c r="F1" s="2039"/>
      <c r="J1" s="801" t="s">
        <v>184</v>
      </c>
      <c r="M1" s="2369" t="s">
        <v>397</v>
      </c>
      <c r="N1" s="2369"/>
      <c r="O1" s="2369"/>
      <c r="P1" s="2369"/>
      <c r="Q1" s="2369"/>
      <c r="R1" s="857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248" customFormat="1" ht="10.5" customHeight="1" x14ac:dyDescent="0.2">
      <c r="B2" s="2371" t="s">
        <v>1</v>
      </c>
      <c r="C2" s="2046"/>
      <c r="D2" s="2046"/>
      <c r="E2" s="2046"/>
      <c r="F2" s="2046"/>
      <c r="N2" s="856" t="s">
        <v>2</v>
      </c>
      <c r="O2" s="249"/>
      <c r="P2" s="249"/>
      <c r="Q2" s="249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248" customFormat="1" ht="13.5" customHeight="1" x14ac:dyDescent="0.2">
      <c r="N3" s="248" t="s">
        <v>3</v>
      </c>
      <c r="R3" s="1011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248" customFormat="1" ht="15" customHeight="1" x14ac:dyDescent="0.25">
      <c r="B4" s="2373" t="s">
        <v>4</v>
      </c>
      <c r="C4" s="2039"/>
      <c r="D4" s="250"/>
      <c r="E4" s="1011"/>
      <c r="F4" s="1011"/>
      <c r="G4" s="1011"/>
      <c r="H4" s="1011"/>
      <c r="I4" s="858" t="s">
        <v>5</v>
      </c>
      <c r="J4" s="249"/>
      <c r="K4" s="249"/>
      <c r="L4" s="249"/>
      <c r="O4" s="251" t="s">
        <v>55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248" customFormat="1" ht="9.75" customHeight="1" x14ac:dyDescent="0.2">
      <c r="B5" s="2374"/>
      <c r="C5" s="2037"/>
      <c r="D5" s="249"/>
      <c r="E5" s="24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248" customFormat="1" ht="12" customHeight="1" x14ac:dyDescent="0.25">
      <c r="A6" s="2372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248" customFormat="1" ht="15.75" x14ac:dyDescent="0.25">
      <c r="A7" s="237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248" customFormat="1" ht="9" customHeight="1" x14ac:dyDescent="0.2">
      <c r="A8" s="1315" t="s">
        <v>428</v>
      </c>
      <c r="B8" s="1321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248" customFormat="1" x14ac:dyDescent="0.2">
      <c r="A9" s="2378" t="s">
        <v>9</v>
      </c>
      <c r="B9" s="2381" t="s">
        <v>10</v>
      </c>
      <c r="C9" s="2382"/>
      <c r="D9" s="2382"/>
      <c r="E9" s="2382"/>
      <c r="F9" s="2382"/>
      <c r="G9" s="2382"/>
      <c r="H9" s="2382"/>
      <c r="I9" s="2383"/>
      <c r="J9" s="2381" t="s">
        <v>11</v>
      </c>
      <c r="K9" s="2382"/>
      <c r="L9" s="2382"/>
      <c r="M9" s="2382"/>
      <c r="N9" s="2382"/>
      <c r="O9" s="2382"/>
      <c r="P9" s="2382"/>
      <c r="Q9" s="2383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248" customFormat="1" x14ac:dyDescent="0.2">
      <c r="A10" s="2379"/>
      <c r="B10" s="2376" t="s">
        <v>64</v>
      </c>
      <c r="C10" s="2053"/>
      <c r="D10" s="2053"/>
      <c r="E10" s="2054"/>
      <c r="F10" s="2375"/>
      <c r="G10" s="2053"/>
      <c r="H10" s="2053"/>
      <c r="I10" s="2054"/>
      <c r="J10" s="2376" t="s">
        <v>64</v>
      </c>
      <c r="K10" s="2053"/>
      <c r="L10" s="2053"/>
      <c r="M10" s="2054"/>
      <c r="N10" s="2375"/>
      <c r="O10" s="2053"/>
      <c r="P10" s="2053"/>
      <c r="Q10" s="2054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248" customFormat="1" x14ac:dyDescent="0.2">
      <c r="A11" s="2379"/>
      <c r="B11" s="2375" t="s">
        <v>14</v>
      </c>
      <c r="C11" s="2053"/>
      <c r="E11" s="253">
        <v>7200</v>
      </c>
      <c r="F11" s="2375" t="s">
        <v>14</v>
      </c>
      <c r="G11" s="2053"/>
      <c r="H11" s="252"/>
      <c r="I11" s="253">
        <f>Q11</f>
        <v>0</v>
      </c>
      <c r="J11" s="2375" t="s">
        <v>14</v>
      </c>
      <c r="K11" s="2053"/>
      <c r="L11" s="252"/>
      <c r="M11" s="253">
        <f>E11</f>
        <v>7200</v>
      </c>
      <c r="N11" s="2375" t="s">
        <v>14</v>
      </c>
      <c r="O11" s="2053"/>
      <c r="P11" s="252"/>
      <c r="Q11" s="253"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255" customFormat="1" ht="35.25" customHeight="1" x14ac:dyDescent="0.2">
      <c r="A12" s="2380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8"/>
      <c r="C14" s="1736"/>
      <c r="D14" s="1736"/>
      <c r="E14" s="1736"/>
      <c r="F14" s="1736"/>
      <c r="G14" s="1736"/>
      <c r="H14" s="1736"/>
      <c r="I14" s="1736"/>
      <c r="J14" s="1733"/>
      <c r="K14" s="1736"/>
      <c r="L14" s="1736"/>
      <c r="M14" s="1736"/>
      <c r="N14" s="1736"/>
      <c r="O14" s="1153"/>
      <c r="P14" s="1153"/>
      <c r="Q14" s="1153"/>
    </row>
    <row r="15" spans="1:33" s="1521" customFormat="1" ht="15" x14ac:dyDescent="0.25">
      <c r="A15" s="1519">
        <v>1</v>
      </c>
      <c r="B15" s="1386"/>
      <c r="C15" s="1736"/>
      <c r="D15" s="1736"/>
      <c r="E15" s="1653">
        <v>0</v>
      </c>
      <c r="F15" s="1736"/>
      <c r="G15" s="1736"/>
      <c r="H15" s="1736"/>
      <c r="I15" s="1736"/>
      <c r="J15" s="1733"/>
      <c r="K15" s="1736"/>
      <c r="L15" s="1736"/>
      <c r="M15" s="1653">
        <v>0</v>
      </c>
      <c r="N15" s="1736"/>
      <c r="O15" s="1520"/>
      <c r="P15" s="1520"/>
      <c r="Q15" s="1520"/>
    </row>
    <row r="16" spans="1:33" s="255" customFormat="1" ht="15" x14ac:dyDescent="0.25">
      <c r="A16" s="258">
        <v>2</v>
      </c>
      <c r="B16" s="1148"/>
      <c r="C16" s="1736"/>
      <c r="D16" s="1736"/>
      <c r="E16" s="1653">
        <v>0</v>
      </c>
      <c r="F16" s="1736"/>
      <c r="G16" s="1736"/>
      <c r="H16" s="1736"/>
      <c r="I16" s="1736"/>
      <c r="J16" s="1733"/>
      <c r="K16" s="1736"/>
      <c r="L16" s="1736"/>
      <c r="M16" s="1653">
        <v>0</v>
      </c>
      <c r="N16" s="1736"/>
      <c r="O16" s="1153"/>
      <c r="P16" s="1153"/>
      <c r="Q16" s="1153"/>
    </row>
    <row r="17" spans="1:17" s="255" customFormat="1" ht="15" x14ac:dyDescent="0.25">
      <c r="A17" s="258">
        <v>3</v>
      </c>
      <c r="B17" s="1148"/>
      <c r="C17" s="1736"/>
      <c r="D17" s="1736"/>
      <c r="E17" s="1653">
        <v>0</v>
      </c>
      <c r="F17" s="1736"/>
      <c r="G17" s="1736"/>
      <c r="H17" s="1736"/>
      <c r="I17" s="1736"/>
      <c r="J17" s="1733"/>
      <c r="K17" s="1736"/>
      <c r="L17" s="1736"/>
      <c r="M17" s="1653">
        <v>0</v>
      </c>
      <c r="N17" s="1736"/>
      <c r="O17" s="1153"/>
      <c r="P17" s="1153"/>
      <c r="Q17" s="1153"/>
    </row>
    <row r="18" spans="1:17" s="255" customFormat="1" ht="15" x14ac:dyDescent="0.25">
      <c r="A18" s="258">
        <v>4</v>
      </c>
      <c r="B18" s="1148"/>
      <c r="C18" s="1736"/>
      <c r="D18" s="1736"/>
      <c r="E18" s="1653">
        <v>0</v>
      </c>
      <c r="F18" s="1736"/>
      <c r="G18" s="1736"/>
      <c r="H18" s="1736"/>
      <c r="I18" s="1736"/>
      <c r="J18" s="1733"/>
      <c r="K18" s="1736"/>
      <c r="L18" s="1736"/>
      <c r="M18" s="1653">
        <v>0</v>
      </c>
      <c r="N18" s="1736"/>
      <c r="O18" s="1153"/>
      <c r="P18" s="1153"/>
      <c r="Q18" s="1153"/>
    </row>
    <row r="19" spans="1:17" s="255" customFormat="1" ht="15" x14ac:dyDescent="0.25">
      <c r="A19" s="258">
        <v>5</v>
      </c>
      <c r="B19" s="1148"/>
      <c r="C19" s="1736"/>
      <c r="D19" s="1736"/>
      <c r="E19" s="1653">
        <v>0</v>
      </c>
      <c r="F19" s="1736"/>
      <c r="G19" s="1736"/>
      <c r="H19" s="1736"/>
      <c r="I19" s="1736"/>
      <c r="J19" s="1733"/>
      <c r="K19" s="1736"/>
      <c r="L19" s="1736"/>
      <c r="M19" s="1653">
        <v>0</v>
      </c>
      <c r="N19" s="1736"/>
      <c r="O19" s="1153"/>
      <c r="P19" s="1153"/>
      <c r="Q19" s="1153"/>
    </row>
    <row r="20" spans="1:17" s="255" customFormat="1" ht="15" x14ac:dyDescent="0.25">
      <c r="A20" s="258">
        <v>6</v>
      </c>
      <c r="B20" s="1148"/>
      <c r="C20" s="1736"/>
      <c r="D20" s="1736"/>
      <c r="E20" s="1653">
        <v>0</v>
      </c>
      <c r="F20" s="1736"/>
      <c r="G20" s="1736"/>
      <c r="H20" s="1736"/>
      <c r="I20" s="1736"/>
      <c r="J20" s="1733"/>
      <c r="K20" s="1736"/>
      <c r="L20" s="1736"/>
      <c r="M20" s="1653">
        <v>0</v>
      </c>
      <c r="N20" s="1736"/>
      <c r="O20" s="1153"/>
      <c r="P20" s="1153"/>
      <c r="Q20" s="1153"/>
    </row>
    <row r="21" spans="1:17" s="255" customFormat="1" ht="15" x14ac:dyDescent="0.25">
      <c r="A21" s="258">
        <v>7</v>
      </c>
      <c r="B21" s="1148"/>
      <c r="C21" s="1736"/>
      <c r="D21" s="1736"/>
      <c r="E21" s="1653">
        <v>0</v>
      </c>
      <c r="F21" s="1736"/>
      <c r="G21" s="1736"/>
      <c r="H21" s="1736"/>
      <c r="I21" s="1736"/>
      <c r="J21" s="1733"/>
      <c r="K21" s="1736"/>
      <c r="L21" s="1736"/>
      <c r="M21" s="1653">
        <v>0</v>
      </c>
      <c r="N21" s="1736"/>
      <c r="O21" s="1153"/>
      <c r="P21" s="1153"/>
      <c r="Q21" s="1153"/>
    </row>
    <row r="22" spans="1:17" s="255" customFormat="1" ht="15" x14ac:dyDescent="0.25">
      <c r="A22" s="258">
        <v>8</v>
      </c>
      <c r="B22" s="1148"/>
      <c r="C22" s="1736"/>
      <c r="D22" s="1736"/>
      <c r="E22" s="1653">
        <v>0</v>
      </c>
      <c r="F22" s="1736"/>
      <c r="G22" s="1736"/>
      <c r="H22" s="1736"/>
      <c r="I22" s="1736"/>
      <c r="J22" s="1733"/>
      <c r="K22" s="1736"/>
      <c r="L22" s="1736"/>
      <c r="M22" s="1653">
        <v>0</v>
      </c>
      <c r="N22" s="1736"/>
      <c r="O22" s="1153"/>
      <c r="P22" s="1153"/>
      <c r="Q22" s="1153"/>
    </row>
    <row r="23" spans="1:17" s="255" customFormat="1" ht="15" x14ac:dyDescent="0.25">
      <c r="A23" s="258">
        <v>9</v>
      </c>
      <c r="B23" s="1148"/>
      <c r="C23" s="1736"/>
      <c r="D23" s="1736"/>
      <c r="E23" s="1653">
        <v>0</v>
      </c>
      <c r="F23" s="1736"/>
      <c r="G23" s="1736"/>
      <c r="H23" s="1736"/>
      <c r="I23" s="1736"/>
      <c r="J23" s="1733"/>
      <c r="K23" s="1736"/>
      <c r="L23" s="1736"/>
      <c r="M23" s="1653">
        <v>0</v>
      </c>
      <c r="N23" s="1736"/>
      <c r="O23" s="1153"/>
      <c r="P23" s="1153"/>
      <c r="Q23" s="1153"/>
    </row>
    <row r="24" spans="1:17" s="255" customFormat="1" ht="15" x14ac:dyDescent="0.25">
      <c r="A24" s="258">
        <v>10</v>
      </c>
      <c r="B24" s="1148"/>
      <c r="C24" s="1736"/>
      <c r="D24" s="1736"/>
      <c r="E24" s="1653">
        <v>0</v>
      </c>
      <c r="F24" s="1736"/>
      <c r="G24" s="1736"/>
      <c r="H24" s="1736"/>
      <c r="I24" s="1736"/>
      <c r="J24" s="1733"/>
      <c r="K24" s="1736"/>
      <c r="L24" s="1736"/>
      <c r="M24" s="1653">
        <v>0</v>
      </c>
      <c r="N24" s="1736"/>
      <c r="O24" s="1153"/>
      <c r="P24" s="1153"/>
      <c r="Q24" s="1153"/>
    </row>
    <row r="25" spans="1:17" s="255" customFormat="1" ht="15" x14ac:dyDescent="0.25">
      <c r="A25" s="258">
        <v>11</v>
      </c>
      <c r="B25" s="1148"/>
      <c r="C25" s="1736"/>
      <c r="D25" s="1736"/>
      <c r="E25" s="1653">
        <v>0</v>
      </c>
      <c r="F25" s="1736"/>
      <c r="G25" s="1736"/>
      <c r="H25" s="1736"/>
      <c r="I25" s="1736"/>
      <c r="J25" s="1733"/>
      <c r="K25" s="1736"/>
      <c r="L25" s="1736"/>
      <c r="M25" s="1653">
        <v>0</v>
      </c>
      <c r="N25" s="1736"/>
      <c r="O25" s="1153"/>
      <c r="P25" s="1153"/>
      <c r="Q25" s="1153"/>
    </row>
    <row r="26" spans="1:17" s="255" customFormat="1" ht="15" x14ac:dyDescent="0.25">
      <c r="A26" s="258">
        <v>12</v>
      </c>
      <c r="B26" s="1148"/>
      <c r="C26" s="1736"/>
      <c r="D26" s="1736"/>
      <c r="E26" s="1653">
        <v>0</v>
      </c>
      <c r="F26" s="1736"/>
      <c r="G26" s="1736"/>
      <c r="H26" s="1736"/>
      <c r="I26" s="1736"/>
      <c r="J26" s="1733"/>
      <c r="K26" s="1736"/>
      <c r="L26" s="1736"/>
      <c r="M26" s="1653">
        <v>0</v>
      </c>
      <c r="N26" s="1736"/>
      <c r="O26" s="1153"/>
      <c r="P26" s="1153"/>
      <c r="Q26" s="1153"/>
    </row>
    <row r="27" spans="1:17" s="255" customFormat="1" ht="15" x14ac:dyDescent="0.25">
      <c r="A27" s="258">
        <v>13</v>
      </c>
      <c r="B27" s="1148"/>
      <c r="C27" s="1736"/>
      <c r="D27" s="1736"/>
      <c r="E27" s="1653">
        <v>0</v>
      </c>
      <c r="F27" s="1736"/>
      <c r="G27" s="1736"/>
      <c r="H27" s="1736"/>
      <c r="I27" s="1736"/>
      <c r="J27" s="1733"/>
      <c r="K27" s="1736"/>
      <c r="L27" s="1736"/>
      <c r="M27" s="1653">
        <v>0</v>
      </c>
      <c r="N27" s="1736"/>
      <c r="O27" s="1153"/>
      <c r="P27" s="1153"/>
      <c r="Q27" s="1153"/>
    </row>
    <row r="28" spans="1:17" s="255" customFormat="1" ht="15" x14ac:dyDescent="0.25">
      <c r="A28" s="258">
        <v>14</v>
      </c>
      <c r="B28" s="1148"/>
      <c r="C28" s="1736"/>
      <c r="D28" s="1736"/>
      <c r="E28" s="1653">
        <v>0</v>
      </c>
      <c r="F28" s="1736"/>
      <c r="G28" s="1736"/>
      <c r="H28" s="1736"/>
      <c r="I28" s="1736"/>
      <c r="J28" s="1733"/>
      <c r="K28" s="1736"/>
      <c r="L28" s="1736"/>
      <c r="M28" s="1653">
        <v>0</v>
      </c>
      <c r="N28" s="1736"/>
      <c r="O28" s="1153"/>
      <c r="P28" s="1153"/>
      <c r="Q28" s="1153"/>
    </row>
    <row r="29" spans="1:17" s="255" customFormat="1" ht="15" x14ac:dyDescent="0.25">
      <c r="A29" s="258">
        <v>15</v>
      </c>
      <c r="B29" s="1148"/>
      <c r="C29" s="1736"/>
      <c r="D29" s="1736"/>
      <c r="E29" s="1653">
        <v>0</v>
      </c>
      <c r="F29" s="1736"/>
      <c r="G29" s="1736"/>
      <c r="H29" s="1736"/>
      <c r="I29" s="1736"/>
      <c r="J29" s="1733"/>
      <c r="K29" s="1736"/>
      <c r="L29" s="1736"/>
      <c r="M29" s="1653">
        <v>0</v>
      </c>
      <c r="N29" s="1736"/>
      <c r="O29" s="1153"/>
      <c r="P29" s="1153"/>
      <c r="Q29" s="1153"/>
    </row>
    <row r="30" spans="1:17" s="255" customFormat="1" ht="15" x14ac:dyDescent="0.25">
      <c r="A30" s="258">
        <v>16</v>
      </c>
      <c r="B30" s="1148"/>
      <c r="C30" s="1736"/>
      <c r="D30" s="1736"/>
      <c r="E30" s="1653">
        <v>0</v>
      </c>
      <c r="F30" s="1736"/>
      <c r="G30" s="1736"/>
      <c r="H30" s="1736"/>
      <c r="I30" s="1736"/>
      <c r="J30" s="1733"/>
      <c r="K30" s="1736"/>
      <c r="L30" s="1736"/>
      <c r="M30" s="1653">
        <v>0</v>
      </c>
      <c r="N30" s="1736"/>
      <c r="O30" s="1153"/>
      <c r="P30" s="1153"/>
      <c r="Q30" s="1153"/>
    </row>
    <row r="31" spans="1:17" s="259" customFormat="1" ht="15" x14ac:dyDescent="0.25">
      <c r="A31" s="258">
        <v>17</v>
      </c>
      <c r="B31" s="1148"/>
      <c r="C31" s="1736"/>
      <c r="D31" s="1736"/>
      <c r="E31" s="1653">
        <v>0</v>
      </c>
      <c r="F31" s="1736"/>
      <c r="G31" s="1736"/>
      <c r="H31" s="1736"/>
      <c r="I31" s="1736"/>
      <c r="J31" s="1733"/>
      <c r="K31" s="1736"/>
      <c r="L31" s="1736"/>
      <c r="M31" s="1653">
        <v>0</v>
      </c>
      <c r="N31" s="1736"/>
      <c r="O31" s="1153"/>
      <c r="P31" s="1153"/>
      <c r="Q31" s="1153"/>
    </row>
    <row r="32" spans="1:17" s="259" customFormat="1" ht="15" x14ac:dyDescent="0.25">
      <c r="A32" s="258">
        <v>18</v>
      </c>
      <c r="B32" s="1148"/>
      <c r="C32" s="1736"/>
      <c r="D32" s="1736"/>
      <c r="E32" s="1653">
        <v>0</v>
      </c>
      <c r="F32" s="1736"/>
      <c r="G32" s="1736"/>
      <c r="H32" s="1736"/>
      <c r="I32" s="1736"/>
      <c r="J32" s="1733"/>
      <c r="K32" s="1736"/>
      <c r="L32" s="1736"/>
      <c r="M32" s="1653">
        <v>0</v>
      </c>
      <c r="N32" s="1736"/>
      <c r="O32" s="1153"/>
      <c r="P32" s="1153"/>
      <c r="Q32" s="1153"/>
    </row>
    <row r="33" spans="1:33" s="259" customFormat="1" ht="15" x14ac:dyDescent="0.25">
      <c r="A33" s="258">
        <v>19</v>
      </c>
      <c r="B33" s="1148"/>
      <c r="C33" s="1736"/>
      <c r="D33" s="1736"/>
      <c r="E33" s="1653">
        <v>0</v>
      </c>
      <c r="F33" s="1736"/>
      <c r="G33" s="1736"/>
      <c r="H33" s="1736"/>
      <c r="I33" s="1736"/>
      <c r="J33" s="1733"/>
      <c r="K33" s="1736"/>
      <c r="L33" s="1736"/>
      <c r="M33" s="1653">
        <v>0</v>
      </c>
      <c r="N33" s="1736"/>
      <c r="O33" s="1153"/>
      <c r="P33" s="1153"/>
      <c r="Q33" s="1153"/>
    </row>
    <row r="34" spans="1:33" s="259" customFormat="1" ht="15" x14ac:dyDescent="0.25">
      <c r="A34" s="258">
        <v>20</v>
      </c>
      <c r="B34" s="1148"/>
      <c r="C34" s="1736"/>
      <c r="D34" s="1736"/>
      <c r="E34" s="1653">
        <v>0</v>
      </c>
      <c r="F34" s="1736"/>
      <c r="G34" s="1736"/>
      <c r="H34" s="1736"/>
      <c r="I34" s="1736"/>
      <c r="J34" s="1733"/>
      <c r="K34" s="1736"/>
      <c r="L34" s="1736"/>
      <c r="M34" s="1653">
        <v>0</v>
      </c>
      <c r="N34" s="1736"/>
      <c r="O34" s="1153"/>
      <c r="P34" s="1153"/>
      <c r="Q34" s="1153"/>
    </row>
    <row r="35" spans="1:33" s="259" customFormat="1" ht="15" x14ac:dyDescent="0.25">
      <c r="A35" s="258">
        <v>21</v>
      </c>
      <c r="B35" s="1148"/>
      <c r="C35" s="1736"/>
      <c r="D35" s="1736"/>
      <c r="E35" s="1653">
        <v>0</v>
      </c>
      <c r="F35" s="1736"/>
      <c r="G35" s="1736"/>
      <c r="H35" s="1736"/>
      <c r="I35" s="1736"/>
      <c r="J35" s="1733"/>
      <c r="K35" s="1736"/>
      <c r="L35" s="1736"/>
      <c r="M35" s="1653">
        <v>0</v>
      </c>
      <c r="N35" s="1736"/>
      <c r="O35" s="1153"/>
      <c r="P35" s="1153"/>
      <c r="Q35" s="1153"/>
    </row>
    <row r="36" spans="1:33" s="259" customFormat="1" ht="15" x14ac:dyDescent="0.25">
      <c r="A36" s="258">
        <v>22</v>
      </c>
      <c r="B36" s="1148"/>
      <c r="C36" s="1736"/>
      <c r="D36" s="1736"/>
      <c r="E36" s="1653">
        <v>0</v>
      </c>
      <c r="F36" s="1736"/>
      <c r="G36" s="1736"/>
      <c r="H36" s="1736"/>
      <c r="I36" s="1736"/>
      <c r="J36" s="1733"/>
      <c r="K36" s="1736"/>
      <c r="L36" s="1736"/>
      <c r="M36" s="1653">
        <v>0</v>
      </c>
      <c r="N36" s="1736"/>
      <c r="O36" s="1153"/>
      <c r="P36" s="1153"/>
      <c r="Q36" s="1153"/>
    </row>
    <row r="37" spans="1:33" s="259" customFormat="1" ht="15" x14ac:dyDescent="0.25">
      <c r="A37" s="258">
        <v>23</v>
      </c>
      <c r="B37" s="1148"/>
      <c r="C37" s="1736"/>
      <c r="D37" s="1736"/>
      <c r="E37" s="1653">
        <v>0</v>
      </c>
      <c r="F37" s="1736"/>
      <c r="G37" s="1736"/>
      <c r="H37" s="1736"/>
      <c r="I37" s="1736"/>
      <c r="J37" s="1733"/>
      <c r="K37" s="1736"/>
      <c r="L37" s="1736"/>
      <c r="M37" s="1653">
        <v>0</v>
      </c>
      <c r="N37" s="1736"/>
      <c r="O37" s="1153"/>
      <c r="P37" s="1153"/>
      <c r="Q37" s="1153"/>
    </row>
    <row r="38" spans="1:33" s="259" customFormat="1" ht="15" x14ac:dyDescent="0.25">
      <c r="A38" s="258">
        <v>24</v>
      </c>
      <c r="B38" s="1148"/>
      <c r="C38" s="1736"/>
      <c r="D38" s="1736"/>
      <c r="E38" s="1653">
        <v>0</v>
      </c>
      <c r="F38" s="1736"/>
      <c r="G38" s="1736"/>
      <c r="H38" s="1736"/>
      <c r="I38" s="1736"/>
      <c r="J38" s="1733"/>
      <c r="K38" s="1736"/>
      <c r="L38" s="1736"/>
      <c r="M38" s="1653">
        <v>0</v>
      </c>
      <c r="N38" s="1736"/>
      <c r="O38" s="1153"/>
      <c r="P38" s="1153"/>
      <c r="Q38" s="1153"/>
    </row>
    <row r="39" spans="1:33" s="259" customFormat="1" ht="15" x14ac:dyDescent="0.2">
      <c r="A39" s="258" t="s">
        <v>19</v>
      </c>
      <c r="B39" s="1223"/>
      <c r="C39" s="1737"/>
      <c r="D39" s="1737"/>
      <c r="E39" s="1738">
        <f>SUM(E15:E38)</f>
        <v>0</v>
      </c>
      <c r="F39" s="1737"/>
      <c r="G39" s="1737"/>
      <c r="H39" s="1737"/>
      <c r="I39" s="1738">
        <f>SUM(I15:I38)</f>
        <v>0</v>
      </c>
      <c r="J39" s="1737"/>
      <c r="K39" s="1737"/>
      <c r="L39" s="1737"/>
      <c r="M39" s="1738">
        <f>SUM(M15:M38)</f>
        <v>0</v>
      </c>
      <c r="N39" s="1737"/>
      <c r="O39" s="1223"/>
      <c r="P39" s="1223"/>
      <c r="Q39" s="1224"/>
    </row>
    <row r="40" spans="1:33" s="248" customFormat="1" ht="12.75" customHeight="1" x14ac:dyDescent="0.2">
      <c r="A40" s="248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248" customFormat="1" ht="12.75" customHeight="1" x14ac:dyDescent="0.2">
      <c r="A41" s="248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248" t="s">
        <v>22</v>
      </c>
      <c r="R42" s="1012"/>
      <c r="S42" s="1012"/>
      <c r="T42" s="1012"/>
      <c r="U42" s="1012"/>
      <c r="V42" s="1012"/>
      <c r="W42" s="1012"/>
      <c r="X42" s="1012"/>
      <c r="Y42" s="1012"/>
      <c r="Z42" s="1012"/>
      <c r="AA42" s="1012"/>
      <c r="AB42" s="1012"/>
      <c r="AC42" s="1012"/>
      <c r="AD42" s="1012"/>
      <c r="AE42" s="1012"/>
      <c r="AF42" s="1012"/>
      <c r="AG42" s="1012"/>
    </row>
    <row r="43" spans="1:33" x14ac:dyDescent="0.2">
      <c r="A43" s="248" t="s">
        <v>23</v>
      </c>
      <c r="K43" s="248" t="s">
        <v>537</v>
      </c>
      <c r="L43" s="248"/>
      <c r="M43" s="248"/>
      <c r="N43" s="248"/>
      <c r="O43" s="248"/>
      <c r="P43" s="248"/>
      <c r="Q43" s="248"/>
      <c r="R43" s="1012"/>
      <c r="S43" s="1012"/>
      <c r="T43" s="1012"/>
      <c r="U43" s="1012"/>
      <c r="V43" s="1012"/>
      <c r="W43" s="1012"/>
      <c r="X43" s="1012"/>
      <c r="Y43" s="1012"/>
      <c r="Z43" s="1012"/>
      <c r="AA43" s="1012"/>
      <c r="AB43" s="1012"/>
      <c r="AC43" s="1012"/>
      <c r="AD43" s="1012"/>
      <c r="AE43" s="1012"/>
      <c r="AF43" s="1012"/>
      <c r="AG43" s="1012"/>
    </row>
    <row r="44" spans="1:33" x14ac:dyDescent="0.2">
      <c r="R44" s="1012"/>
      <c r="S44" s="1012"/>
      <c r="T44" s="1012"/>
      <c r="U44" s="1012"/>
      <c r="V44" s="1012"/>
      <c r="W44" s="1012"/>
      <c r="X44" s="1012"/>
      <c r="Y44" s="1012"/>
      <c r="Z44" s="1012"/>
      <c r="AA44" s="1012"/>
      <c r="AB44" s="1012"/>
      <c r="AC44" s="1012"/>
      <c r="AD44" s="1012"/>
      <c r="AE44" s="1012"/>
      <c r="AF44" s="1012"/>
      <c r="AG44" s="1012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387" t="s">
        <v>512</v>
      </c>
      <c r="C1" s="2039"/>
      <c r="D1" s="2039"/>
      <c r="E1" s="2039"/>
      <c r="F1" s="2039"/>
      <c r="I1" s="801" t="s">
        <v>184</v>
      </c>
      <c r="K1" s="862" t="s">
        <v>65</v>
      </c>
      <c r="L1" s="862"/>
      <c r="M1" s="862"/>
      <c r="N1" s="862"/>
      <c r="O1" s="862"/>
      <c r="P1" s="862"/>
      <c r="Q1" s="862"/>
      <c r="R1" s="862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61" customFormat="1" ht="10.5" customHeight="1" x14ac:dyDescent="0.2">
      <c r="B2" s="2388" t="s">
        <v>1</v>
      </c>
      <c r="C2" s="2046"/>
      <c r="D2" s="2046"/>
      <c r="E2" s="2046"/>
      <c r="F2" s="2046"/>
      <c r="N2" s="860" t="s">
        <v>2</v>
      </c>
      <c r="O2" s="262"/>
      <c r="P2" s="262"/>
      <c r="Q2" s="262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61" customFormat="1" ht="13.5" customHeight="1" x14ac:dyDescent="0.2">
      <c r="N3" s="261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61" customFormat="1" ht="15" customHeight="1" x14ac:dyDescent="0.25">
      <c r="B4" s="2392" t="s">
        <v>4</v>
      </c>
      <c r="C4" s="2039"/>
      <c r="D4" s="263"/>
      <c r="E4" s="1009"/>
      <c r="F4" s="1009"/>
      <c r="G4" s="1009"/>
      <c r="H4" s="1009"/>
      <c r="I4" s="861" t="s">
        <v>5</v>
      </c>
      <c r="J4" s="262"/>
      <c r="K4" s="262"/>
      <c r="L4" s="262"/>
      <c r="O4" s="859" t="s">
        <v>66</v>
      </c>
      <c r="P4" s="859"/>
      <c r="Q4" s="859"/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61" customFormat="1" ht="9.75" customHeight="1" x14ac:dyDescent="0.2">
      <c r="B5" s="2391"/>
      <c r="C5" s="2037"/>
      <c r="D5" s="262"/>
      <c r="E5" s="262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61" customFormat="1" ht="12" customHeight="1" x14ac:dyDescent="0.25">
      <c r="A6" s="238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61" customFormat="1" ht="15.75" x14ac:dyDescent="0.25">
      <c r="A7" s="239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61" customFormat="1" ht="9" customHeight="1" x14ac:dyDescent="0.2">
      <c r="A8" s="1315" t="s">
        <v>429</v>
      </c>
      <c r="B8" s="1315" t="s">
        <v>430</v>
      </c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61" customFormat="1" x14ac:dyDescent="0.2">
      <c r="A9" s="2385" t="s">
        <v>9</v>
      </c>
      <c r="B9" s="2386" t="s">
        <v>10</v>
      </c>
      <c r="C9" s="2382"/>
      <c r="D9" s="2382"/>
      <c r="E9" s="2382"/>
      <c r="F9" s="2382"/>
      <c r="G9" s="2382"/>
      <c r="H9" s="2382"/>
      <c r="I9" s="2383"/>
      <c r="J9" s="2386" t="s">
        <v>11</v>
      </c>
      <c r="K9" s="2382"/>
      <c r="L9" s="2382"/>
      <c r="M9" s="2382"/>
      <c r="N9" s="2382"/>
      <c r="O9" s="2382"/>
      <c r="P9" s="2382"/>
      <c r="Q9" s="2383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61" customFormat="1" x14ac:dyDescent="0.2">
      <c r="A10" s="2379"/>
      <c r="B10" s="2384" t="s">
        <v>67</v>
      </c>
      <c r="C10" s="2053"/>
      <c r="D10" s="2053"/>
      <c r="E10" s="2054"/>
      <c r="F10" s="2384" t="s">
        <v>68</v>
      </c>
      <c r="G10" s="2053"/>
      <c r="H10" s="2053"/>
      <c r="I10" s="2054"/>
      <c r="J10" s="2384" t="s">
        <v>67</v>
      </c>
      <c r="K10" s="2053"/>
      <c r="L10" s="2053"/>
      <c r="M10" s="2054"/>
      <c r="N10" s="2384" t="s">
        <v>68</v>
      </c>
      <c r="O10" s="2053"/>
      <c r="P10" s="2053"/>
      <c r="Q10" s="2054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61" customFormat="1" x14ac:dyDescent="0.2">
      <c r="A11" s="2379"/>
      <c r="B11" s="2384" t="s">
        <v>14</v>
      </c>
      <c r="C11" s="2053"/>
      <c r="E11" s="265">
        <v>1800</v>
      </c>
      <c r="F11" s="2384" t="s">
        <v>14</v>
      </c>
      <c r="G11" s="2053"/>
      <c r="H11" s="264"/>
      <c r="I11" s="265">
        <v>1800</v>
      </c>
      <c r="J11" s="2384" t="s">
        <v>14</v>
      </c>
      <c r="K11" s="2053"/>
      <c r="L11" s="264"/>
      <c r="M11" s="265">
        <f>E11</f>
        <v>1800</v>
      </c>
      <c r="N11" s="2384" t="s">
        <v>14</v>
      </c>
      <c r="O11" s="2053"/>
      <c r="P11" s="264"/>
      <c r="Q11" s="265">
        <f>I11</f>
        <v>1800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67" customFormat="1" ht="35.25" customHeight="1" x14ac:dyDescent="0.2">
      <c r="A12" s="2380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18" customFormat="1" ht="15" x14ac:dyDescent="0.25">
      <c r="A15" s="1516">
        <v>1</v>
      </c>
      <c r="B15" s="1387"/>
      <c r="C15" s="1729"/>
      <c r="D15" s="1729"/>
      <c r="E15" s="1653">
        <v>183.78</v>
      </c>
      <c r="F15" s="1718"/>
      <c r="G15" s="1729"/>
      <c r="H15" s="1729"/>
      <c r="I15" s="1653">
        <v>271.98</v>
      </c>
      <c r="J15" s="1718"/>
      <c r="K15" s="1729"/>
      <c r="L15" s="1729"/>
      <c r="M15" s="1653">
        <v>68.039999999999992</v>
      </c>
      <c r="N15" s="1718"/>
      <c r="O15" s="1729"/>
      <c r="P15" s="1729"/>
      <c r="Q15" s="1653">
        <v>94.14</v>
      </c>
    </row>
    <row r="16" spans="1:33" s="267" customFormat="1" ht="15" x14ac:dyDescent="0.25">
      <c r="A16" s="270">
        <v>2</v>
      </c>
      <c r="B16" s="1150"/>
      <c r="C16" s="1729"/>
      <c r="D16" s="1729"/>
      <c r="E16" s="1653">
        <v>165.24</v>
      </c>
      <c r="F16" s="1718"/>
      <c r="G16" s="1729"/>
      <c r="H16" s="1729"/>
      <c r="I16" s="1653">
        <v>247.32000000000002</v>
      </c>
      <c r="J16" s="1718"/>
      <c r="K16" s="1729"/>
      <c r="L16" s="1729"/>
      <c r="M16" s="1653">
        <v>66.42</v>
      </c>
      <c r="N16" s="1718"/>
      <c r="O16" s="1729"/>
      <c r="P16" s="1729"/>
      <c r="Q16" s="1653">
        <v>94.320000000000007</v>
      </c>
    </row>
    <row r="17" spans="1:19" s="267" customFormat="1" ht="15" x14ac:dyDescent="0.25">
      <c r="A17" s="270">
        <v>3</v>
      </c>
      <c r="B17" s="1150"/>
      <c r="C17" s="1729"/>
      <c r="D17" s="1729"/>
      <c r="E17" s="1653">
        <v>158.58000000000001</v>
      </c>
      <c r="F17" s="1718"/>
      <c r="G17" s="1729"/>
      <c r="H17" s="1729"/>
      <c r="I17" s="1653">
        <v>231.66</v>
      </c>
      <c r="J17" s="1718"/>
      <c r="K17" s="1729"/>
      <c r="L17" s="1729"/>
      <c r="M17" s="1653">
        <v>66.06</v>
      </c>
      <c r="N17" s="1718"/>
      <c r="O17" s="1729"/>
      <c r="P17" s="1729"/>
      <c r="Q17" s="1653">
        <v>91.259999999999991</v>
      </c>
    </row>
    <row r="18" spans="1:19" s="267" customFormat="1" ht="15" x14ac:dyDescent="0.25">
      <c r="A18" s="270">
        <v>4</v>
      </c>
      <c r="B18" s="1150"/>
      <c r="C18" s="1729"/>
      <c r="D18" s="1729"/>
      <c r="E18" s="1653">
        <v>179.45999999999998</v>
      </c>
      <c r="F18" s="1718"/>
      <c r="G18" s="1729"/>
      <c r="H18" s="1729"/>
      <c r="I18" s="1653">
        <v>224.28</v>
      </c>
      <c r="J18" s="1718"/>
      <c r="K18" s="1729"/>
      <c r="L18" s="1729"/>
      <c r="M18" s="1653">
        <v>66.78</v>
      </c>
      <c r="N18" s="1718"/>
      <c r="O18" s="1729"/>
      <c r="P18" s="1729"/>
      <c r="Q18" s="1653">
        <v>89.82</v>
      </c>
    </row>
    <row r="19" spans="1:19" s="267" customFormat="1" ht="15" x14ac:dyDescent="0.25">
      <c r="A19" s="270">
        <v>5</v>
      </c>
      <c r="B19" s="1150"/>
      <c r="C19" s="1729"/>
      <c r="D19" s="1729"/>
      <c r="E19" s="1653">
        <v>192.06</v>
      </c>
      <c r="F19" s="1718"/>
      <c r="G19" s="1729"/>
      <c r="H19" s="1729"/>
      <c r="I19" s="1653">
        <v>233.28000000000003</v>
      </c>
      <c r="J19" s="1718"/>
      <c r="K19" s="1729"/>
      <c r="L19" s="1729"/>
      <c r="M19" s="1653">
        <v>67.680000000000007</v>
      </c>
      <c r="N19" s="1718"/>
      <c r="O19" s="1729"/>
      <c r="P19" s="1729"/>
      <c r="Q19" s="1653">
        <v>91.62</v>
      </c>
    </row>
    <row r="20" spans="1:19" s="267" customFormat="1" ht="15" x14ac:dyDescent="0.25">
      <c r="A20" s="270">
        <v>6</v>
      </c>
      <c r="B20" s="1150"/>
      <c r="C20" s="1729"/>
      <c r="D20" s="1729"/>
      <c r="E20" s="1653">
        <v>218.15999999999997</v>
      </c>
      <c r="F20" s="1718"/>
      <c r="G20" s="1729"/>
      <c r="H20" s="1729"/>
      <c r="I20" s="1653">
        <v>271.26</v>
      </c>
      <c r="J20" s="1718"/>
      <c r="K20" s="1729"/>
      <c r="L20" s="1729"/>
      <c r="M20" s="1653">
        <v>68.579999999999984</v>
      </c>
      <c r="N20" s="1718"/>
      <c r="O20" s="1729"/>
      <c r="P20" s="1729"/>
      <c r="Q20" s="1653">
        <v>91.97999999999999</v>
      </c>
    </row>
    <row r="21" spans="1:19" s="267" customFormat="1" ht="15" x14ac:dyDescent="0.25">
      <c r="A21" s="270">
        <v>7</v>
      </c>
      <c r="B21" s="1150"/>
      <c r="C21" s="1729"/>
      <c r="D21" s="1729"/>
      <c r="E21" s="1653">
        <v>255.59999999999997</v>
      </c>
      <c r="F21" s="1718"/>
      <c r="G21" s="1729"/>
      <c r="H21" s="1729"/>
      <c r="I21" s="1653">
        <v>330.3</v>
      </c>
      <c r="J21" s="1718"/>
      <c r="K21" s="1729"/>
      <c r="L21" s="1729"/>
      <c r="M21" s="1653">
        <v>73.44</v>
      </c>
      <c r="N21" s="1718"/>
      <c r="O21" s="1729"/>
      <c r="P21" s="1729"/>
      <c r="Q21" s="1653">
        <v>92.699999999999989</v>
      </c>
    </row>
    <row r="22" spans="1:19" s="267" customFormat="1" ht="15" x14ac:dyDescent="0.25">
      <c r="A22" s="270">
        <v>8</v>
      </c>
      <c r="B22" s="1150"/>
      <c r="C22" s="1729"/>
      <c r="D22" s="1729"/>
      <c r="E22" s="1653">
        <v>318.96000000000004</v>
      </c>
      <c r="F22" s="1718"/>
      <c r="G22" s="1729"/>
      <c r="H22" s="1729"/>
      <c r="I22" s="1653">
        <v>378</v>
      </c>
      <c r="J22" s="1718"/>
      <c r="K22" s="1729"/>
      <c r="L22" s="1729"/>
      <c r="M22" s="1653">
        <v>94.32</v>
      </c>
      <c r="N22" s="1718"/>
      <c r="O22" s="1729"/>
      <c r="P22" s="1729"/>
      <c r="Q22" s="1653">
        <v>104.58</v>
      </c>
    </row>
    <row r="23" spans="1:19" s="267" customFormat="1" ht="15" x14ac:dyDescent="0.25">
      <c r="A23" s="270">
        <v>9</v>
      </c>
      <c r="B23" s="1150"/>
      <c r="C23" s="1729"/>
      <c r="D23" s="1729"/>
      <c r="E23" s="1653">
        <v>338.04</v>
      </c>
      <c r="F23" s="1718"/>
      <c r="G23" s="1729"/>
      <c r="H23" s="1729"/>
      <c r="I23" s="1653">
        <v>409.32000000000005</v>
      </c>
      <c r="J23" s="1718"/>
      <c r="K23" s="1729"/>
      <c r="L23" s="1729"/>
      <c r="M23" s="1653">
        <v>121.32000000000001</v>
      </c>
      <c r="N23" s="1718"/>
      <c r="O23" s="1729"/>
      <c r="P23" s="1729"/>
      <c r="Q23" s="1653">
        <v>119.88</v>
      </c>
    </row>
    <row r="24" spans="1:19" s="267" customFormat="1" ht="15" x14ac:dyDescent="0.25">
      <c r="A24" s="270">
        <v>10</v>
      </c>
      <c r="B24" s="1150"/>
      <c r="C24" s="1729"/>
      <c r="D24" s="1729"/>
      <c r="E24" s="1653">
        <v>328.68000000000006</v>
      </c>
      <c r="F24" s="1718"/>
      <c r="G24" s="1729"/>
      <c r="H24" s="1729"/>
      <c r="I24" s="1653">
        <v>388.80000000000007</v>
      </c>
      <c r="J24" s="1718"/>
      <c r="K24" s="1729"/>
      <c r="L24" s="1729"/>
      <c r="M24" s="1653">
        <v>121.68</v>
      </c>
      <c r="N24" s="1718"/>
      <c r="O24" s="1729"/>
      <c r="P24" s="1729"/>
      <c r="Q24" s="1653">
        <v>122.4</v>
      </c>
    </row>
    <row r="25" spans="1:19" s="267" customFormat="1" ht="15" x14ac:dyDescent="0.25">
      <c r="A25" s="270">
        <v>11</v>
      </c>
      <c r="B25" s="1150"/>
      <c r="C25" s="1729"/>
      <c r="D25" s="1729"/>
      <c r="E25" s="1653">
        <v>323.10000000000002</v>
      </c>
      <c r="F25" s="1718"/>
      <c r="G25" s="1729"/>
      <c r="H25" s="1729"/>
      <c r="I25" s="1653">
        <v>392.04</v>
      </c>
      <c r="J25" s="1718"/>
      <c r="K25" s="1729"/>
      <c r="L25" s="1729"/>
      <c r="M25" s="1653">
        <v>116.46000000000001</v>
      </c>
      <c r="N25" s="1718"/>
      <c r="O25" s="1729"/>
      <c r="P25" s="1729"/>
      <c r="Q25" s="1653">
        <v>116.64</v>
      </c>
    </row>
    <row r="26" spans="1:19" s="267" customFormat="1" ht="15" x14ac:dyDescent="0.25">
      <c r="A26" s="270">
        <v>12</v>
      </c>
      <c r="B26" s="1150"/>
      <c r="C26" s="1729"/>
      <c r="D26" s="1729"/>
      <c r="E26" s="1653">
        <v>317.7</v>
      </c>
      <c r="F26" s="1718"/>
      <c r="G26" s="1729"/>
      <c r="H26" s="1729"/>
      <c r="I26" s="1653">
        <v>373.32</v>
      </c>
      <c r="J26" s="1718"/>
      <c r="K26" s="1729"/>
      <c r="L26" s="1729"/>
      <c r="M26" s="1653">
        <v>116.64</v>
      </c>
      <c r="N26" s="1718"/>
      <c r="O26" s="1729"/>
      <c r="P26" s="1729"/>
      <c r="Q26" s="1653">
        <v>106.74000000000001</v>
      </c>
    </row>
    <row r="27" spans="1:19" s="267" customFormat="1" ht="15" x14ac:dyDescent="0.25">
      <c r="A27" s="270">
        <v>13</v>
      </c>
      <c r="B27" s="1150"/>
      <c r="C27" s="1729"/>
      <c r="D27" s="1729"/>
      <c r="E27" s="1653">
        <v>311.94</v>
      </c>
      <c r="F27" s="1718"/>
      <c r="G27" s="1729"/>
      <c r="H27" s="1729"/>
      <c r="I27" s="1653">
        <v>379.8</v>
      </c>
      <c r="J27" s="1718"/>
      <c r="K27" s="1729"/>
      <c r="L27" s="1729"/>
      <c r="M27" s="1653">
        <v>117.54000000000002</v>
      </c>
      <c r="N27" s="1718"/>
      <c r="O27" s="1729"/>
      <c r="P27" s="1729"/>
      <c r="Q27" s="1653">
        <v>111.96000000000001</v>
      </c>
    </row>
    <row r="28" spans="1:19" s="267" customFormat="1" ht="15" x14ac:dyDescent="0.25">
      <c r="A28" s="270">
        <v>14</v>
      </c>
      <c r="B28" s="1150"/>
      <c r="C28" s="1729"/>
      <c r="D28" s="1729"/>
      <c r="E28" s="1653">
        <v>295.20000000000005</v>
      </c>
      <c r="F28" s="1718"/>
      <c r="G28" s="1729"/>
      <c r="H28" s="1729"/>
      <c r="I28" s="1653">
        <v>389.70000000000005</v>
      </c>
      <c r="J28" s="1718"/>
      <c r="K28" s="1729"/>
      <c r="L28" s="1729"/>
      <c r="M28" s="1653">
        <v>108.9</v>
      </c>
      <c r="N28" s="1718"/>
      <c r="O28" s="1729"/>
      <c r="P28" s="1729"/>
      <c r="Q28" s="1653">
        <v>111.6</v>
      </c>
    </row>
    <row r="29" spans="1:19" s="267" customFormat="1" ht="15" x14ac:dyDescent="0.25">
      <c r="A29" s="270">
        <v>15</v>
      </c>
      <c r="B29" s="1150"/>
      <c r="C29" s="1729"/>
      <c r="D29" s="1729"/>
      <c r="E29" s="1653">
        <v>275.39999999999998</v>
      </c>
      <c r="F29" s="1718"/>
      <c r="G29" s="1729"/>
      <c r="H29" s="1729"/>
      <c r="I29" s="1653">
        <v>408.78</v>
      </c>
      <c r="J29" s="1718"/>
      <c r="K29" s="1729"/>
      <c r="L29" s="1729"/>
      <c r="M29" s="1653">
        <v>98.460000000000008</v>
      </c>
      <c r="N29" s="1718"/>
      <c r="O29" s="1729"/>
      <c r="P29" s="1729"/>
      <c r="Q29" s="1653">
        <v>109.98</v>
      </c>
    </row>
    <row r="30" spans="1:19" s="267" customFormat="1" ht="15" x14ac:dyDescent="0.25">
      <c r="A30" s="270">
        <v>16</v>
      </c>
      <c r="B30" s="1150"/>
      <c r="C30" s="1729"/>
      <c r="D30" s="1729"/>
      <c r="E30" s="1653">
        <v>259.20000000000005</v>
      </c>
      <c r="F30" s="1718"/>
      <c r="G30" s="1729"/>
      <c r="H30" s="1729"/>
      <c r="I30" s="1653">
        <v>445.32</v>
      </c>
      <c r="J30" s="1718"/>
      <c r="K30" s="1729"/>
      <c r="L30" s="1729"/>
      <c r="M30" s="1653">
        <v>87.12</v>
      </c>
      <c r="N30" s="1718"/>
      <c r="O30" s="1729"/>
      <c r="P30" s="1729"/>
      <c r="Q30" s="1653">
        <v>121.14000000000001</v>
      </c>
    </row>
    <row r="31" spans="1:19" s="271" customFormat="1" ht="15" x14ac:dyDescent="0.25">
      <c r="A31" s="270">
        <v>17</v>
      </c>
      <c r="B31" s="1150"/>
      <c r="C31" s="1729"/>
      <c r="D31" s="1729"/>
      <c r="E31" s="1653">
        <v>272.52</v>
      </c>
      <c r="F31" s="1718"/>
      <c r="G31" s="1729"/>
      <c r="H31" s="1729"/>
      <c r="I31" s="1653">
        <v>482.40000000000009</v>
      </c>
      <c r="J31" s="1718"/>
      <c r="K31" s="1729"/>
      <c r="L31" s="1729"/>
      <c r="M31" s="1653">
        <v>87.840000000000018</v>
      </c>
      <c r="N31" s="1718"/>
      <c r="O31" s="1729"/>
      <c r="P31" s="1729"/>
      <c r="Q31" s="1653">
        <v>118.44</v>
      </c>
      <c r="S31" s="267"/>
    </row>
    <row r="32" spans="1:19" s="271" customFormat="1" ht="15" x14ac:dyDescent="0.25">
      <c r="A32" s="270">
        <v>18</v>
      </c>
      <c r="B32" s="1150"/>
      <c r="C32" s="1729"/>
      <c r="D32" s="1729"/>
      <c r="E32" s="1653">
        <v>279</v>
      </c>
      <c r="F32" s="1718"/>
      <c r="G32" s="1729"/>
      <c r="H32" s="1729"/>
      <c r="I32" s="1653">
        <v>504.72</v>
      </c>
      <c r="J32" s="1718"/>
      <c r="K32" s="1729"/>
      <c r="L32" s="1729"/>
      <c r="M32" s="1653">
        <v>89.64</v>
      </c>
      <c r="N32" s="1718"/>
      <c r="O32" s="1729"/>
      <c r="P32" s="1729"/>
      <c r="Q32" s="1653">
        <v>118.26</v>
      </c>
      <c r="S32" s="267"/>
    </row>
    <row r="33" spans="1:33" s="271" customFormat="1" ht="15" x14ac:dyDescent="0.25">
      <c r="A33" s="270">
        <v>19</v>
      </c>
      <c r="B33" s="1150"/>
      <c r="C33" s="1729"/>
      <c r="D33" s="1729"/>
      <c r="E33" s="1653">
        <v>284.58</v>
      </c>
      <c r="F33" s="1718"/>
      <c r="G33" s="1729"/>
      <c r="H33" s="1729"/>
      <c r="I33" s="1653">
        <v>529.92000000000007</v>
      </c>
      <c r="J33" s="1718"/>
      <c r="K33" s="1729"/>
      <c r="L33" s="1729"/>
      <c r="M33" s="1653">
        <v>90.36</v>
      </c>
      <c r="N33" s="1718"/>
      <c r="O33" s="1729"/>
      <c r="P33" s="1729"/>
      <c r="Q33" s="1653">
        <v>119.52</v>
      </c>
      <c r="S33" s="267"/>
    </row>
    <row r="34" spans="1:33" s="271" customFormat="1" ht="15" x14ac:dyDescent="0.25">
      <c r="A34" s="270">
        <v>20</v>
      </c>
      <c r="B34" s="1150"/>
      <c r="C34" s="1729"/>
      <c r="D34" s="1729"/>
      <c r="E34" s="1653">
        <v>300.24</v>
      </c>
      <c r="F34" s="1718"/>
      <c r="G34" s="1729"/>
      <c r="H34" s="1729"/>
      <c r="I34" s="1653">
        <v>531.9</v>
      </c>
      <c r="J34" s="1718"/>
      <c r="K34" s="1729"/>
      <c r="L34" s="1729"/>
      <c r="M34" s="1653">
        <v>92.52</v>
      </c>
      <c r="N34" s="1718"/>
      <c r="O34" s="1729"/>
      <c r="P34" s="1729"/>
      <c r="Q34" s="1653">
        <v>118.80000000000001</v>
      </c>
      <c r="S34" s="267"/>
    </row>
    <row r="35" spans="1:33" s="271" customFormat="1" ht="15" x14ac:dyDescent="0.25">
      <c r="A35" s="270">
        <v>21</v>
      </c>
      <c r="B35" s="1150"/>
      <c r="C35" s="1729"/>
      <c r="D35" s="1729"/>
      <c r="E35" s="1653">
        <v>289.8</v>
      </c>
      <c r="F35" s="1718"/>
      <c r="G35" s="1729"/>
      <c r="H35" s="1729"/>
      <c r="I35" s="1653">
        <v>527.76</v>
      </c>
      <c r="J35" s="1718"/>
      <c r="K35" s="1729"/>
      <c r="L35" s="1729"/>
      <c r="M35" s="1653">
        <v>85.859999999999985</v>
      </c>
      <c r="N35" s="1718"/>
      <c r="O35" s="1729"/>
      <c r="P35" s="1729"/>
      <c r="Q35" s="1653">
        <v>114.84</v>
      </c>
      <c r="S35" s="267"/>
    </row>
    <row r="36" spans="1:33" s="271" customFormat="1" ht="15" x14ac:dyDescent="0.25">
      <c r="A36" s="270">
        <v>22</v>
      </c>
      <c r="B36" s="1150"/>
      <c r="C36" s="1729"/>
      <c r="D36" s="1729"/>
      <c r="E36" s="1653">
        <v>256.86</v>
      </c>
      <c r="F36" s="1718"/>
      <c r="G36" s="1729"/>
      <c r="H36" s="1729"/>
      <c r="I36" s="1653">
        <v>487.44000000000005</v>
      </c>
      <c r="J36" s="1718"/>
      <c r="K36" s="1729"/>
      <c r="L36" s="1729"/>
      <c r="M36" s="1653">
        <v>73.259999999999991</v>
      </c>
      <c r="N36" s="1718"/>
      <c r="O36" s="1729"/>
      <c r="P36" s="1729"/>
      <c r="Q36" s="1653">
        <v>112.13999999999999</v>
      </c>
      <c r="S36" s="267"/>
    </row>
    <row r="37" spans="1:33" s="271" customFormat="1" ht="15" x14ac:dyDescent="0.25">
      <c r="A37" s="270">
        <v>23</v>
      </c>
      <c r="B37" s="1150"/>
      <c r="C37" s="1729"/>
      <c r="D37" s="1729"/>
      <c r="E37" s="1653">
        <v>226.62</v>
      </c>
      <c r="F37" s="1718"/>
      <c r="G37" s="1729"/>
      <c r="H37" s="1729"/>
      <c r="I37" s="1653">
        <v>422.1</v>
      </c>
      <c r="J37" s="1718"/>
      <c r="K37" s="1729"/>
      <c r="L37" s="1729"/>
      <c r="M37" s="1653">
        <v>73.08</v>
      </c>
      <c r="N37" s="1718"/>
      <c r="O37" s="1729"/>
      <c r="P37" s="1729"/>
      <c r="Q37" s="1653">
        <v>105.12</v>
      </c>
      <c r="S37" s="267"/>
    </row>
    <row r="38" spans="1:33" s="271" customFormat="1" ht="15" x14ac:dyDescent="0.25">
      <c r="A38" s="270">
        <v>24</v>
      </c>
      <c r="B38" s="1150"/>
      <c r="C38" s="1729"/>
      <c r="D38" s="1729"/>
      <c r="E38" s="1653">
        <v>204.3</v>
      </c>
      <c r="F38" s="1718"/>
      <c r="G38" s="1729"/>
      <c r="H38" s="1729"/>
      <c r="I38" s="1653">
        <v>334.8</v>
      </c>
      <c r="J38" s="1718"/>
      <c r="K38" s="1729"/>
      <c r="L38" s="1729"/>
      <c r="M38" s="1653">
        <v>71.099999999999994</v>
      </c>
      <c r="N38" s="1718"/>
      <c r="O38" s="1729"/>
      <c r="P38" s="1729"/>
      <c r="Q38" s="1653">
        <v>97.38</v>
      </c>
      <c r="S38" s="267"/>
    </row>
    <row r="39" spans="1:33" s="271" customFormat="1" ht="15" x14ac:dyDescent="0.2">
      <c r="A39" s="270" t="s">
        <v>19</v>
      </c>
      <c r="B39" s="1221"/>
      <c r="C39" s="1730"/>
      <c r="D39" s="1730"/>
      <c r="E39" s="1731">
        <f>SUM(E15:E38)</f>
        <v>6235.0199999999986</v>
      </c>
      <c r="F39" s="1730"/>
      <c r="G39" s="1730"/>
      <c r="H39" s="1730"/>
      <c r="I39" s="1731">
        <f>SUM(I15:I38)</f>
        <v>9196.1999999999989</v>
      </c>
      <c r="J39" s="1730"/>
      <c r="K39" s="1730"/>
      <c r="L39" s="1730"/>
      <c r="M39" s="1731">
        <f>SUM(M15:M38)</f>
        <v>2123.1</v>
      </c>
      <c r="N39" s="1730"/>
      <c r="O39" s="1730"/>
      <c r="P39" s="1730"/>
      <c r="Q39" s="1731">
        <f>SUM(Q15:Q38)</f>
        <v>2575.2600000000002</v>
      </c>
    </row>
    <row r="40" spans="1:33" s="261" customFormat="1" ht="12.75" customHeight="1" x14ac:dyDescent="0.2">
      <c r="A40" s="261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61" customFormat="1" ht="12.75" customHeight="1" x14ac:dyDescent="0.2">
      <c r="A41" s="261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 x14ac:dyDescent="0.2">
      <c r="A42" s="261" t="s">
        <v>22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 x14ac:dyDescent="0.2">
      <c r="A43" s="261" t="s">
        <v>23</v>
      </c>
      <c r="K43" s="261" t="s">
        <v>537</v>
      </c>
      <c r="L43" s="261"/>
      <c r="M43" s="261"/>
      <c r="N43" s="261"/>
      <c r="O43" s="261"/>
      <c r="P43" s="261"/>
      <c r="Q43" s="261"/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 x14ac:dyDescent="0.2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3"/>
  </sheetPr>
  <dimension ref="A1:AG44"/>
  <sheetViews>
    <sheetView topLeftCell="A11" zoomScaleNormal="100" workbookViewId="0">
      <selection activeCell="Q15" sqref="Q15:Q38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397" t="s">
        <v>512</v>
      </c>
      <c r="C1" s="2039"/>
      <c r="D1" s="2039"/>
      <c r="E1" s="2039"/>
      <c r="F1" s="2039"/>
      <c r="G1" s="801" t="s">
        <v>184</v>
      </c>
      <c r="I1" s="2396" t="s">
        <v>395</v>
      </c>
      <c r="J1" s="2396"/>
      <c r="K1" s="2396"/>
      <c r="L1" s="2396"/>
      <c r="M1" s="2396"/>
      <c r="N1" s="2396"/>
      <c r="O1" s="2396"/>
      <c r="P1" s="2396"/>
      <c r="Q1" s="2396"/>
      <c r="R1" s="274"/>
      <c r="S1" s="274"/>
      <c r="T1" s="274"/>
      <c r="U1" s="274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73" customFormat="1" ht="10.5" customHeight="1" x14ac:dyDescent="0.2">
      <c r="B2" s="2398" t="s">
        <v>1</v>
      </c>
      <c r="C2" s="2046"/>
      <c r="D2" s="2046"/>
      <c r="E2" s="2046"/>
      <c r="F2" s="2046"/>
      <c r="N2" s="864" t="s">
        <v>2</v>
      </c>
      <c r="O2" s="275"/>
      <c r="P2" s="275"/>
      <c r="Q2" s="275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73" customFormat="1" ht="13.5" customHeight="1" x14ac:dyDescent="0.2">
      <c r="N3" s="273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73" customFormat="1" ht="15" customHeight="1" x14ac:dyDescent="0.25">
      <c r="B4" s="2401" t="s">
        <v>4</v>
      </c>
      <c r="C4" s="2039"/>
      <c r="D4" s="276"/>
      <c r="E4" s="1007"/>
      <c r="F4" s="1007"/>
      <c r="G4" s="1007"/>
      <c r="H4" s="1007"/>
      <c r="I4" s="865" t="s">
        <v>5</v>
      </c>
      <c r="J4" s="275"/>
      <c r="K4" s="275"/>
      <c r="L4" s="275"/>
      <c r="O4" s="277" t="s">
        <v>69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73" customFormat="1" ht="9.75" customHeight="1" x14ac:dyDescent="0.2">
      <c r="B5" s="2393"/>
      <c r="C5" s="2037"/>
      <c r="D5" s="275"/>
      <c r="E5" s="275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73" customFormat="1" ht="12" customHeight="1" x14ac:dyDescent="0.25">
      <c r="A6" s="239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73" customFormat="1" ht="15.75" x14ac:dyDescent="0.25">
      <c r="A7" s="239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73" customFormat="1" ht="9" customHeight="1" x14ac:dyDescent="0.2">
      <c r="A8" s="1315" t="s">
        <v>431</v>
      </c>
      <c r="B8" s="1315" t="s">
        <v>432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73" customFormat="1" x14ac:dyDescent="0.2">
      <c r="A9" s="2402" t="s">
        <v>9</v>
      </c>
      <c r="B9" s="2400" t="s">
        <v>10</v>
      </c>
      <c r="C9" s="2382"/>
      <c r="D9" s="2382"/>
      <c r="E9" s="2382"/>
      <c r="F9" s="2382"/>
      <c r="G9" s="2382"/>
      <c r="H9" s="2382"/>
      <c r="I9" s="2383"/>
      <c r="J9" s="2400" t="s">
        <v>11</v>
      </c>
      <c r="K9" s="2382"/>
      <c r="L9" s="2382"/>
      <c r="M9" s="2382"/>
      <c r="N9" s="2382"/>
      <c r="O9" s="2382"/>
      <c r="P9" s="2382"/>
      <c r="Q9" s="2383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73" customFormat="1" x14ac:dyDescent="0.2">
      <c r="A10" s="2379"/>
      <c r="B10" s="2395" t="s">
        <v>70</v>
      </c>
      <c r="C10" s="2053"/>
      <c r="D10" s="2053"/>
      <c r="E10" s="2054"/>
      <c r="F10" s="2395" t="s">
        <v>71</v>
      </c>
      <c r="G10" s="2053"/>
      <c r="H10" s="2053"/>
      <c r="I10" s="2054"/>
      <c r="J10" s="2395" t="s">
        <v>70</v>
      </c>
      <c r="K10" s="2053"/>
      <c r="L10" s="2053"/>
      <c r="M10" s="2054"/>
      <c r="N10" s="2395" t="s">
        <v>71</v>
      </c>
      <c r="O10" s="2053"/>
      <c r="P10" s="2053"/>
      <c r="Q10" s="2054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73" customFormat="1" x14ac:dyDescent="0.2">
      <c r="A11" s="2379"/>
      <c r="B11" s="2395" t="s">
        <v>14</v>
      </c>
      <c r="C11" s="2053"/>
      <c r="E11" s="279">
        <v>2400</v>
      </c>
      <c r="F11" s="2395" t="s">
        <v>14</v>
      </c>
      <c r="G11" s="2053"/>
      <c r="H11" s="278"/>
      <c r="I11" s="279">
        <v>2400</v>
      </c>
      <c r="J11" s="2395" t="s">
        <v>14</v>
      </c>
      <c r="K11" s="2053"/>
      <c r="L11" s="278"/>
      <c r="M11" s="279">
        <f>E11</f>
        <v>2400</v>
      </c>
      <c r="N11" s="2395" t="s">
        <v>14</v>
      </c>
      <c r="O11" s="2053"/>
      <c r="P11" s="278"/>
      <c r="Q11" s="279">
        <f>I11</f>
        <v>2400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81" customFormat="1" ht="35.25" customHeight="1" x14ac:dyDescent="0.2">
      <c r="A12" s="2380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50"/>
      <c r="C14" s="1739"/>
      <c r="D14" s="1739"/>
      <c r="E14" s="1739"/>
      <c r="F14" s="1718"/>
      <c r="G14" s="1739"/>
      <c r="H14" s="1739"/>
      <c r="I14" s="1739"/>
      <c r="J14" s="1718"/>
      <c r="K14" s="1739"/>
      <c r="L14" s="1739"/>
      <c r="M14" s="1739"/>
      <c r="N14" s="1718"/>
      <c r="O14" s="1739"/>
      <c r="P14" s="1739"/>
      <c r="Q14" s="1739"/>
    </row>
    <row r="15" spans="1:33" s="1515" customFormat="1" ht="15" x14ac:dyDescent="0.25">
      <c r="A15" s="1514">
        <v>1</v>
      </c>
      <c r="B15" s="1387"/>
      <c r="C15" s="1739"/>
      <c r="D15" s="1739"/>
      <c r="E15" s="1653">
        <v>368.4</v>
      </c>
      <c r="F15" s="1718"/>
      <c r="G15" s="1739"/>
      <c r="H15" s="1739"/>
      <c r="I15" s="1653">
        <v>304.08</v>
      </c>
      <c r="J15" s="1718"/>
      <c r="K15" s="1739"/>
      <c r="L15" s="1739"/>
      <c r="M15" s="1653">
        <v>145.92000000000002</v>
      </c>
      <c r="N15" s="1718"/>
      <c r="O15" s="1739"/>
      <c r="P15" s="1739"/>
      <c r="Q15" s="1653">
        <v>62.64</v>
      </c>
    </row>
    <row r="16" spans="1:33" s="281" customFormat="1" ht="15" x14ac:dyDescent="0.25">
      <c r="A16" s="284">
        <v>2</v>
      </c>
      <c r="B16" s="1150"/>
      <c r="C16" s="1739"/>
      <c r="D16" s="1739"/>
      <c r="E16" s="1653">
        <v>334.08000000000004</v>
      </c>
      <c r="F16" s="1718"/>
      <c r="G16" s="1739"/>
      <c r="H16" s="1739"/>
      <c r="I16" s="1653">
        <v>273.12</v>
      </c>
      <c r="J16" s="1718"/>
      <c r="K16" s="1739"/>
      <c r="L16" s="1739"/>
      <c r="M16" s="1653">
        <v>142.32</v>
      </c>
      <c r="N16" s="1718"/>
      <c r="O16" s="1739"/>
      <c r="P16" s="1739"/>
      <c r="Q16" s="1653">
        <v>61.440000000000005</v>
      </c>
    </row>
    <row r="17" spans="1:19" s="281" customFormat="1" ht="15" x14ac:dyDescent="0.25">
      <c r="A17" s="284">
        <v>3</v>
      </c>
      <c r="B17" s="1150"/>
      <c r="C17" s="1739"/>
      <c r="D17" s="1739"/>
      <c r="E17" s="1653">
        <v>314.15999999999997</v>
      </c>
      <c r="F17" s="1718"/>
      <c r="G17" s="1739"/>
      <c r="H17" s="1739"/>
      <c r="I17" s="1653">
        <v>258.24</v>
      </c>
      <c r="J17" s="1718"/>
      <c r="K17" s="1739"/>
      <c r="L17" s="1739"/>
      <c r="M17" s="1653">
        <v>139.68</v>
      </c>
      <c r="N17" s="1718"/>
      <c r="O17" s="1739"/>
      <c r="P17" s="1739"/>
      <c r="Q17" s="1653">
        <v>60.72</v>
      </c>
    </row>
    <row r="18" spans="1:19" s="281" customFormat="1" ht="15" x14ac:dyDescent="0.25">
      <c r="A18" s="284">
        <v>4</v>
      </c>
      <c r="B18" s="1150"/>
      <c r="C18" s="1739"/>
      <c r="D18" s="1739"/>
      <c r="E18" s="1653">
        <v>305.27999999999997</v>
      </c>
      <c r="F18" s="1718"/>
      <c r="G18" s="1739"/>
      <c r="H18" s="1739"/>
      <c r="I18" s="1653">
        <v>253.20000000000002</v>
      </c>
      <c r="J18" s="1718"/>
      <c r="K18" s="1739"/>
      <c r="L18" s="1739"/>
      <c r="M18" s="1653">
        <v>136.32</v>
      </c>
      <c r="N18" s="1718"/>
      <c r="O18" s="1739"/>
      <c r="P18" s="1739"/>
      <c r="Q18" s="1653">
        <v>59.04</v>
      </c>
    </row>
    <row r="19" spans="1:19" s="281" customFormat="1" ht="15" x14ac:dyDescent="0.25">
      <c r="A19" s="284">
        <v>5</v>
      </c>
      <c r="B19" s="1150"/>
      <c r="C19" s="1739"/>
      <c r="D19" s="1739"/>
      <c r="E19" s="1653">
        <v>297.84000000000003</v>
      </c>
      <c r="F19" s="1718"/>
      <c r="G19" s="1739"/>
      <c r="H19" s="1739"/>
      <c r="I19" s="1653">
        <v>252.48000000000002</v>
      </c>
      <c r="J19" s="1718"/>
      <c r="K19" s="1739"/>
      <c r="L19" s="1739"/>
      <c r="M19" s="1653">
        <v>135.12</v>
      </c>
      <c r="N19" s="1718"/>
      <c r="O19" s="1739"/>
      <c r="P19" s="1739"/>
      <c r="Q19" s="1653">
        <v>56.400000000000006</v>
      </c>
    </row>
    <row r="20" spans="1:19" s="281" customFormat="1" ht="15" x14ac:dyDescent="0.25">
      <c r="A20" s="284">
        <v>6</v>
      </c>
      <c r="B20" s="1150"/>
      <c r="C20" s="1739"/>
      <c r="D20" s="1739"/>
      <c r="E20" s="1653">
        <v>317.52000000000004</v>
      </c>
      <c r="F20" s="1718"/>
      <c r="G20" s="1739"/>
      <c r="H20" s="1739"/>
      <c r="I20" s="1653">
        <v>275.27999999999997</v>
      </c>
      <c r="J20" s="1718"/>
      <c r="K20" s="1739"/>
      <c r="L20" s="1739"/>
      <c r="M20" s="1653">
        <v>131.76</v>
      </c>
      <c r="N20" s="1718"/>
      <c r="O20" s="1739"/>
      <c r="P20" s="1739"/>
      <c r="Q20" s="1653">
        <v>55.919999999999995</v>
      </c>
    </row>
    <row r="21" spans="1:19" s="281" customFormat="1" ht="15" x14ac:dyDescent="0.25">
      <c r="A21" s="284">
        <v>7</v>
      </c>
      <c r="B21" s="1150"/>
      <c r="C21" s="1739"/>
      <c r="D21" s="1739"/>
      <c r="E21" s="1653">
        <v>424.32</v>
      </c>
      <c r="F21" s="1718"/>
      <c r="G21" s="1739"/>
      <c r="H21" s="1739"/>
      <c r="I21" s="1653">
        <v>371.52</v>
      </c>
      <c r="J21" s="1718"/>
      <c r="K21" s="1739"/>
      <c r="L21" s="1739"/>
      <c r="M21" s="1653">
        <v>128.4</v>
      </c>
      <c r="N21" s="1718"/>
      <c r="O21" s="1739"/>
      <c r="P21" s="1739"/>
      <c r="Q21" s="1653">
        <v>63.120000000000005</v>
      </c>
    </row>
    <row r="22" spans="1:19" s="281" customFormat="1" ht="15" x14ac:dyDescent="0.25">
      <c r="A22" s="284">
        <v>8</v>
      </c>
      <c r="B22" s="1150"/>
      <c r="C22" s="1739"/>
      <c r="D22" s="1739"/>
      <c r="E22" s="1653">
        <v>455.28000000000003</v>
      </c>
      <c r="F22" s="1718"/>
      <c r="G22" s="1739"/>
      <c r="H22" s="1739"/>
      <c r="I22" s="1653">
        <v>444.72</v>
      </c>
      <c r="J22" s="1718"/>
      <c r="K22" s="1739"/>
      <c r="L22" s="1739"/>
      <c r="M22" s="1653">
        <v>129.36000000000001</v>
      </c>
      <c r="N22" s="1718"/>
      <c r="O22" s="1739"/>
      <c r="P22" s="1739"/>
      <c r="Q22" s="1653">
        <v>95.52</v>
      </c>
    </row>
    <row r="23" spans="1:19" s="281" customFormat="1" ht="15" x14ac:dyDescent="0.25">
      <c r="A23" s="284">
        <v>9</v>
      </c>
      <c r="B23" s="1150"/>
      <c r="C23" s="1739"/>
      <c r="D23" s="1739"/>
      <c r="E23" s="1653">
        <v>444.96000000000004</v>
      </c>
      <c r="F23" s="1718"/>
      <c r="G23" s="1739"/>
      <c r="H23" s="1739"/>
      <c r="I23" s="1653">
        <v>484.56</v>
      </c>
      <c r="J23" s="1718"/>
      <c r="K23" s="1739"/>
      <c r="L23" s="1739"/>
      <c r="M23" s="1653">
        <v>133.92000000000002</v>
      </c>
      <c r="N23" s="1718"/>
      <c r="O23" s="1739"/>
      <c r="P23" s="1739"/>
      <c r="Q23" s="1653">
        <v>121.92</v>
      </c>
    </row>
    <row r="24" spans="1:19" s="281" customFormat="1" ht="15" x14ac:dyDescent="0.25">
      <c r="A24" s="284">
        <v>10</v>
      </c>
      <c r="B24" s="1150"/>
      <c r="C24" s="1739"/>
      <c r="D24" s="1739"/>
      <c r="E24" s="1653">
        <v>449.03999999999996</v>
      </c>
      <c r="F24" s="1718"/>
      <c r="G24" s="1739"/>
      <c r="H24" s="1739"/>
      <c r="I24" s="1653">
        <v>476.64</v>
      </c>
      <c r="J24" s="1718"/>
      <c r="K24" s="1739"/>
      <c r="L24" s="1739"/>
      <c r="M24" s="1653">
        <v>138.24</v>
      </c>
      <c r="N24" s="1718"/>
      <c r="O24" s="1739"/>
      <c r="P24" s="1739"/>
      <c r="Q24" s="1653">
        <v>113.03999999999999</v>
      </c>
    </row>
    <row r="25" spans="1:19" s="281" customFormat="1" ht="15" x14ac:dyDescent="0.25">
      <c r="A25" s="284">
        <v>11</v>
      </c>
      <c r="B25" s="1150"/>
      <c r="C25" s="1739"/>
      <c r="D25" s="1739"/>
      <c r="E25" s="1653">
        <v>448.32</v>
      </c>
      <c r="F25" s="1718"/>
      <c r="G25" s="1739"/>
      <c r="H25" s="1739"/>
      <c r="I25" s="1653">
        <v>458.4</v>
      </c>
      <c r="J25" s="1718"/>
      <c r="K25" s="1739"/>
      <c r="L25" s="1739"/>
      <c r="M25" s="1653">
        <v>137.28000000000003</v>
      </c>
      <c r="N25" s="1718"/>
      <c r="O25" s="1739"/>
      <c r="P25" s="1739"/>
      <c r="Q25" s="1653">
        <v>102.96000000000001</v>
      </c>
    </row>
    <row r="26" spans="1:19" s="281" customFormat="1" ht="15" x14ac:dyDescent="0.25">
      <c r="A26" s="284">
        <v>12</v>
      </c>
      <c r="B26" s="1150"/>
      <c r="C26" s="1739"/>
      <c r="D26" s="1739"/>
      <c r="E26" s="1653">
        <v>452.88</v>
      </c>
      <c r="F26" s="1718"/>
      <c r="G26" s="1739"/>
      <c r="H26" s="1739"/>
      <c r="I26" s="1653">
        <v>465.36</v>
      </c>
      <c r="J26" s="1718"/>
      <c r="K26" s="1739"/>
      <c r="L26" s="1739"/>
      <c r="M26" s="1653">
        <v>147.12</v>
      </c>
      <c r="N26" s="1718"/>
      <c r="O26" s="1739"/>
      <c r="P26" s="1739"/>
      <c r="Q26" s="1653">
        <v>102</v>
      </c>
    </row>
    <row r="27" spans="1:19" s="281" customFormat="1" ht="15" x14ac:dyDescent="0.25">
      <c r="A27" s="284">
        <v>13</v>
      </c>
      <c r="B27" s="1150"/>
      <c r="C27" s="1739"/>
      <c r="D27" s="1739"/>
      <c r="E27" s="1653">
        <v>456.48</v>
      </c>
      <c r="F27" s="1718"/>
      <c r="G27" s="1739"/>
      <c r="H27" s="1739"/>
      <c r="I27" s="1653">
        <v>473.28</v>
      </c>
      <c r="J27" s="1718"/>
      <c r="K27" s="1739"/>
      <c r="L27" s="1739"/>
      <c r="M27" s="1653">
        <v>154.08000000000001</v>
      </c>
      <c r="N27" s="1718"/>
      <c r="O27" s="1739"/>
      <c r="P27" s="1739"/>
      <c r="Q27" s="1653">
        <v>104.4</v>
      </c>
    </row>
    <row r="28" spans="1:19" s="281" customFormat="1" ht="15" x14ac:dyDescent="0.25">
      <c r="A28" s="284">
        <v>14</v>
      </c>
      <c r="B28" s="1150"/>
      <c r="C28" s="1739"/>
      <c r="D28" s="1739"/>
      <c r="E28" s="1653">
        <v>467.03999999999996</v>
      </c>
      <c r="F28" s="1718"/>
      <c r="G28" s="1739"/>
      <c r="H28" s="1739"/>
      <c r="I28" s="1653">
        <v>486.48</v>
      </c>
      <c r="J28" s="1718"/>
      <c r="K28" s="1739"/>
      <c r="L28" s="1739"/>
      <c r="M28" s="1653">
        <v>144</v>
      </c>
      <c r="N28" s="1718"/>
      <c r="O28" s="1739"/>
      <c r="P28" s="1739"/>
      <c r="Q28" s="1653">
        <v>98.88</v>
      </c>
    </row>
    <row r="29" spans="1:19" s="281" customFormat="1" ht="15" x14ac:dyDescent="0.25">
      <c r="A29" s="284">
        <v>15</v>
      </c>
      <c r="B29" s="1150"/>
      <c r="C29" s="1739"/>
      <c r="D29" s="1739"/>
      <c r="E29" s="1653">
        <v>494.15999999999997</v>
      </c>
      <c r="F29" s="1718"/>
      <c r="G29" s="1739"/>
      <c r="H29" s="1739"/>
      <c r="I29" s="1653">
        <v>498</v>
      </c>
      <c r="J29" s="1718"/>
      <c r="K29" s="1739"/>
      <c r="L29" s="1739"/>
      <c r="M29" s="1653">
        <v>146.63999999999999</v>
      </c>
      <c r="N29" s="1718"/>
      <c r="O29" s="1739"/>
      <c r="P29" s="1739"/>
      <c r="Q29" s="1653">
        <v>100.32</v>
      </c>
    </row>
    <row r="30" spans="1:19" s="281" customFormat="1" ht="15" x14ac:dyDescent="0.25">
      <c r="A30" s="284">
        <v>16</v>
      </c>
      <c r="B30" s="1150"/>
      <c r="C30" s="1739"/>
      <c r="D30" s="1739"/>
      <c r="E30" s="1653">
        <v>517.92000000000007</v>
      </c>
      <c r="F30" s="1718"/>
      <c r="G30" s="1739"/>
      <c r="H30" s="1739"/>
      <c r="I30" s="1653">
        <v>522.72</v>
      </c>
      <c r="J30" s="1718"/>
      <c r="K30" s="1739"/>
      <c r="L30" s="1739"/>
      <c r="M30" s="1653">
        <v>148.32</v>
      </c>
      <c r="N30" s="1718"/>
      <c r="O30" s="1739"/>
      <c r="P30" s="1739"/>
      <c r="Q30" s="1653">
        <v>108.96</v>
      </c>
    </row>
    <row r="31" spans="1:19" s="285" customFormat="1" ht="15" x14ac:dyDescent="0.25">
      <c r="A31" s="284">
        <v>17</v>
      </c>
      <c r="B31" s="1150"/>
      <c r="C31" s="1739"/>
      <c r="D31" s="1739"/>
      <c r="E31" s="1653">
        <v>575.28</v>
      </c>
      <c r="F31" s="1718"/>
      <c r="G31" s="1739"/>
      <c r="H31" s="1739"/>
      <c r="I31" s="1653">
        <v>547.44000000000005</v>
      </c>
      <c r="J31" s="1718"/>
      <c r="K31" s="1739"/>
      <c r="L31" s="1739"/>
      <c r="M31" s="1653">
        <v>152.4</v>
      </c>
      <c r="N31" s="1718"/>
      <c r="O31" s="1739"/>
      <c r="P31" s="1739"/>
      <c r="Q31" s="1653">
        <v>113.03999999999999</v>
      </c>
      <c r="S31" s="281"/>
    </row>
    <row r="32" spans="1:19" s="285" customFormat="1" ht="15" x14ac:dyDescent="0.25">
      <c r="A32" s="284">
        <v>18</v>
      </c>
      <c r="B32" s="1150"/>
      <c r="C32" s="1739"/>
      <c r="D32" s="1739"/>
      <c r="E32" s="1653">
        <v>631.68000000000006</v>
      </c>
      <c r="F32" s="1718"/>
      <c r="G32" s="1739"/>
      <c r="H32" s="1739"/>
      <c r="I32" s="1653">
        <v>592.55999999999995</v>
      </c>
      <c r="J32" s="1718"/>
      <c r="K32" s="1739"/>
      <c r="L32" s="1739"/>
      <c r="M32" s="1653">
        <v>167.76000000000002</v>
      </c>
      <c r="N32" s="1718"/>
      <c r="O32" s="1739"/>
      <c r="P32" s="1739"/>
      <c r="Q32" s="1653">
        <v>118.08</v>
      </c>
      <c r="S32" s="281"/>
    </row>
    <row r="33" spans="1:33" s="285" customFormat="1" ht="15" x14ac:dyDescent="0.25">
      <c r="A33" s="284">
        <v>19</v>
      </c>
      <c r="B33" s="1150"/>
      <c r="C33" s="1739"/>
      <c r="D33" s="1739"/>
      <c r="E33" s="1653">
        <v>660.24</v>
      </c>
      <c r="F33" s="1718"/>
      <c r="G33" s="1739"/>
      <c r="H33" s="1739"/>
      <c r="I33" s="1653">
        <v>599.52</v>
      </c>
      <c r="J33" s="1718"/>
      <c r="K33" s="1739"/>
      <c r="L33" s="1739"/>
      <c r="M33" s="1653">
        <v>163.44</v>
      </c>
      <c r="N33" s="1718"/>
      <c r="O33" s="1739"/>
      <c r="P33" s="1739"/>
      <c r="Q33" s="1653">
        <v>116.88</v>
      </c>
      <c r="S33" s="281"/>
    </row>
    <row r="34" spans="1:33" s="285" customFormat="1" ht="15" x14ac:dyDescent="0.25">
      <c r="A34" s="284">
        <v>20</v>
      </c>
      <c r="B34" s="1150"/>
      <c r="C34" s="1739"/>
      <c r="D34" s="1739"/>
      <c r="E34" s="1653">
        <v>669.83999999999992</v>
      </c>
      <c r="F34" s="1718"/>
      <c r="G34" s="1739"/>
      <c r="H34" s="1739"/>
      <c r="I34" s="1653">
        <v>618.48</v>
      </c>
      <c r="J34" s="1718"/>
      <c r="K34" s="1739"/>
      <c r="L34" s="1739"/>
      <c r="M34" s="1653">
        <v>157.19999999999999</v>
      </c>
      <c r="N34" s="1718"/>
      <c r="O34" s="1739"/>
      <c r="P34" s="1739"/>
      <c r="Q34" s="1653">
        <v>112.56</v>
      </c>
      <c r="S34" s="281"/>
    </row>
    <row r="35" spans="1:33" s="285" customFormat="1" ht="15" x14ac:dyDescent="0.25">
      <c r="A35" s="284">
        <v>21</v>
      </c>
      <c r="B35" s="1150"/>
      <c r="C35" s="1739"/>
      <c r="D35" s="1739"/>
      <c r="E35" s="1653">
        <v>661.92000000000007</v>
      </c>
      <c r="F35" s="1718"/>
      <c r="G35" s="1739"/>
      <c r="H35" s="1739"/>
      <c r="I35" s="1653">
        <v>609.6</v>
      </c>
      <c r="J35" s="1718"/>
      <c r="K35" s="1739"/>
      <c r="L35" s="1739"/>
      <c r="M35" s="1653">
        <v>164.64</v>
      </c>
      <c r="N35" s="1718"/>
      <c r="O35" s="1739"/>
      <c r="P35" s="1739"/>
      <c r="Q35" s="1653">
        <v>110.64</v>
      </c>
      <c r="S35" s="281"/>
    </row>
    <row r="36" spans="1:33" s="285" customFormat="1" ht="15" x14ac:dyDescent="0.25">
      <c r="A36" s="284">
        <v>22</v>
      </c>
      <c r="B36" s="1150"/>
      <c r="C36" s="1739"/>
      <c r="D36" s="1739"/>
      <c r="E36" s="1653">
        <v>607.44000000000005</v>
      </c>
      <c r="F36" s="1718"/>
      <c r="G36" s="1739"/>
      <c r="H36" s="1739"/>
      <c r="I36" s="1653">
        <v>522.72</v>
      </c>
      <c r="J36" s="1718"/>
      <c r="K36" s="1739"/>
      <c r="L36" s="1739"/>
      <c r="M36" s="1653">
        <v>163.19999999999999</v>
      </c>
      <c r="N36" s="1718"/>
      <c r="O36" s="1739"/>
      <c r="P36" s="1739"/>
      <c r="Q36" s="1653">
        <v>72.47999999999999</v>
      </c>
      <c r="S36" s="281"/>
    </row>
    <row r="37" spans="1:33" s="285" customFormat="1" ht="15" x14ac:dyDescent="0.25">
      <c r="A37" s="284">
        <v>23</v>
      </c>
      <c r="B37" s="1150"/>
      <c r="C37" s="1739"/>
      <c r="D37" s="1739"/>
      <c r="E37" s="1653">
        <v>526.79999999999995</v>
      </c>
      <c r="F37" s="1718"/>
      <c r="G37" s="1739"/>
      <c r="H37" s="1739"/>
      <c r="I37" s="1653">
        <v>455.52</v>
      </c>
      <c r="J37" s="1718"/>
      <c r="K37" s="1739"/>
      <c r="L37" s="1739"/>
      <c r="M37" s="1653">
        <v>156</v>
      </c>
      <c r="N37" s="1718"/>
      <c r="O37" s="1739"/>
      <c r="P37" s="1739"/>
      <c r="Q37" s="1653">
        <v>72</v>
      </c>
      <c r="S37" s="281"/>
    </row>
    <row r="38" spans="1:33" s="285" customFormat="1" ht="15" x14ac:dyDescent="0.25">
      <c r="A38" s="284">
        <v>24</v>
      </c>
      <c r="B38" s="1150"/>
      <c r="C38" s="1739"/>
      <c r="D38" s="1739"/>
      <c r="E38" s="1653">
        <v>441.6</v>
      </c>
      <c r="F38" s="1718"/>
      <c r="G38" s="1739"/>
      <c r="H38" s="1739"/>
      <c r="I38" s="1653">
        <v>378.72</v>
      </c>
      <c r="J38" s="1718"/>
      <c r="K38" s="1739"/>
      <c r="L38" s="1739"/>
      <c r="M38" s="1653">
        <v>157.92000000000002</v>
      </c>
      <c r="N38" s="1718"/>
      <c r="O38" s="1739"/>
      <c r="P38" s="1739"/>
      <c r="Q38" s="1653">
        <v>73.44</v>
      </c>
      <c r="S38" s="281"/>
    </row>
    <row r="39" spans="1:33" s="285" customFormat="1" ht="15" x14ac:dyDescent="0.2">
      <c r="A39" s="284" t="s">
        <v>19</v>
      </c>
      <c r="B39" s="1220"/>
      <c r="C39" s="1740"/>
      <c r="D39" s="1740"/>
      <c r="E39" s="1741">
        <f>SUM(E15:E38)</f>
        <v>11322.480000000001</v>
      </c>
      <c r="F39" s="1740"/>
      <c r="G39" s="1740"/>
      <c r="H39" s="1740"/>
      <c r="I39" s="1741">
        <f>SUM(I15:I38)</f>
        <v>10622.64</v>
      </c>
      <c r="J39" s="1740"/>
      <c r="K39" s="1740"/>
      <c r="L39" s="1740"/>
      <c r="M39" s="1741">
        <f>SUM(M15:M38)</f>
        <v>3521.04</v>
      </c>
      <c r="N39" s="1740"/>
      <c r="O39" s="1740"/>
      <c r="P39" s="1740"/>
      <c r="Q39" s="1741">
        <f>SUM(Q15:Q38)</f>
        <v>2156.4</v>
      </c>
    </row>
    <row r="40" spans="1:33" s="273" customFormat="1" ht="12.75" customHeight="1" x14ac:dyDescent="0.2">
      <c r="A40" s="273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73" customFormat="1" ht="12.75" customHeight="1" x14ac:dyDescent="0.2">
      <c r="A41" s="273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 x14ac:dyDescent="0.2">
      <c r="A42" s="273" t="s">
        <v>22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 x14ac:dyDescent="0.2">
      <c r="A43" s="273" t="s">
        <v>23</v>
      </c>
      <c r="K43" s="273" t="s">
        <v>537</v>
      </c>
      <c r="L43" s="273"/>
      <c r="M43" s="273"/>
      <c r="N43" s="273"/>
      <c r="O43" s="273"/>
      <c r="P43" s="273"/>
      <c r="Q43" s="273"/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 x14ac:dyDescent="0.2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8"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  <mergeCell ref="N11:O11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15" t="s">
        <v>512</v>
      </c>
      <c r="C1" s="2039"/>
      <c r="D1" s="2039"/>
      <c r="E1" s="2039"/>
      <c r="F1" s="2039"/>
      <c r="J1" s="801" t="s">
        <v>184</v>
      </c>
      <c r="N1" s="2409" t="s">
        <v>79</v>
      </c>
      <c r="O1" s="2409"/>
      <c r="P1" s="2409"/>
      <c r="Q1" s="2409"/>
      <c r="R1" s="1005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87" customFormat="1" ht="10.5" customHeight="1" x14ac:dyDescent="0.2">
      <c r="B2" s="2410" t="s">
        <v>1</v>
      </c>
      <c r="C2" s="2046"/>
      <c r="D2" s="2046"/>
      <c r="E2" s="2046"/>
      <c r="F2" s="2046"/>
      <c r="N2" s="2410" t="s">
        <v>2</v>
      </c>
      <c r="O2" s="2411"/>
      <c r="P2" s="2411"/>
      <c r="Q2" s="2411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87" customFormat="1" ht="13.5" customHeight="1" x14ac:dyDescent="0.2">
      <c r="N3" s="287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87" customFormat="1" ht="15" customHeight="1" x14ac:dyDescent="0.25">
      <c r="B4" s="2414" t="s">
        <v>4</v>
      </c>
      <c r="C4" s="2039"/>
      <c r="D4" s="289"/>
      <c r="E4" s="1005"/>
      <c r="F4" s="1005"/>
      <c r="G4" s="1005"/>
      <c r="H4" s="1005"/>
      <c r="I4" s="896" t="s">
        <v>5</v>
      </c>
      <c r="J4" s="288"/>
      <c r="K4" s="288"/>
      <c r="L4" s="288"/>
      <c r="O4" s="1252" t="s">
        <v>73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87" customFormat="1" ht="9.75" customHeight="1" x14ac:dyDescent="0.2">
      <c r="B5" s="2419" t="s">
        <v>7</v>
      </c>
      <c r="C5" s="2037"/>
      <c r="D5" s="288"/>
      <c r="E5" s="288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87" customFormat="1" ht="12" customHeight="1" x14ac:dyDescent="0.25">
      <c r="A6" s="2412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87" customFormat="1" ht="15.75" x14ac:dyDescent="0.25">
      <c r="A7" s="2413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87" customFormat="1" ht="9" customHeight="1" x14ac:dyDescent="0.2">
      <c r="A8" s="1315" t="s">
        <v>433</v>
      </c>
      <c r="B8" s="1315" t="s">
        <v>434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87" customFormat="1" x14ac:dyDescent="0.2">
      <c r="A9" s="2416" t="s">
        <v>9</v>
      </c>
      <c r="B9" s="2406" t="s">
        <v>10</v>
      </c>
      <c r="C9" s="2407"/>
      <c r="D9" s="2407"/>
      <c r="E9" s="2407"/>
      <c r="F9" s="2407"/>
      <c r="G9" s="2407"/>
      <c r="H9" s="2407"/>
      <c r="I9" s="2408"/>
      <c r="J9" s="2406" t="s">
        <v>11</v>
      </c>
      <c r="K9" s="2407"/>
      <c r="L9" s="2407"/>
      <c r="M9" s="2407"/>
      <c r="N9" s="2407"/>
      <c r="O9" s="2407"/>
      <c r="P9" s="2407"/>
      <c r="Q9" s="2408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87" customFormat="1" x14ac:dyDescent="0.2">
      <c r="A10" s="2417"/>
      <c r="B10" s="2403" t="s">
        <v>74</v>
      </c>
      <c r="C10" s="2404"/>
      <c r="D10" s="2404"/>
      <c r="E10" s="2405"/>
      <c r="F10" s="2403" t="s">
        <v>75</v>
      </c>
      <c r="G10" s="2053"/>
      <c r="H10" s="2053"/>
      <c r="I10" s="2054"/>
      <c r="J10" s="2403" t="s">
        <v>74</v>
      </c>
      <c r="K10" s="2404"/>
      <c r="L10" s="2404"/>
      <c r="M10" s="2405"/>
      <c r="N10" s="2403" t="s">
        <v>75</v>
      </c>
      <c r="O10" s="2404"/>
      <c r="P10" s="2404"/>
      <c r="Q10" s="2405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87" customFormat="1" x14ac:dyDescent="0.2">
      <c r="A11" s="2417"/>
      <c r="B11" s="2403" t="s">
        <v>14</v>
      </c>
      <c r="C11" s="2404"/>
      <c r="E11" s="291">
        <v>7200</v>
      </c>
      <c r="F11" s="2403" t="s">
        <v>14</v>
      </c>
      <c r="G11" s="2404"/>
      <c r="H11" s="290"/>
      <c r="I11" s="291">
        <v>3600</v>
      </c>
      <c r="J11" s="2403" t="s">
        <v>14</v>
      </c>
      <c r="K11" s="2404"/>
      <c r="L11" s="290"/>
      <c r="M11" s="291">
        <f>E11</f>
        <v>7200</v>
      </c>
      <c r="N11" s="2403" t="s">
        <v>14</v>
      </c>
      <c r="O11" s="2404"/>
      <c r="P11" s="290"/>
      <c r="Q11" s="291">
        <f>I11</f>
        <v>3600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93" customFormat="1" ht="35.25" customHeight="1" x14ac:dyDescent="0.2">
      <c r="A12" s="2418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50"/>
      <c r="C14" s="1742"/>
      <c r="D14" s="1742"/>
      <c r="E14" s="1742"/>
      <c r="F14" s="1718"/>
      <c r="G14" s="1742"/>
      <c r="H14" s="1742"/>
      <c r="I14" s="1742"/>
      <c r="J14" s="1718"/>
      <c r="K14" s="1742"/>
      <c r="L14" s="1742"/>
      <c r="M14" s="1742"/>
      <c r="N14" s="1718"/>
      <c r="O14" s="1742"/>
      <c r="P14" s="1742"/>
      <c r="Q14" s="1742"/>
    </row>
    <row r="15" spans="1:33" s="1513" customFormat="1" ht="15" x14ac:dyDescent="0.25">
      <c r="A15" s="1512">
        <v>1</v>
      </c>
      <c r="B15" s="1387"/>
      <c r="C15" s="1742"/>
      <c r="D15" s="1742"/>
      <c r="E15" s="1653">
        <v>1909</v>
      </c>
      <c r="F15" s="1718"/>
      <c r="G15" s="1742"/>
      <c r="H15" s="1742"/>
      <c r="I15" s="1653">
        <v>315</v>
      </c>
      <c r="J15" s="1718"/>
      <c r="K15" s="1742"/>
      <c r="L15" s="1742"/>
      <c r="M15" s="1653">
        <v>907</v>
      </c>
      <c r="N15" s="1718"/>
      <c r="O15" s="1742"/>
      <c r="P15" s="1742"/>
      <c r="Q15" s="1653">
        <v>75</v>
      </c>
    </row>
    <row r="16" spans="1:33" s="293" customFormat="1" ht="15" x14ac:dyDescent="0.25">
      <c r="A16" s="296">
        <v>2</v>
      </c>
      <c r="B16" s="1150"/>
      <c r="C16" s="1742"/>
      <c r="D16" s="1742"/>
      <c r="E16" s="1653">
        <v>1766</v>
      </c>
      <c r="F16" s="1718"/>
      <c r="G16" s="1742"/>
      <c r="H16" s="1742"/>
      <c r="I16" s="1653">
        <v>296</v>
      </c>
      <c r="J16" s="1718"/>
      <c r="K16" s="1742"/>
      <c r="L16" s="1742"/>
      <c r="M16" s="1653">
        <v>805</v>
      </c>
      <c r="N16" s="1718"/>
      <c r="O16" s="1742"/>
      <c r="P16" s="1742"/>
      <c r="Q16" s="1653">
        <v>69</v>
      </c>
    </row>
    <row r="17" spans="1:17" s="293" customFormat="1" ht="15" x14ac:dyDescent="0.25">
      <c r="A17" s="296">
        <v>3</v>
      </c>
      <c r="B17" s="1150"/>
      <c r="C17" s="1742"/>
      <c r="D17" s="1742"/>
      <c r="E17" s="1653">
        <v>1697</v>
      </c>
      <c r="F17" s="1718"/>
      <c r="G17" s="1742"/>
      <c r="H17" s="1742"/>
      <c r="I17" s="1653">
        <v>289</v>
      </c>
      <c r="J17" s="1718"/>
      <c r="K17" s="1742"/>
      <c r="L17" s="1742"/>
      <c r="M17" s="1653">
        <v>715</v>
      </c>
      <c r="N17" s="1718"/>
      <c r="O17" s="1742"/>
      <c r="P17" s="1742"/>
      <c r="Q17" s="1653">
        <v>70</v>
      </c>
    </row>
    <row r="18" spans="1:17" s="293" customFormat="1" ht="15" x14ac:dyDescent="0.25">
      <c r="A18" s="296">
        <v>4</v>
      </c>
      <c r="B18" s="1150"/>
      <c r="C18" s="1742"/>
      <c r="D18" s="1742"/>
      <c r="E18" s="1653">
        <v>1649</v>
      </c>
      <c r="F18" s="1718"/>
      <c r="G18" s="1742"/>
      <c r="H18" s="1742"/>
      <c r="I18" s="1653">
        <v>287</v>
      </c>
      <c r="J18" s="1718"/>
      <c r="K18" s="1742"/>
      <c r="L18" s="1742"/>
      <c r="M18" s="1653">
        <v>704</v>
      </c>
      <c r="N18" s="1718"/>
      <c r="O18" s="1742"/>
      <c r="P18" s="1742"/>
      <c r="Q18" s="1653">
        <v>69</v>
      </c>
    </row>
    <row r="19" spans="1:17" s="293" customFormat="1" ht="15" x14ac:dyDescent="0.25">
      <c r="A19" s="296">
        <v>5</v>
      </c>
      <c r="B19" s="1150"/>
      <c r="C19" s="1742"/>
      <c r="D19" s="1742"/>
      <c r="E19" s="1653">
        <v>1622</v>
      </c>
      <c r="F19" s="1718"/>
      <c r="G19" s="1742"/>
      <c r="H19" s="1742"/>
      <c r="I19" s="1653">
        <v>289</v>
      </c>
      <c r="J19" s="1718"/>
      <c r="K19" s="1742"/>
      <c r="L19" s="1742"/>
      <c r="M19" s="1653">
        <v>686</v>
      </c>
      <c r="N19" s="1718"/>
      <c r="O19" s="1742"/>
      <c r="P19" s="1742"/>
      <c r="Q19" s="1653">
        <v>70</v>
      </c>
    </row>
    <row r="20" spans="1:17" s="293" customFormat="1" ht="15" x14ac:dyDescent="0.25">
      <c r="A20" s="296">
        <v>6</v>
      </c>
      <c r="B20" s="1150"/>
      <c r="C20" s="1742"/>
      <c r="D20" s="1742"/>
      <c r="E20" s="1653">
        <v>1636</v>
      </c>
      <c r="F20" s="1718"/>
      <c r="G20" s="1742"/>
      <c r="H20" s="1742"/>
      <c r="I20" s="1653">
        <v>309</v>
      </c>
      <c r="J20" s="1718"/>
      <c r="K20" s="1742"/>
      <c r="L20" s="1742"/>
      <c r="M20" s="1653">
        <v>693</v>
      </c>
      <c r="N20" s="1718"/>
      <c r="O20" s="1742"/>
      <c r="P20" s="1742"/>
      <c r="Q20" s="1653">
        <v>76</v>
      </c>
    </row>
    <row r="21" spans="1:17" s="293" customFormat="1" ht="15" x14ac:dyDescent="0.25">
      <c r="A21" s="296">
        <v>7</v>
      </c>
      <c r="B21" s="1150"/>
      <c r="C21" s="1742"/>
      <c r="D21" s="1742"/>
      <c r="E21" s="1653">
        <v>1861</v>
      </c>
      <c r="F21" s="1718"/>
      <c r="G21" s="1742"/>
      <c r="H21" s="1742"/>
      <c r="I21" s="1653">
        <v>337</v>
      </c>
      <c r="J21" s="1718"/>
      <c r="K21" s="1742"/>
      <c r="L21" s="1742"/>
      <c r="M21" s="1653">
        <v>738</v>
      </c>
      <c r="N21" s="1718"/>
      <c r="O21" s="1742"/>
      <c r="P21" s="1742"/>
      <c r="Q21" s="1653">
        <v>78</v>
      </c>
    </row>
    <row r="22" spans="1:17" s="293" customFormat="1" ht="15" x14ac:dyDescent="0.25">
      <c r="A22" s="296">
        <v>8</v>
      </c>
      <c r="B22" s="1150"/>
      <c r="C22" s="1742"/>
      <c r="D22" s="1742"/>
      <c r="E22" s="1653">
        <v>2334</v>
      </c>
      <c r="F22" s="1718"/>
      <c r="G22" s="1742"/>
      <c r="H22" s="1742"/>
      <c r="I22" s="1653">
        <v>425</v>
      </c>
      <c r="J22" s="1718"/>
      <c r="K22" s="1742"/>
      <c r="L22" s="1742"/>
      <c r="M22" s="1653">
        <v>927</v>
      </c>
      <c r="N22" s="1718"/>
      <c r="O22" s="1742"/>
      <c r="P22" s="1742"/>
      <c r="Q22" s="1653">
        <v>91</v>
      </c>
    </row>
    <row r="23" spans="1:17" s="293" customFormat="1" ht="15" x14ac:dyDescent="0.25">
      <c r="A23" s="296">
        <v>9</v>
      </c>
      <c r="B23" s="1150"/>
      <c r="C23" s="1742"/>
      <c r="D23" s="1742"/>
      <c r="E23" s="1653">
        <v>2751</v>
      </c>
      <c r="F23" s="1718"/>
      <c r="G23" s="1742"/>
      <c r="H23" s="1742"/>
      <c r="I23" s="1653">
        <v>547</v>
      </c>
      <c r="J23" s="1718"/>
      <c r="K23" s="1742"/>
      <c r="L23" s="1742"/>
      <c r="M23" s="1653">
        <v>1113</v>
      </c>
      <c r="N23" s="1718"/>
      <c r="O23" s="1742"/>
      <c r="P23" s="1742"/>
      <c r="Q23" s="1653">
        <v>151</v>
      </c>
    </row>
    <row r="24" spans="1:17" s="293" customFormat="1" ht="15" x14ac:dyDescent="0.25">
      <c r="A24" s="296">
        <v>10</v>
      </c>
      <c r="B24" s="1150"/>
      <c r="C24" s="1742"/>
      <c r="D24" s="1742"/>
      <c r="E24" s="1653">
        <v>3039</v>
      </c>
      <c r="F24" s="1718"/>
      <c r="G24" s="1742"/>
      <c r="H24" s="1742"/>
      <c r="I24" s="1653">
        <v>588</v>
      </c>
      <c r="J24" s="1718"/>
      <c r="K24" s="1742"/>
      <c r="L24" s="1742"/>
      <c r="M24" s="1653">
        <v>1342</v>
      </c>
      <c r="N24" s="1718"/>
      <c r="O24" s="1742"/>
      <c r="P24" s="1742"/>
      <c r="Q24" s="1653">
        <v>175</v>
      </c>
    </row>
    <row r="25" spans="1:17" s="293" customFormat="1" ht="15" x14ac:dyDescent="0.25">
      <c r="A25" s="296">
        <v>11</v>
      </c>
      <c r="B25" s="1150"/>
      <c r="C25" s="1742"/>
      <c r="D25" s="1742"/>
      <c r="E25" s="1653">
        <v>3073</v>
      </c>
      <c r="F25" s="1718"/>
      <c r="G25" s="1742"/>
      <c r="H25" s="1742"/>
      <c r="I25" s="1653">
        <v>584</v>
      </c>
      <c r="J25" s="1718"/>
      <c r="K25" s="1742"/>
      <c r="L25" s="1742"/>
      <c r="M25" s="1653">
        <v>1378</v>
      </c>
      <c r="N25" s="1718"/>
      <c r="O25" s="1742"/>
      <c r="P25" s="1742"/>
      <c r="Q25" s="1653">
        <v>167</v>
      </c>
    </row>
    <row r="26" spans="1:17" s="293" customFormat="1" ht="15" x14ac:dyDescent="0.25">
      <c r="A26" s="296">
        <v>12</v>
      </c>
      <c r="B26" s="1150"/>
      <c r="C26" s="1742"/>
      <c r="D26" s="1742"/>
      <c r="E26" s="1653">
        <v>2925</v>
      </c>
      <c r="F26" s="1718"/>
      <c r="G26" s="1742"/>
      <c r="H26" s="1742"/>
      <c r="I26" s="1653">
        <v>592</v>
      </c>
      <c r="J26" s="1718"/>
      <c r="K26" s="1742"/>
      <c r="L26" s="1742"/>
      <c r="M26" s="1653">
        <v>1252</v>
      </c>
      <c r="N26" s="1718"/>
      <c r="O26" s="1742"/>
      <c r="P26" s="1742"/>
      <c r="Q26" s="1653">
        <v>166</v>
      </c>
    </row>
    <row r="27" spans="1:17" s="293" customFormat="1" ht="15" x14ac:dyDescent="0.25">
      <c r="A27" s="296">
        <v>13</v>
      </c>
      <c r="B27" s="1150"/>
      <c r="C27" s="1742"/>
      <c r="D27" s="1742"/>
      <c r="E27" s="1653">
        <v>2946</v>
      </c>
      <c r="F27" s="1718"/>
      <c r="G27" s="1742"/>
      <c r="H27" s="1742"/>
      <c r="I27" s="1653">
        <v>545</v>
      </c>
      <c r="J27" s="1718"/>
      <c r="K27" s="1742"/>
      <c r="L27" s="1742"/>
      <c r="M27" s="1653">
        <v>1324</v>
      </c>
      <c r="N27" s="1718"/>
      <c r="O27" s="1742"/>
      <c r="P27" s="1742"/>
      <c r="Q27" s="1653">
        <v>135</v>
      </c>
    </row>
    <row r="28" spans="1:17" s="293" customFormat="1" ht="15" x14ac:dyDescent="0.25">
      <c r="A28" s="296">
        <v>14</v>
      </c>
      <c r="B28" s="1150"/>
      <c r="C28" s="1742"/>
      <c r="D28" s="1742"/>
      <c r="E28" s="1653">
        <v>2966</v>
      </c>
      <c r="F28" s="1718"/>
      <c r="G28" s="1742"/>
      <c r="H28" s="1742"/>
      <c r="I28" s="1653">
        <v>593</v>
      </c>
      <c r="J28" s="1718"/>
      <c r="K28" s="1742"/>
      <c r="L28" s="1742"/>
      <c r="M28" s="1653">
        <v>1301</v>
      </c>
      <c r="N28" s="1718"/>
      <c r="O28" s="1742"/>
      <c r="P28" s="1742"/>
      <c r="Q28" s="1653">
        <v>159</v>
      </c>
    </row>
    <row r="29" spans="1:17" s="293" customFormat="1" ht="15" x14ac:dyDescent="0.25">
      <c r="A29" s="296">
        <v>15</v>
      </c>
      <c r="B29" s="1150"/>
      <c r="C29" s="1742"/>
      <c r="D29" s="1742"/>
      <c r="E29" s="1653">
        <v>2980</v>
      </c>
      <c r="F29" s="1718"/>
      <c r="G29" s="1742"/>
      <c r="H29" s="1742"/>
      <c r="I29" s="1653">
        <v>555</v>
      </c>
      <c r="J29" s="1718"/>
      <c r="K29" s="1742"/>
      <c r="L29" s="1742"/>
      <c r="M29" s="1653">
        <v>1328</v>
      </c>
      <c r="N29" s="1718"/>
      <c r="O29" s="1742"/>
      <c r="P29" s="1742"/>
      <c r="Q29" s="1653">
        <v>154</v>
      </c>
    </row>
    <row r="30" spans="1:17" s="293" customFormat="1" ht="15" x14ac:dyDescent="0.25">
      <c r="A30" s="296">
        <v>16</v>
      </c>
      <c r="B30" s="1150"/>
      <c r="C30" s="1742"/>
      <c r="D30" s="1742"/>
      <c r="E30" s="1653">
        <v>2950</v>
      </c>
      <c r="F30" s="1718"/>
      <c r="G30" s="1742"/>
      <c r="H30" s="1742"/>
      <c r="I30" s="1653">
        <v>556</v>
      </c>
      <c r="J30" s="1718"/>
      <c r="K30" s="1742"/>
      <c r="L30" s="1742"/>
      <c r="M30" s="1653">
        <v>1324</v>
      </c>
      <c r="N30" s="1718"/>
      <c r="O30" s="1742"/>
      <c r="P30" s="1742"/>
      <c r="Q30" s="1653">
        <v>138</v>
      </c>
    </row>
    <row r="31" spans="1:17" s="297" customFormat="1" ht="15" x14ac:dyDescent="0.25">
      <c r="A31" s="296">
        <v>17</v>
      </c>
      <c r="B31" s="1150"/>
      <c r="C31" s="1742"/>
      <c r="D31" s="1742"/>
      <c r="E31" s="1653">
        <v>2803</v>
      </c>
      <c r="F31" s="1718"/>
      <c r="G31" s="1742"/>
      <c r="H31" s="1742"/>
      <c r="I31" s="1653">
        <v>544</v>
      </c>
      <c r="J31" s="1718"/>
      <c r="K31" s="1742"/>
      <c r="L31" s="1742"/>
      <c r="M31" s="1653">
        <v>1191</v>
      </c>
      <c r="N31" s="1718"/>
      <c r="O31" s="1742"/>
      <c r="P31" s="1742"/>
      <c r="Q31" s="1653">
        <v>138</v>
      </c>
    </row>
    <row r="32" spans="1:17" s="297" customFormat="1" ht="15" x14ac:dyDescent="0.25">
      <c r="A32" s="296">
        <v>18</v>
      </c>
      <c r="B32" s="1150"/>
      <c r="C32" s="1742"/>
      <c r="D32" s="1742"/>
      <c r="E32" s="1653">
        <v>2562</v>
      </c>
      <c r="F32" s="1718"/>
      <c r="G32" s="1742"/>
      <c r="H32" s="1742"/>
      <c r="I32" s="1653">
        <v>450</v>
      </c>
      <c r="J32" s="1718"/>
      <c r="K32" s="1742"/>
      <c r="L32" s="1742"/>
      <c r="M32" s="1653">
        <v>1070</v>
      </c>
      <c r="N32" s="1718"/>
      <c r="O32" s="1742"/>
      <c r="P32" s="1742"/>
      <c r="Q32" s="1653">
        <v>112</v>
      </c>
    </row>
    <row r="33" spans="1:33" s="297" customFormat="1" ht="15" x14ac:dyDescent="0.25">
      <c r="A33" s="296">
        <v>19</v>
      </c>
      <c r="B33" s="1150"/>
      <c r="C33" s="1742"/>
      <c r="D33" s="1742"/>
      <c r="E33" s="1653">
        <v>2420</v>
      </c>
      <c r="F33" s="1718"/>
      <c r="G33" s="1742"/>
      <c r="H33" s="1742"/>
      <c r="I33" s="1653">
        <v>462</v>
      </c>
      <c r="J33" s="1718"/>
      <c r="K33" s="1742"/>
      <c r="L33" s="1742"/>
      <c r="M33" s="1653">
        <v>1035</v>
      </c>
      <c r="N33" s="1718"/>
      <c r="O33" s="1742"/>
      <c r="P33" s="1742"/>
      <c r="Q33" s="1653">
        <v>133</v>
      </c>
    </row>
    <row r="34" spans="1:33" s="297" customFormat="1" ht="15" x14ac:dyDescent="0.25">
      <c r="A34" s="296">
        <v>20</v>
      </c>
      <c r="B34" s="1150"/>
      <c r="C34" s="1742"/>
      <c r="D34" s="1742"/>
      <c r="E34" s="1653">
        <v>2380</v>
      </c>
      <c r="F34" s="1718"/>
      <c r="G34" s="1742"/>
      <c r="H34" s="1742"/>
      <c r="I34" s="1653">
        <v>414</v>
      </c>
      <c r="J34" s="1718"/>
      <c r="K34" s="1742"/>
      <c r="L34" s="1742"/>
      <c r="M34" s="1653">
        <v>1039</v>
      </c>
      <c r="N34" s="1718"/>
      <c r="O34" s="1742"/>
      <c r="P34" s="1742"/>
      <c r="Q34" s="1653">
        <v>106</v>
      </c>
    </row>
    <row r="35" spans="1:33" s="297" customFormat="1" ht="15" x14ac:dyDescent="0.25">
      <c r="A35" s="296">
        <v>21</v>
      </c>
      <c r="B35" s="1150"/>
      <c r="C35" s="1742"/>
      <c r="D35" s="1742"/>
      <c r="E35" s="1653">
        <v>2321</v>
      </c>
      <c r="F35" s="1718"/>
      <c r="G35" s="1742"/>
      <c r="H35" s="1742"/>
      <c r="I35" s="1653">
        <v>381</v>
      </c>
      <c r="J35" s="1718"/>
      <c r="K35" s="1742"/>
      <c r="L35" s="1742"/>
      <c r="M35" s="1653">
        <v>1034</v>
      </c>
      <c r="N35" s="1718"/>
      <c r="O35" s="1742"/>
      <c r="P35" s="1742"/>
      <c r="Q35" s="1653">
        <v>84</v>
      </c>
    </row>
    <row r="36" spans="1:33" s="297" customFormat="1" ht="15" x14ac:dyDescent="0.25">
      <c r="A36" s="296">
        <v>22</v>
      </c>
      <c r="B36" s="1150"/>
      <c r="C36" s="1742"/>
      <c r="D36" s="1742"/>
      <c r="E36" s="1653">
        <v>2227</v>
      </c>
      <c r="F36" s="1718"/>
      <c r="G36" s="1742"/>
      <c r="H36" s="1742"/>
      <c r="I36" s="1653">
        <v>378</v>
      </c>
      <c r="J36" s="1718"/>
      <c r="K36" s="1742"/>
      <c r="L36" s="1742"/>
      <c r="M36" s="1653">
        <v>992</v>
      </c>
      <c r="N36" s="1718"/>
      <c r="O36" s="1742"/>
      <c r="P36" s="1742"/>
      <c r="Q36" s="1653">
        <v>98</v>
      </c>
    </row>
    <row r="37" spans="1:33" s="297" customFormat="1" ht="15" x14ac:dyDescent="0.25">
      <c r="A37" s="296">
        <v>23</v>
      </c>
      <c r="B37" s="1150"/>
      <c r="C37" s="1742"/>
      <c r="D37" s="1742"/>
      <c r="E37" s="1653">
        <v>2124</v>
      </c>
      <c r="F37" s="1718"/>
      <c r="G37" s="1742"/>
      <c r="H37" s="1742"/>
      <c r="I37" s="1653">
        <v>383</v>
      </c>
      <c r="J37" s="1718"/>
      <c r="K37" s="1742"/>
      <c r="L37" s="1742"/>
      <c r="M37" s="1653">
        <v>951</v>
      </c>
      <c r="N37" s="1718"/>
      <c r="O37" s="1742"/>
      <c r="P37" s="1742"/>
      <c r="Q37" s="1653">
        <v>103</v>
      </c>
    </row>
    <row r="38" spans="1:33" s="297" customFormat="1" ht="15" x14ac:dyDescent="0.25">
      <c r="A38" s="296">
        <v>24</v>
      </c>
      <c r="B38" s="1150"/>
      <c r="C38" s="1742"/>
      <c r="D38" s="1742"/>
      <c r="E38" s="1653">
        <v>2011</v>
      </c>
      <c r="F38" s="1718"/>
      <c r="G38" s="1742"/>
      <c r="H38" s="1742"/>
      <c r="I38" s="1653">
        <v>374</v>
      </c>
      <c r="J38" s="1718"/>
      <c r="K38" s="1742"/>
      <c r="L38" s="1742"/>
      <c r="M38" s="1653">
        <v>923</v>
      </c>
      <c r="N38" s="1718"/>
      <c r="O38" s="1742"/>
      <c r="P38" s="1742"/>
      <c r="Q38" s="1653">
        <v>105</v>
      </c>
    </row>
    <row r="39" spans="1:33" s="297" customFormat="1" ht="15" x14ac:dyDescent="0.2">
      <c r="A39" s="296" t="s">
        <v>19</v>
      </c>
      <c r="B39" s="1219"/>
      <c r="C39" s="1743"/>
      <c r="D39" s="1743"/>
      <c r="E39" s="1744">
        <f>SUM(E15:E38)</f>
        <v>56952</v>
      </c>
      <c r="F39" s="1743"/>
      <c r="G39" s="1743"/>
      <c r="H39" s="1743"/>
      <c r="I39" s="1744">
        <f>SUM(I15:I38)</f>
        <v>10493</v>
      </c>
      <c r="J39" s="1743"/>
      <c r="K39" s="1743"/>
      <c r="L39" s="1743"/>
      <c r="M39" s="1744">
        <f>SUM(M15:M38)</f>
        <v>24772</v>
      </c>
      <c r="N39" s="1743"/>
      <c r="O39" s="1743"/>
      <c r="P39" s="1743"/>
      <c r="Q39" s="1744">
        <f>SUM(Q15:Q38)</f>
        <v>2722</v>
      </c>
    </row>
    <row r="40" spans="1:33" s="287" customFormat="1" ht="12.75" customHeight="1" x14ac:dyDescent="0.2">
      <c r="A40" s="287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87" customFormat="1" ht="12.75" customHeight="1" x14ac:dyDescent="0.2">
      <c r="A41" s="287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 x14ac:dyDescent="0.2">
      <c r="A42" s="287" t="s">
        <v>22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 x14ac:dyDescent="0.2">
      <c r="A43" s="287" t="s">
        <v>23</v>
      </c>
      <c r="K43" s="287" t="s">
        <v>537</v>
      </c>
      <c r="L43" s="287"/>
      <c r="M43" s="287"/>
      <c r="N43" s="287"/>
      <c r="O43" s="287"/>
      <c r="P43" s="287"/>
      <c r="Q43" s="287"/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 x14ac:dyDescent="0.2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32" t="s">
        <v>512</v>
      </c>
      <c r="C1" s="2039"/>
      <c r="D1" s="2039"/>
      <c r="E1" s="2039"/>
      <c r="F1" s="2039"/>
      <c r="J1" s="801" t="s">
        <v>184</v>
      </c>
      <c r="N1" s="2426" t="s">
        <v>79</v>
      </c>
      <c r="O1" s="2426"/>
      <c r="P1" s="2426"/>
      <c r="Q1" s="2426"/>
      <c r="R1" s="934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299" customFormat="1" ht="10.5" customHeight="1" x14ac:dyDescent="0.2">
      <c r="B2" s="2427" t="s">
        <v>1</v>
      </c>
      <c r="C2" s="2046"/>
      <c r="D2" s="2046"/>
      <c r="E2" s="2046"/>
      <c r="F2" s="2046"/>
      <c r="N2" s="2427" t="s">
        <v>2</v>
      </c>
      <c r="O2" s="2428"/>
      <c r="P2" s="2428"/>
      <c r="Q2" s="2428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299" customFormat="1" ht="13.5" customHeight="1" x14ac:dyDescent="0.2">
      <c r="N3" s="299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299" customFormat="1" ht="15" customHeight="1" x14ac:dyDescent="0.25">
      <c r="B4" s="2431" t="s">
        <v>4</v>
      </c>
      <c r="C4" s="2039"/>
      <c r="D4" s="301"/>
      <c r="E4" s="934"/>
      <c r="F4" s="934"/>
      <c r="G4" s="934"/>
      <c r="H4" s="934"/>
      <c r="I4" s="897" t="s">
        <v>5</v>
      </c>
      <c r="J4" s="300"/>
      <c r="K4" s="300"/>
      <c r="L4" s="300"/>
      <c r="O4" s="1251" t="s">
        <v>76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299" customFormat="1" ht="9.75" customHeight="1" x14ac:dyDescent="0.2">
      <c r="B5" s="2436" t="s">
        <v>7</v>
      </c>
      <c r="C5" s="2037"/>
      <c r="D5" s="300"/>
      <c r="E5" s="300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299" customFormat="1" ht="12" customHeight="1" x14ac:dyDescent="0.25">
      <c r="A6" s="242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299" customFormat="1" ht="15.75" x14ac:dyDescent="0.25">
      <c r="A7" s="243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299" customFormat="1" ht="9" customHeight="1" x14ac:dyDescent="0.2">
      <c r="A8" s="1315" t="s">
        <v>435</v>
      </c>
      <c r="B8" s="1315" t="s">
        <v>436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299" customFormat="1" x14ac:dyDescent="0.2">
      <c r="A9" s="2433" t="s">
        <v>9</v>
      </c>
      <c r="B9" s="2423" t="s">
        <v>10</v>
      </c>
      <c r="C9" s="2424"/>
      <c r="D9" s="2424"/>
      <c r="E9" s="2424"/>
      <c r="F9" s="2424"/>
      <c r="G9" s="2424"/>
      <c r="H9" s="2424"/>
      <c r="I9" s="2425"/>
      <c r="J9" s="2423" t="s">
        <v>11</v>
      </c>
      <c r="K9" s="2424"/>
      <c r="L9" s="2424"/>
      <c r="M9" s="2424"/>
      <c r="N9" s="2424"/>
      <c r="O9" s="2424"/>
      <c r="P9" s="2424"/>
      <c r="Q9" s="2425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299" customFormat="1" x14ac:dyDescent="0.2">
      <c r="A10" s="2434"/>
      <c r="B10" s="2420" t="s">
        <v>77</v>
      </c>
      <c r="C10" s="2421"/>
      <c r="D10" s="2421"/>
      <c r="E10" s="2422"/>
      <c r="F10" s="2420" t="s">
        <v>78</v>
      </c>
      <c r="G10" s="2053"/>
      <c r="H10" s="2053"/>
      <c r="I10" s="2054"/>
      <c r="J10" s="2420" t="s">
        <v>77</v>
      </c>
      <c r="K10" s="2421"/>
      <c r="L10" s="2421"/>
      <c r="M10" s="2422"/>
      <c r="N10" s="2420" t="s">
        <v>78</v>
      </c>
      <c r="O10" s="2421"/>
      <c r="P10" s="2421"/>
      <c r="Q10" s="242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299" customFormat="1" x14ac:dyDescent="0.2">
      <c r="A11" s="2434"/>
      <c r="B11" s="2420" t="s">
        <v>14</v>
      </c>
      <c r="C11" s="2421"/>
      <c r="E11" s="303">
        <v>3600</v>
      </c>
      <c r="F11" s="2420" t="s">
        <v>14</v>
      </c>
      <c r="G11" s="2421"/>
      <c r="H11" s="302"/>
      <c r="I11" s="303">
        <v>3600</v>
      </c>
      <c r="J11" s="2420" t="s">
        <v>14</v>
      </c>
      <c r="K11" s="2421"/>
      <c r="L11" s="302"/>
      <c r="M11" s="303">
        <f>E11</f>
        <v>3600</v>
      </c>
      <c r="N11" s="2420" t="s">
        <v>14</v>
      </c>
      <c r="O11" s="2421"/>
      <c r="P11" s="302"/>
      <c r="Q11" s="303">
        <f>I11</f>
        <v>3600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305" customFormat="1" ht="35.25" customHeight="1" x14ac:dyDescent="0.2">
      <c r="A12" s="2435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50"/>
      <c r="C14" s="1745"/>
      <c r="D14" s="1745"/>
      <c r="E14" s="1745"/>
      <c r="F14" s="1718"/>
      <c r="G14" s="1745"/>
      <c r="H14" s="1745"/>
      <c r="I14" s="1745"/>
      <c r="J14" s="1718"/>
      <c r="K14" s="1745"/>
      <c r="L14" s="1745"/>
      <c r="M14" s="1745"/>
      <c r="N14" s="1718"/>
      <c r="O14" s="1745"/>
      <c r="P14" s="1745"/>
      <c r="Q14" s="1745"/>
    </row>
    <row r="15" spans="1:33" s="1511" customFormat="1" ht="15" x14ac:dyDescent="0.25">
      <c r="A15" s="1510">
        <v>1</v>
      </c>
      <c r="B15" s="1387"/>
      <c r="C15" s="1745"/>
      <c r="D15" s="1745"/>
      <c r="E15" s="1653">
        <v>719</v>
      </c>
      <c r="F15" s="1718"/>
      <c r="G15" s="1745"/>
      <c r="H15" s="1745"/>
      <c r="I15" s="1653">
        <v>103</v>
      </c>
      <c r="J15" s="1718"/>
      <c r="K15" s="1745"/>
      <c r="L15" s="1745"/>
      <c r="M15" s="1653">
        <v>668</v>
      </c>
      <c r="N15" s="1718"/>
      <c r="O15" s="1745"/>
      <c r="P15" s="1745"/>
      <c r="Q15" s="1653">
        <v>30</v>
      </c>
    </row>
    <row r="16" spans="1:33" s="305" customFormat="1" ht="15" x14ac:dyDescent="0.25">
      <c r="A16" s="308">
        <v>2</v>
      </c>
      <c r="B16" s="1150"/>
      <c r="C16" s="1745"/>
      <c r="D16" s="1745"/>
      <c r="E16" s="1653">
        <v>726</v>
      </c>
      <c r="F16" s="1718"/>
      <c r="G16" s="1745"/>
      <c r="H16" s="1745"/>
      <c r="I16" s="1653">
        <v>144</v>
      </c>
      <c r="J16" s="1718"/>
      <c r="K16" s="1745"/>
      <c r="L16" s="1745"/>
      <c r="M16" s="1653">
        <v>666</v>
      </c>
      <c r="N16" s="1718"/>
      <c r="O16" s="1745"/>
      <c r="P16" s="1745"/>
      <c r="Q16" s="1653">
        <v>46</v>
      </c>
    </row>
    <row r="17" spans="1:17" s="305" customFormat="1" ht="15" x14ac:dyDescent="0.25">
      <c r="A17" s="308">
        <v>3</v>
      </c>
      <c r="B17" s="1150"/>
      <c r="C17" s="1745"/>
      <c r="D17" s="1745"/>
      <c r="E17" s="1653">
        <v>711</v>
      </c>
      <c r="F17" s="1718"/>
      <c r="G17" s="1745"/>
      <c r="H17" s="1745"/>
      <c r="I17" s="1653">
        <v>118</v>
      </c>
      <c r="J17" s="1718"/>
      <c r="K17" s="1745"/>
      <c r="L17" s="1745"/>
      <c r="M17" s="1653">
        <v>665</v>
      </c>
      <c r="N17" s="1718"/>
      <c r="O17" s="1745"/>
      <c r="P17" s="1745"/>
      <c r="Q17" s="1653">
        <v>37</v>
      </c>
    </row>
    <row r="18" spans="1:17" s="305" customFormat="1" ht="15" x14ac:dyDescent="0.25">
      <c r="A18" s="308">
        <v>4</v>
      </c>
      <c r="B18" s="1150"/>
      <c r="C18" s="1745"/>
      <c r="D18" s="1745"/>
      <c r="E18" s="1653">
        <v>730</v>
      </c>
      <c r="F18" s="1718"/>
      <c r="G18" s="1745"/>
      <c r="H18" s="1745"/>
      <c r="I18" s="1653">
        <v>111</v>
      </c>
      <c r="J18" s="1718"/>
      <c r="K18" s="1745"/>
      <c r="L18" s="1745"/>
      <c r="M18" s="1653">
        <v>674</v>
      </c>
      <c r="N18" s="1718"/>
      <c r="O18" s="1745"/>
      <c r="P18" s="1745"/>
      <c r="Q18" s="1653">
        <v>37</v>
      </c>
    </row>
    <row r="19" spans="1:17" s="305" customFormat="1" ht="15" x14ac:dyDescent="0.25">
      <c r="A19" s="308">
        <v>5</v>
      </c>
      <c r="B19" s="1150"/>
      <c r="C19" s="1745"/>
      <c r="D19" s="1745"/>
      <c r="E19" s="1653">
        <v>695</v>
      </c>
      <c r="F19" s="1718"/>
      <c r="G19" s="1745"/>
      <c r="H19" s="1745"/>
      <c r="I19" s="1653">
        <v>140</v>
      </c>
      <c r="J19" s="1718"/>
      <c r="K19" s="1745"/>
      <c r="L19" s="1745"/>
      <c r="M19" s="1653">
        <v>631</v>
      </c>
      <c r="N19" s="1718"/>
      <c r="O19" s="1745"/>
      <c r="P19" s="1745"/>
      <c r="Q19" s="1653">
        <v>47</v>
      </c>
    </row>
    <row r="20" spans="1:17" s="305" customFormat="1" ht="15" x14ac:dyDescent="0.25">
      <c r="A20" s="308">
        <v>6</v>
      </c>
      <c r="B20" s="1150"/>
      <c r="C20" s="1745"/>
      <c r="D20" s="1745"/>
      <c r="E20" s="1653">
        <v>743</v>
      </c>
      <c r="F20" s="1718"/>
      <c r="G20" s="1745"/>
      <c r="H20" s="1745"/>
      <c r="I20" s="1653">
        <v>76</v>
      </c>
      <c r="J20" s="1718"/>
      <c r="K20" s="1745"/>
      <c r="L20" s="1745"/>
      <c r="M20" s="1653">
        <v>620</v>
      </c>
      <c r="N20" s="1718"/>
      <c r="O20" s="1745"/>
      <c r="P20" s="1745"/>
      <c r="Q20" s="1653">
        <v>14</v>
      </c>
    </row>
    <row r="21" spans="1:17" s="305" customFormat="1" ht="15" x14ac:dyDescent="0.25">
      <c r="A21" s="308">
        <v>7</v>
      </c>
      <c r="B21" s="1150"/>
      <c r="C21" s="1745"/>
      <c r="D21" s="1745"/>
      <c r="E21" s="1653">
        <v>787</v>
      </c>
      <c r="F21" s="1718"/>
      <c r="G21" s="1745"/>
      <c r="H21" s="1745"/>
      <c r="I21" s="1653">
        <v>82</v>
      </c>
      <c r="J21" s="1718"/>
      <c r="K21" s="1745"/>
      <c r="L21" s="1745"/>
      <c r="M21" s="1653">
        <v>656</v>
      </c>
      <c r="N21" s="1718"/>
      <c r="O21" s="1745"/>
      <c r="P21" s="1745"/>
      <c r="Q21" s="1653">
        <v>18</v>
      </c>
    </row>
    <row r="22" spans="1:17" s="305" customFormat="1" ht="15" x14ac:dyDescent="0.25">
      <c r="A22" s="308">
        <v>8</v>
      </c>
      <c r="B22" s="1150"/>
      <c r="C22" s="1745"/>
      <c r="D22" s="1745"/>
      <c r="E22" s="1653">
        <v>874</v>
      </c>
      <c r="F22" s="1718"/>
      <c r="G22" s="1745"/>
      <c r="H22" s="1745"/>
      <c r="I22" s="1653">
        <v>146</v>
      </c>
      <c r="J22" s="1718"/>
      <c r="K22" s="1745"/>
      <c r="L22" s="1745"/>
      <c r="M22" s="1653">
        <v>694</v>
      </c>
      <c r="N22" s="1718"/>
      <c r="O22" s="1745"/>
      <c r="P22" s="1745"/>
      <c r="Q22" s="1653">
        <v>43</v>
      </c>
    </row>
    <row r="23" spans="1:17" s="305" customFormat="1" ht="15" x14ac:dyDescent="0.25">
      <c r="A23" s="308">
        <v>9</v>
      </c>
      <c r="B23" s="1150"/>
      <c r="C23" s="1745"/>
      <c r="D23" s="1745"/>
      <c r="E23" s="1653">
        <v>1077</v>
      </c>
      <c r="F23" s="1718"/>
      <c r="G23" s="1745"/>
      <c r="H23" s="1745"/>
      <c r="I23" s="1653">
        <v>154</v>
      </c>
      <c r="J23" s="1718"/>
      <c r="K23" s="1745"/>
      <c r="L23" s="1745"/>
      <c r="M23" s="1653">
        <v>837</v>
      </c>
      <c r="N23" s="1718"/>
      <c r="O23" s="1745"/>
      <c r="P23" s="1745"/>
      <c r="Q23" s="1653">
        <v>51</v>
      </c>
    </row>
    <row r="24" spans="1:17" s="305" customFormat="1" ht="15" x14ac:dyDescent="0.25">
      <c r="A24" s="308">
        <v>10</v>
      </c>
      <c r="B24" s="1150"/>
      <c r="C24" s="1745"/>
      <c r="D24" s="1745"/>
      <c r="E24" s="1653">
        <v>1167</v>
      </c>
      <c r="F24" s="1718"/>
      <c r="G24" s="1745"/>
      <c r="H24" s="1745"/>
      <c r="I24" s="1653">
        <v>158</v>
      </c>
      <c r="J24" s="1718"/>
      <c r="K24" s="1745"/>
      <c r="L24" s="1745"/>
      <c r="M24" s="1653">
        <v>947</v>
      </c>
      <c r="N24" s="1718"/>
      <c r="O24" s="1745"/>
      <c r="P24" s="1745"/>
      <c r="Q24" s="1653">
        <v>49</v>
      </c>
    </row>
    <row r="25" spans="1:17" s="305" customFormat="1" ht="15" x14ac:dyDescent="0.25">
      <c r="A25" s="308">
        <v>11</v>
      </c>
      <c r="B25" s="1150"/>
      <c r="C25" s="1745"/>
      <c r="D25" s="1745"/>
      <c r="E25" s="1653">
        <v>1094</v>
      </c>
      <c r="F25" s="1718"/>
      <c r="G25" s="1745"/>
      <c r="H25" s="1745"/>
      <c r="I25" s="1653">
        <v>151</v>
      </c>
      <c r="J25" s="1718"/>
      <c r="K25" s="1745"/>
      <c r="L25" s="1745"/>
      <c r="M25" s="1653">
        <v>899</v>
      </c>
      <c r="N25" s="1718"/>
      <c r="O25" s="1745"/>
      <c r="P25" s="1745"/>
      <c r="Q25" s="1653">
        <v>48</v>
      </c>
    </row>
    <row r="26" spans="1:17" s="305" customFormat="1" ht="15" x14ac:dyDescent="0.25">
      <c r="A26" s="308">
        <v>12</v>
      </c>
      <c r="B26" s="1150"/>
      <c r="C26" s="1745"/>
      <c r="D26" s="1745"/>
      <c r="E26" s="1653">
        <v>1168</v>
      </c>
      <c r="F26" s="1718"/>
      <c r="G26" s="1745"/>
      <c r="H26" s="1745"/>
      <c r="I26" s="1653">
        <v>164</v>
      </c>
      <c r="J26" s="1718"/>
      <c r="K26" s="1745"/>
      <c r="L26" s="1745"/>
      <c r="M26" s="1653">
        <v>914</v>
      </c>
      <c r="N26" s="1718"/>
      <c r="O26" s="1745"/>
      <c r="P26" s="1745"/>
      <c r="Q26" s="1653">
        <v>51</v>
      </c>
    </row>
    <row r="27" spans="1:17" s="305" customFormat="1" ht="15" x14ac:dyDescent="0.25">
      <c r="A27" s="308">
        <v>13</v>
      </c>
      <c r="B27" s="1150"/>
      <c r="C27" s="1745"/>
      <c r="D27" s="1745"/>
      <c r="E27" s="1653">
        <v>988</v>
      </c>
      <c r="F27" s="1718"/>
      <c r="G27" s="1745"/>
      <c r="H27" s="1745"/>
      <c r="I27" s="1653">
        <v>178</v>
      </c>
      <c r="J27" s="1718"/>
      <c r="K27" s="1745"/>
      <c r="L27" s="1745"/>
      <c r="M27" s="1653">
        <v>812</v>
      </c>
      <c r="N27" s="1718"/>
      <c r="O27" s="1745"/>
      <c r="P27" s="1745"/>
      <c r="Q27" s="1653">
        <v>55</v>
      </c>
    </row>
    <row r="28" spans="1:17" s="305" customFormat="1" ht="15" x14ac:dyDescent="0.25">
      <c r="A28" s="308">
        <v>14</v>
      </c>
      <c r="B28" s="1150"/>
      <c r="C28" s="1745"/>
      <c r="D28" s="1745"/>
      <c r="E28" s="1653">
        <v>1141</v>
      </c>
      <c r="F28" s="1718"/>
      <c r="G28" s="1745"/>
      <c r="H28" s="1745"/>
      <c r="I28" s="1653">
        <v>166</v>
      </c>
      <c r="J28" s="1718"/>
      <c r="K28" s="1745"/>
      <c r="L28" s="1745"/>
      <c r="M28" s="1653">
        <v>901</v>
      </c>
      <c r="N28" s="1718"/>
      <c r="O28" s="1745"/>
      <c r="P28" s="1745"/>
      <c r="Q28" s="1653">
        <v>54</v>
      </c>
    </row>
    <row r="29" spans="1:17" s="305" customFormat="1" ht="15" x14ac:dyDescent="0.25">
      <c r="A29" s="308">
        <v>15</v>
      </c>
      <c r="B29" s="1150"/>
      <c r="C29" s="1745"/>
      <c r="D29" s="1745"/>
      <c r="E29" s="1653">
        <v>1091</v>
      </c>
      <c r="F29" s="1718"/>
      <c r="G29" s="1745"/>
      <c r="H29" s="1745"/>
      <c r="I29" s="1653">
        <v>189</v>
      </c>
      <c r="J29" s="1718"/>
      <c r="K29" s="1745"/>
      <c r="L29" s="1745"/>
      <c r="M29" s="1653">
        <v>889</v>
      </c>
      <c r="N29" s="1718"/>
      <c r="O29" s="1745"/>
      <c r="P29" s="1745"/>
      <c r="Q29" s="1653">
        <v>63</v>
      </c>
    </row>
    <row r="30" spans="1:17" s="305" customFormat="1" ht="15" x14ac:dyDescent="0.25">
      <c r="A30" s="308">
        <v>16</v>
      </c>
      <c r="B30" s="1150"/>
      <c r="C30" s="1745"/>
      <c r="D30" s="1745"/>
      <c r="E30" s="1653">
        <v>1006</v>
      </c>
      <c r="F30" s="1718"/>
      <c r="G30" s="1745"/>
      <c r="H30" s="1745"/>
      <c r="I30" s="1653">
        <v>193</v>
      </c>
      <c r="J30" s="1718"/>
      <c r="K30" s="1745"/>
      <c r="L30" s="1745"/>
      <c r="M30" s="1653">
        <v>836</v>
      </c>
      <c r="N30" s="1718"/>
      <c r="O30" s="1745"/>
      <c r="P30" s="1745"/>
      <c r="Q30" s="1653">
        <v>58</v>
      </c>
    </row>
    <row r="31" spans="1:17" s="309" customFormat="1" ht="15" x14ac:dyDescent="0.25">
      <c r="A31" s="308">
        <v>17</v>
      </c>
      <c r="B31" s="1150"/>
      <c r="C31" s="1745"/>
      <c r="D31" s="1745"/>
      <c r="E31" s="1653">
        <v>967</v>
      </c>
      <c r="F31" s="1718"/>
      <c r="G31" s="1745"/>
      <c r="H31" s="1745"/>
      <c r="I31" s="1653">
        <v>216</v>
      </c>
      <c r="J31" s="1718"/>
      <c r="K31" s="1745"/>
      <c r="L31" s="1745"/>
      <c r="M31" s="1653">
        <v>804</v>
      </c>
      <c r="N31" s="1718"/>
      <c r="O31" s="1745"/>
      <c r="P31" s="1745"/>
      <c r="Q31" s="1653">
        <v>59</v>
      </c>
    </row>
    <row r="32" spans="1:17" s="309" customFormat="1" ht="15" x14ac:dyDescent="0.25">
      <c r="A32" s="308">
        <v>18</v>
      </c>
      <c r="B32" s="1150"/>
      <c r="C32" s="1745"/>
      <c r="D32" s="1745"/>
      <c r="E32" s="1653">
        <v>879</v>
      </c>
      <c r="F32" s="1718"/>
      <c r="G32" s="1745"/>
      <c r="H32" s="1745"/>
      <c r="I32" s="1653">
        <v>203</v>
      </c>
      <c r="J32" s="1718"/>
      <c r="K32" s="1745"/>
      <c r="L32" s="1745"/>
      <c r="M32" s="1653">
        <v>744</v>
      </c>
      <c r="N32" s="1718"/>
      <c r="O32" s="1745"/>
      <c r="P32" s="1745"/>
      <c r="Q32" s="1653">
        <v>62</v>
      </c>
    </row>
    <row r="33" spans="1:33" s="309" customFormat="1" ht="15" x14ac:dyDescent="0.25">
      <c r="A33" s="308">
        <v>19</v>
      </c>
      <c r="B33" s="1150"/>
      <c r="C33" s="1745"/>
      <c r="D33" s="1745"/>
      <c r="E33" s="1653">
        <v>771</v>
      </c>
      <c r="F33" s="1718"/>
      <c r="G33" s="1745"/>
      <c r="H33" s="1745"/>
      <c r="I33" s="1653">
        <v>165</v>
      </c>
      <c r="J33" s="1718"/>
      <c r="K33" s="1745"/>
      <c r="L33" s="1745"/>
      <c r="M33" s="1653">
        <v>699</v>
      </c>
      <c r="N33" s="1718"/>
      <c r="O33" s="1745"/>
      <c r="P33" s="1745"/>
      <c r="Q33" s="1653">
        <v>44</v>
      </c>
    </row>
    <row r="34" spans="1:33" s="309" customFormat="1" ht="15" x14ac:dyDescent="0.25">
      <c r="A34" s="308">
        <v>20</v>
      </c>
      <c r="B34" s="1150"/>
      <c r="C34" s="1745"/>
      <c r="D34" s="1745"/>
      <c r="E34" s="1653">
        <v>742</v>
      </c>
      <c r="F34" s="1718"/>
      <c r="G34" s="1745"/>
      <c r="H34" s="1745"/>
      <c r="I34" s="1653">
        <v>185</v>
      </c>
      <c r="J34" s="1718"/>
      <c r="K34" s="1745"/>
      <c r="L34" s="1745"/>
      <c r="M34" s="1653">
        <v>687</v>
      </c>
      <c r="N34" s="1718"/>
      <c r="O34" s="1745"/>
      <c r="P34" s="1745"/>
      <c r="Q34" s="1653">
        <v>52</v>
      </c>
    </row>
    <row r="35" spans="1:33" s="309" customFormat="1" ht="15" x14ac:dyDescent="0.25">
      <c r="A35" s="308">
        <v>21</v>
      </c>
      <c r="B35" s="1150"/>
      <c r="C35" s="1745"/>
      <c r="D35" s="1745"/>
      <c r="E35" s="1653">
        <v>730</v>
      </c>
      <c r="F35" s="1718"/>
      <c r="G35" s="1745"/>
      <c r="H35" s="1745"/>
      <c r="I35" s="1653">
        <v>185</v>
      </c>
      <c r="J35" s="1718"/>
      <c r="K35" s="1745"/>
      <c r="L35" s="1745"/>
      <c r="M35" s="1653">
        <v>660</v>
      </c>
      <c r="N35" s="1718"/>
      <c r="O35" s="1745"/>
      <c r="P35" s="1745"/>
      <c r="Q35" s="1653">
        <v>57</v>
      </c>
    </row>
    <row r="36" spans="1:33" s="309" customFormat="1" ht="15" x14ac:dyDescent="0.25">
      <c r="A36" s="308">
        <v>22</v>
      </c>
      <c r="B36" s="1150"/>
      <c r="C36" s="1745"/>
      <c r="D36" s="1745"/>
      <c r="E36" s="1653">
        <v>772</v>
      </c>
      <c r="F36" s="1718"/>
      <c r="G36" s="1745"/>
      <c r="H36" s="1745"/>
      <c r="I36" s="1653">
        <v>152</v>
      </c>
      <c r="J36" s="1718"/>
      <c r="K36" s="1745"/>
      <c r="L36" s="1745"/>
      <c r="M36" s="1653">
        <v>688</v>
      </c>
      <c r="N36" s="1718"/>
      <c r="O36" s="1745"/>
      <c r="P36" s="1745"/>
      <c r="Q36" s="1653">
        <v>43</v>
      </c>
    </row>
    <row r="37" spans="1:33" s="309" customFormat="1" ht="15" x14ac:dyDescent="0.25">
      <c r="A37" s="308">
        <v>23</v>
      </c>
      <c r="B37" s="1150"/>
      <c r="C37" s="1745"/>
      <c r="D37" s="1745"/>
      <c r="E37" s="1653">
        <v>726</v>
      </c>
      <c r="F37" s="1718"/>
      <c r="G37" s="1745"/>
      <c r="H37" s="1745"/>
      <c r="I37" s="1653">
        <v>144</v>
      </c>
      <c r="J37" s="1718"/>
      <c r="K37" s="1745"/>
      <c r="L37" s="1745"/>
      <c r="M37" s="1653">
        <v>641</v>
      </c>
      <c r="N37" s="1718"/>
      <c r="O37" s="1745"/>
      <c r="P37" s="1745"/>
      <c r="Q37" s="1653">
        <v>45</v>
      </c>
    </row>
    <row r="38" spans="1:33" s="309" customFormat="1" ht="15" x14ac:dyDescent="0.25">
      <c r="A38" s="308">
        <v>24</v>
      </c>
      <c r="B38" s="1150"/>
      <c r="C38" s="1745"/>
      <c r="D38" s="1745"/>
      <c r="E38" s="1653">
        <v>707</v>
      </c>
      <c r="F38" s="1718"/>
      <c r="G38" s="1745"/>
      <c r="H38" s="1745"/>
      <c r="I38" s="1653">
        <v>158</v>
      </c>
      <c r="J38" s="1718"/>
      <c r="K38" s="1745"/>
      <c r="L38" s="1745"/>
      <c r="M38" s="1653">
        <v>644</v>
      </c>
      <c r="N38" s="1718"/>
      <c r="O38" s="1745"/>
      <c r="P38" s="1745"/>
      <c r="Q38" s="1653">
        <v>50</v>
      </c>
    </row>
    <row r="39" spans="1:33" s="309" customFormat="1" ht="15" x14ac:dyDescent="0.2">
      <c r="A39" s="308" t="s">
        <v>19</v>
      </c>
      <c r="B39" s="1218"/>
      <c r="C39" s="1746"/>
      <c r="D39" s="1746"/>
      <c r="E39" s="1747">
        <f>SUM(E15:E38)</f>
        <v>21011</v>
      </c>
      <c r="F39" s="1746"/>
      <c r="G39" s="1746"/>
      <c r="H39" s="1746"/>
      <c r="I39" s="1747">
        <f>SUM(I15:I38)</f>
        <v>3681</v>
      </c>
      <c r="J39" s="1746"/>
      <c r="K39" s="1746"/>
      <c r="L39" s="1746"/>
      <c r="M39" s="1747">
        <f>SUM(M15:M38)</f>
        <v>17876</v>
      </c>
      <c r="N39" s="1746"/>
      <c r="O39" s="1746"/>
      <c r="P39" s="1746"/>
      <c r="Q39" s="1747">
        <f>SUM(Q15:Q38)</f>
        <v>1113</v>
      </c>
    </row>
    <row r="40" spans="1:33" s="299" customFormat="1" ht="12.75" customHeight="1" x14ac:dyDescent="0.2">
      <c r="A40" s="299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299" customFormat="1" ht="12.75" customHeight="1" x14ac:dyDescent="0.2">
      <c r="A41" s="299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299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299" t="s">
        <v>23</v>
      </c>
      <c r="K43" s="299" t="s">
        <v>537</v>
      </c>
      <c r="L43" s="299"/>
      <c r="M43" s="299"/>
      <c r="N43" s="299"/>
      <c r="O43" s="299"/>
      <c r="P43" s="299"/>
      <c r="Q43" s="299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442" t="s">
        <v>512</v>
      </c>
      <c r="C1" s="2039"/>
      <c r="D1" s="2039"/>
      <c r="E1" s="2039"/>
      <c r="F1" s="2039"/>
      <c r="J1" s="801" t="s">
        <v>184</v>
      </c>
      <c r="N1" s="2437" t="s">
        <v>79</v>
      </c>
      <c r="O1" s="2437"/>
      <c r="P1" s="2437"/>
      <c r="Q1" s="2437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311" customFormat="1" ht="10.5" customHeight="1" x14ac:dyDescent="0.2">
      <c r="B2" s="2438" t="s">
        <v>1</v>
      </c>
      <c r="C2" s="2046"/>
      <c r="D2" s="2046"/>
      <c r="E2" s="2046"/>
      <c r="F2" s="2046"/>
      <c r="N2" s="2438" t="s">
        <v>2</v>
      </c>
      <c r="O2" s="2439"/>
      <c r="P2" s="2439"/>
      <c r="Q2" s="2439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311" customFormat="1" ht="13.5" customHeight="1" x14ac:dyDescent="0.2">
      <c r="N3" s="31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311" customFormat="1" ht="15" customHeight="1" x14ac:dyDescent="0.25">
      <c r="B4" s="2441" t="s">
        <v>4</v>
      </c>
      <c r="C4" s="2039"/>
      <c r="D4" s="313"/>
      <c r="E4" s="1003"/>
      <c r="F4" s="1003"/>
      <c r="G4" s="1003"/>
      <c r="H4" s="1003"/>
      <c r="I4" s="898" t="s">
        <v>5</v>
      </c>
      <c r="J4" s="312"/>
      <c r="K4" s="312"/>
      <c r="L4" s="312"/>
      <c r="O4" s="1250" t="s">
        <v>283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311" customFormat="1" ht="9.75" customHeight="1" x14ac:dyDescent="0.2">
      <c r="B5" s="2440" t="s">
        <v>7</v>
      </c>
      <c r="C5" s="2037"/>
      <c r="D5" s="312"/>
      <c r="E5" s="31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311" customFormat="1" ht="12" customHeight="1" x14ac:dyDescent="0.25">
      <c r="A6" s="244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311" customFormat="1" ht="15.75" x14ac:dyDescent="0.25">
      <c r="A7" s="244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311" customFormat="1" ht="9" customHeight="1" x14ac:dyDescent="0.2">
      <c r="A8" s="1315" t="s">
        <v>437</v>
      </c>
      <c r="B8" s="1320"/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311" customFormat="1" x14ac:dyDescent="0.2">
      <c r="A9" s="2445" t="s">
        <v>9</v>
      </c>
      <c r="B9" s="2450" t="s">
        <v>10</v>
      </c>
      <c r="C9" s="2451"/>
      <c r="D9" s="2451"/>
      <c r="E9" s="2451"/>
      <c r="F9" s="2451"/>
      <c r="G9" s="2451"/>
      <c r="H9" s="2451"/>
      <c r="I9" s="2452"/>
      <c r="J9" s="2450" t="s">
        <v>11</v>
      </c>
      <c r="K9" s="2451"/>
      <c r="L9" s="2451"/>
      <c r="M9" s="2451"/>
      <c r="N9" s="2451"/>
      <c r="O9" s="2451"/>
      <c r="P9" s="2451"/>
      <c r="Q9" s="2452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311" customFormat="1" x14ac:dyDescent="0.2">
      <c r="A10" s="2446"/>
      <c r="B10" s="2443" t="s">
        <v>282</v>
      </c>
      <c r="C10" s="2444"/>
      <c r="D10" s="2444"/>
      <c r="E10" s="2453"/>
      <c r="F10" s="2443"/>
      <c r="G10" s="2053"/>
      <c r="H10" s="2053"/>
      <c r="I10" s="2054"/>
      <c r="J10" s="2443" t="s">
        <v>282</v>
      </c>
      <c r="K10" s="2444"/>
      <c r="L10" s="2444"/>
      <c r="M10" s="2453"/>
      <c r="N10" s="2443"/>
      <c r="O10" s="2444"/>
      <c r="P10" s="2444"/>
      <c r="Q10" s="2453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311" customFormat="1" x14ac:dyDescent="0.2">
      <c r="A11" s="2446"/>
      <c r="B11" s="2443" t="s">
        <v>14</v>
      </c>
      <c r="C11" s="2444"/>
      <c r="E11" s="315">
        <v>3600</v>
      </c>
      <c r="F11" s="2443" t="s">
        <v>14</v>
      </c>
      <c r="G11" s="2444"/>
      <c r="H11" s="314"/>
      <c r="I11" s="315">
        <v>0</v>
      </c>
      <c r="J11" s="2443" t="s">
        <v>14</v>
      </c>
      <c r="K11" s="2444"/>
      <c r="L11" s="314"/>
      <c r="M11" s="315">
        <f>E11</f>
        <v>3600</v>
      </c>
      <c r="N11" s="2443" t="s">
        <v>14</v>
      </c>
      <c r="O11" s="2444"/>
      <c r="P11" s="314"/>
      <c r="Q11" s="315">
        <f>I11</f>
        <v>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317" customFormat="1" ht="35.25" customHeight="1" x14ac:dyDescent="0.2">
      <c r="A12" s="2447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51"/>
      <c r="C14" s="1951"/>
      <c r="D14" s="1951"/>
      <c r="E14" s="1951"/>
      <c r="F14" s="1951"/>
      <c r="G14" s="1951"/>
      <c r="H14" s="1951"/>
      <c r="I14" s="1951"/>
      <c r="J14" s="1718"/>
      <c r="K14" s="1951"/>
      <c r="L14" s="1951"/>
      <c r="M14" s="1951"/>
      <c r="N14" s="1951"/>
      <c r="O14" s="1152"/>
      <c r="P14" s="1152"/>
      <c r="Q14" s="1152"/>
    </row>
    <row r="15" spans="1:33" s="1509" customFormat="1" ht="15" x14ac:dyDescent="0.25">
      <c r="A15" s="1506">
        <v>1</v>
      </c>
      <c r="B15" s="1507"/>
      <c r="C15" s="1951"/>
      <c r="D15" s="1951"/>
      <c r="E15" s="1653">
        <v>286</v>
      </c>
      <c r="F15" s="1951"/>
      <c r="G15" s="1951"/>
      <c r="H15" s="1951"/>
      <c r="I15" s="1951"/>
      <c r="J15" s="1718"/>
      <c r="K15" s="1951"/>
      <c r="L15" s="1951"/>
      <c r="M15" s="1653">
        <v>63</v>
      </c>
      <c r="N15" s="1951"/>
      <c r="O15" s="1959"/>
      <c r="P15" s="1508"/>
      <c r="Q15" s="1508"/>
    </row>
    <row r="16" spans="1:33" s="317" customFormat="1" ht="15" x14ac:dyDescent="0.25">
      <c r="A16" s="320">
        <v>2</v>
      </c>
      <c r="B16" s="1151"/>
      <c r="C16" s="1951"/>
      <c r="D16" s="1951"/>
      <c r="E16" s="1653">
        <v>260</v>
      </c>
      <c r="F16" s="1951"/>
      <c r="G16" s="1951"/>
      <c r="H16" s="1951"/>
      <c r="I16" s="1951"/>
      <c r="J16" s="1718"/>
      <c r="K16" s="1951"/>
      <c r="L16" s="1951"/>
      <c r="M16" s="1653">
        <v>60</v>
      </c>
      <c r="N16" s="1951"/>
      <c r="O16" s="1959"/>
      <c r="P16" s="1152"/>
      <c r="Q16" s="1152"/>
    </row>
    <row r="17" spans="1:17" s="317" customFormat="1" ht="15" x14ac:dyDescent="0.25">
      <c r="A17" s="320">
        <v>3</v>
      </c>
      <c r="B17" s="1151"/>
      <c r="C17" s="1951"/>
      <c r="D17" s="1951"/>
      <c r="E17" s="1653">
        <v>246</v>
      </c>
      <c r="F17" s="1951"/>
      <c r="G17" s="1951"/>
      <c r="H17" s="1951"/>
      <c r="I17" s="1951"/>
      <c r="J17" s="1718"/>
      <c r="K17" s="1951"/>
      <c r="L17" s="1951"/>
      <c r="M17" s="1653">
        <v>61</v>
      </c>
      <c r="N17" s="1951"/>
      <c r="O17" s="1959"/>
      <c r="P17" s="1152"/>
      <c r="Q17" s="1152"/>
    </row>
    <row r="18" spans="1:17" s="317" customFormat="1" ht="15" x14ac:dyDescent="0.25">
      <c r="A18" s="320">
        <v>4</v>
      </c>
      <c r="B18" s="1151"/>
      <c r="C18" s="1951"/>
      <c r="D18" s="1951"/>
      <c r="E18" s="1653">
        <v>233</v>
      </c>
      <c r="F18" s="1951"/>
      <c r="G18" s="1951"/>
      <c r="H18" s="1951"/>
      <c r="I18" s="1951"/>
      <c r="J18" s="1718"/>
      <c r="K18" s="1951"/>
      <c r="L18" s="1951"/>
      <c r="M18" s="1653">
        <v>59</v>
      </c>
      <c r="N18" s="1951"/>
      <c r="O18" s="1959"/>
      <c r="P18" s="1152"/>
      <c r="Q18" s="1152"/>
    </row>
    <row r="19" spans="1:17" s="317" customFormat="1" ht="15" x14ac:dyDescent="0.25">
      <c r="A19" s="320">
        <v>5</v>
      </c>
      <c r="B19" s="1151"/>
      <c r="C19" s="1951"/>
      <c r="D19" s="1951"/>
      <c r="E19" s="1653">
        <v>239</v>
      </c>
      <c r="F19" s="1951"/>
      <c r="G19" s="1951"/>
      <c r="H19" s="1951"/>
      <c r="I19" s="1951"/>
      <c r="J19" s="1718"/>
      <c r="K19" s="1951"/>
      <c r="L19" s="1951"/>
      <c r="M19" s="1653">
        <v>58</v>
      </c>
      <c r="N19" s="1951"/>
      <c r="O19" s="1959"/>
      <c r="P19" s="1152"/>
      <c r="Q19" s="1152"/>
    </row>
    <row r="20" spans="1:17" s="317" customFormat="1" ht="15" x14ac:dyDescent="0.25">
      <c r="A20" s="320">
        <v>6</v>
      </c>
      <c r="B20" s="1151"/>
      <c r="C20" s="1951"/>
      <c r="D20" s="1951"/>
      <c r="E20" s="1653">
        <v>260</v>
      </c>
      <c r="F20" s="1951"/>
      <c r="G20" s="1951"/>
      <c r="H20" s="1951"/>
      <c r="I20" s="1951"/>
      <c r="J20" s="1718"/>
      <c r="K20" s="1951"/>
      <c r="L20" s="1951"/>
      <c r="M20" s="1653">
        <v>58</v>
      </c>
      <c r="N20" s="1951"/>
      <c r="O20" s="1959"/>
      <c r="P20" s="1152"/>
      <c r="Q20" s="1152"/>
    </row>
    <row r="21" spans="1:17" s="317" customFormat="1" ht="15" x14ac:dyDescent="0.25">
      <c r="A21" s="320">
        <v>7</v>
      </c>
      <c r="B21" s="1151"/>
      <c r="C21" s="1951"/>
      <c r="D21" s="1951"/>
      <c r="E21" s="1653">
        <v>335</v>
      </c>
      <c r="F21" s="1951"/>
      <c r="G21" s="1951"/>
      <c r="H21" s="1951"/>
      <c r="I21" s="1951"/>
      <c r="J21" s="1718"/>
      <c r="K21" s="1951"/>
      <c r="L21" s="1951"/>
      <c r="M21" s="1653">
        <v>57</v>
      </c>
      <c r="N21" s="1951"/>
      <c r="O21" s="1959"/>
      <c r="P21" s="1152"/>
      <c r="Q21" s="1152"/>
    </row>
    <row r="22" spans="1:17" s="317" customFormat="1" ht="15" x14ac:dyDescent="0.25">
      <c r="A22" s="320">
        <v>8</v>
      </c>
      <c r="B22" s="1151"/>
      <c r="C22" s="1951"/>
      <c r="D22" s="1951"/>
      <c r="E22" s="1653">
        <v>390</v>
      </c>
      <c r="F22" s="1951"/>
      <c r="G22" s="1951"/>
      <c r="H22" s="1951"/>
      <c r="I22" s="1951"/>
      <c r="J22" s="1718"/>
      <c r="K22" s="1951"/>
      <c r="L22" s="1951"/>
      <c r="M22" s="1653">
        <v>65</v>
      </c>
      <c r="N22" s="1951"/>
      <c r="O22" s="1959"/>
      <c r="P22" s="1152"/>
      <c r="Q22" s="1152"/>
    </row>
    <row r="23" spans="1:17" s="317" customFormat="1" ht="15" x14ac:dyDescent="0.25">
      <c r="A23" s="320">
        <v>9</v>
      </c>
      <c r="B23" s="1151"/>
      <c r="C23" s="1951"/>
      <c r="D23" s="1951"/>
      <c r="E23" s="1653">
        <v>412</v>
      </c>
      <c r="F23" s="1951"/>
      <c r="G23" s="1951"/>
      <c r="H23" s="1951"/>
      <c r="I23" s="1951"/>
      <c r="J23" s="1718"/>
      <c r="K23" s="1951"/>
      <c r="L23" s="1951"/>
      <c r="M23" s="1653">
        <v>76</v>
      </c>
      <c r="N23" s="1951"/>
      <c r="O23" s="1959"/>
      <c r="P23" s="1152"/>
      <c r="Q23" s="1152"/>
    </row>
    <row r="24" spans="1:17" s="317" customFormat="1" ht="15" x14ac:dyDescent="0.25">
      <c r="A24" s="320">
        <v>10</v>
      </c>
      <c r="B24" s="1151"/>
      <c r="C24" s="1951"/>
      <c r="D24" s="1951"/>
      <c r="E24" s="1653">
        <v>396</v>
      </c>
      <c r="F24" s="1951"/>
      <c r="G24" s="1951"/>
      <c r="H24" s="1951"/>
      <c r="I24" s="1951"/>
      <c r="J24" s="1718"/>
      <c r="K24" s="1951"/>
      <c r="L24" s="1951"/>
      <c r="M24" s="1653">
        <v>71</v>
      </c>
      <c r="N24" s="1951"/>
      <c r="O24" s="1959"/>
      <c r="P24" s="1152"/>
      <c r="Q24" s="1152"/>
    </row>
    <row r="25" spans="1:17" s="317" customFormat="1" ht="15" x14ac:dyDescent="0.25">
      <c r="A25" s="320">
        <v>11</v>
      </c>
      <c r="B25" s="1151"/>
      <c r="C25" s="1951"/>
      <c r="D25" s="1951"/>
      <c r="E25" s="1653">
        <v>426</v>
      </c>
      <c r="F25" s="1951"/>
      <c r="G25" s="1951"/>
      <c r="H25" s="1951"/>
      <c r="I25" s="1951"/>
      <c r="J25" s="1718"/>
      <c r="K25" s="1951"/>
      <c r="L25" s="1951"/>
      <c r="M25" s="1653">
        <v>72</v>
      </c>
      <c r="N25" s="1951"/>
      <c r="O25" s="1959"/>
      <c r="P25" s="1152"/>
      <c r="Q25" s="1152"/>
    </row>
    <row r="26" spans="1:17" s="317" customFormat="1" ht="15" x14ac:dyDescent="0.25">
      <c r="A26" s="320">
        <v>12</v>
      </c>
      <c r="B26" s="1151"/>
      <c r="C26" s="1951"/>
      <c r="D26" s="1951"/>
      <c r="E26" s="1653">
        <v>438</v>
      </c>
      <c r="F26" s="1951"/>
      <c r="G26" s="1951"/>
      <c r="H26" s="1951"/>
      <c r="I26" s="1951"/>
      <c r="J26" s="1718"/>
      <c r="K26" s="1951"/>
      <c r="L26" s="1951"/>
      <c r="M26" s="1653">
        <v>71</v>
      </c>
      <c r="N26" s="1951"/>
      <c r="O26" s="1959"/>
      <c r="P26" s="1152"/>
      <c r="Q26" s="1152"/>
    </row>
    <row r="27" spans="1:17" s="317" customFormat="1" ht="15" x14ac:dyDescent="0.25">
      <c r="A27" s="320">
        <v>13</v>
      </c>
      <c r="B27" s="1151"/>
      <c r="C27" s="1951"/>
      <c r="D27" s="1951"/>
      <c r="E27" s="1653">
        <v>438</v>
      </c>
      <c r="F27" s="1951"/>
      <c r="G27" s="1951"/>
      <c r="H27" s="1951"/>
      <c r="I27" s="1951"/>
      <c r="J27" s="1718"/>
      <c r="K27" s="1951"/>
      <c r="L27" s="1951"/>
      <c r="M27" s="1653">
        <v>76</v>
      </c>
      <c r="N27" s="1951"/>
      <c r="O27" s="1959"/>
      <c r="P27" s="1152"/>
      <c r="Q27" s="1152"/>
    </row>
    <row r="28" spans="1:17" s="317" customFormat="1" ht="15" x14ac:dyDescent="0.25">
      <c r="A28" s="320">
        <v>14</v>
      </c>
      <c r="B28" s="1151"/>
      <c r="C28" s="1951"/>
      <c r="D28" s="1951"/>
      <c r="E28" s="1653">
        <v>427</v>
      </c>
      <c r="F28" s="1951"/>
      <c r="G28" s="1951"/>
      <c r="H28" s="1951"/>
      <c r="I28" s="1951"/>
      <c r="J28" s="1718"/>
      <c r="K28" s="1951"/>
      <c r="L28" s="1951"/>
      <c r="M28" s="1653">
        <v>73</v>
      </c>
      <c r="N28" s="1951"/>
      <c r="O28" s="1959"/>
      <c r="P28" s="1152"/>
      <c r="Q28" s="1152"/>
    </row>
    <row r="29" spans="1:17" s="317" customFormat="1" ht="15" x14ac:dyDescent="0.25">
      <c r="A29" s="320">
        <v>15</v>
      </c>
      <c r="B29" s="1151"/>
      <c r="C29" s="1951"/>
      <c r="D29" s="1951"/>
      <c r="E29" s="1653">
        <v>444</v>
      </c>
      <c r="F29" s="1951"/>
      <c r="G29" s="1951"/>
      <c r="H29" s="1951"/>
      <c r="I29" s="1951"/>
      <c r="J29" s="1718"/>
      <c r="K29" s="1951"/>
      <c r="L29" s="1951"/>
      <c r="M29" s="1653">
        <v>71</v>
      </c>
      <c r="N29" s="1951"/>
      <c r="O29" s="1959"/>
      <c r="P29" s="1152"/>
      <c r="Q29" s="1152"/>
    </row>
    <row r="30" spans="1:17" s="317" customFormat="1" ht="15" x14ac:dyDescent="0.25">
      <c r="A30" s="320">
        <v>16</v>
      </c>
      <c r="B30" s="1151"/>
      <c r="C30" s="1951"/>
      <c r="D30" s="1951"/>
      <c r="E30" s="1653">
        <v>484</v>
      </c>
      <c r="F30" s="1951"/>
      <c r="G30" s="1951"/>
      <c r="H30" s="1951"/>
      <c r="I30" s="1951"/>
      <c r="J30" s="1718"/>
      <c r="K30" s="1951"/>
      <c r="L30" s="1951"/>
      <c r="M30" s="1653">
        <v>75</v>
      </c>
      <c r="N30" s="1951"/>
      <c r="O30" s="1959"/>
      <c r="P30" s="1152"/>
      <c r="Q30" s="1152"/>
    </row>
    <row r="31" spans="1:17" s="321" customFormat="1" ht="15" x14ac:dyDescent="0.25">
      <c r="A31" s="320">
        <v>17</v>
      </c>
      <c r="B31" s="1151"/>
      <c r="C31" s="1951"/>
      <c r="D31" s="1951"/>
      <c r="E31" s="1653">
        <v>527</v>
      </c>
      <c r="F31" s="1951"/>
      <c r="G31" s="1951"/>
      <c r="H31" s="1951"/>
      <c r="I31" s="1951"/>
      <c r="J31" s="1718"/>
      <c r="K31" s="1951"/>
      <c r="L31" s="1951"/>
      <c r="M31" s="1653">
        <v>74</v>
      </c>
      <c r="N31" s="1951"/>
      <c r="O31" s="1959"/>
      <c r="P31" s="1152"/>
      <c r="Q31" s="1152"/>
    </row>
    <row r="32" spans="1:17" s="321" customFormat="1" ht="15" x14ac:dyDescent="0.25">
      <c r="A32" s="320">
        <v>18</v>
      </c>
      <c r="B32" s="1151"/>
      <c r="C32" s="1951"/>
      <c r="D32" s="1951"/>
      <c r="E32" s="1653">
        <v>532</v>
      </c>
      <c r="F32" s="1951"/>
      <c r="G32" s="1951"/>
      <c r="H32" s="1951"/>
      <c r="I32" s="1951"/>
      <c r="J32" s="1718"/>
      <c r="K32" s="1951"/>
      <c r="L32" s="1951"/>
      <c r="M32" s="1653">
        <v>78</v>
      </c>
      <c r="N32" s="1951"/>
      <c r="O32" s="1959"/>
      <c r="P32" s="1152"/>
      <c r="Q32" s="1152"/>
    </row>
    <row r="33" spans="1:33" s="321" customFormat="1" ht="15" x14ac:dyDescent="0.25">
      <c r="A33" s="320">
        <v>19</v>
      </c>
      <c r="B33" s="1151"/>
      <c r="C33" s="1951"/>
      <c r="D33" s="1951"/>
      <c r="E33" s="1653">
        <v>548</v>
      </c>
      <c r="F33" s="1951"/>
      <c r="G33" s="1951"/>
      <c r="H33" s="1951"/>
      <c r="I33" s="1951"/>
      <c r="J33" s="1718"/>
      <c r="K33" s="1951"/>
      <c r="L33" s="1951"/>
      <c r="M33" s="1653">
        <v>72</v>
      </c>
      <c r="N33" s="1951"/>
      <c r="O33" s="1959"/>
      <c r="P33" s="1152"/>
      <c r="Q33" s="1152"/>
    </row>
    <row r="34" spans="1:33" s="321" customFormat="1" ht="15" x14ac:dyDescent="0.25">
      <c r="A34" s="320">
        <v>20</v>
      </c>
      <c r="B34" s="1151"/>
      <c r="C34" s="1951"/>
      <c r="D34" s="1951"/>
      <c r="E34" s="1653">
        <v>558</v>
      </c>
      <c r="F34" s="1951"/>
      <c r="G34" s="1951"/>
      <c r="H34" s="1951"/>
      <c r="I34" s="1951"/>
      <c r="J34" s="1718"/>
      <c r="K34" s="1951"/>
      <c r="L34" s="1951"/>
      <c r="M34" s="1653">
        <v>77</v>
      </c>
      <c r="N34" s="1951"/>
      <c r="O34" s="1959"/>
      <c r="P34" s="1152"/>
      <c r="Q34" s="1152"/>
    </row>
    <row r="35" spans="1:33" s="321" customFormat="1" ht="15" x14ac:dyDescent="0.25">
      <c r="A35" s="320">
        <v>21</v>
      </c>
      <c r="B35" s="1151"/>
      <c r="C35" s="1951"/>
      <c r="D35" s="1951"/>
      <c r="E35" s="1653">
        <v>557</v>
      </c>
      <c r="F35" s="1951"/>
      <c r="G35" s="1951"/>
      <c r="H35" s="1951"/>
      <c r="I35" s="1951"/>
      <c r="J35" s="1718"/>
      <c r="K35" s="1951"/>
      <c r="L35" s="1951"/>
      <c r="M35" s="1653">
        <v>75</v>
      </c>
      <c r="N35" s="1951"/>
      <c r="O35" s="1959"/>
      <c r="P35" s="1152"/>
      <c r="Q35" s="1152"/>
    </row>
    <row r="36" spans="1:33" s="321" customFormat="1" ht="15" x14ac:dyDescent="0.25">
      <c r="A36" s="320">
        <v>22</v>
      </c>
      <c r="B36" s="1151"/>
      <c r="C36" s="1951"/>
      <c r="D36" s="1951"/>
      <c r="E36" s="1653">
        <v>489</v>
      </c>
      <c r="F36" s="1951"/>
      <c r="G36" s="1951"/>
      <c r="H36" s="1951"/>
      <c r="I36" s="1951"/>
      <c r="J36" s="1718"/>
      <c r="K36" s="1951"/>
      <c r="L36" s="1951"/>
      <c r="M36" s="1653">
        <v>69</v>
      </c>
      <c r="N36" s="1951"/>
      <c r="O36" s="1959"/>
      <c r="P36" s="1152"/>
      <c r="Q36" s="1152"/>
    </row>
    <row r="37" spans="1:33" s="321" customFormat="1" ht="15" x14ac:dyDescent="0.25">
      <c r="A37" s="320">
        <v>23</v>
      </c>
      <c r="B37" s="1151"/>
      <c r="C37" s="1951"/>
      <c r="D37" s="1951"/>
      <c r="E37" s="1653">
        <v>408</v>
      </c>
      <c r="F37" s="1951"/>
      <c r="G37" s="1951"/>
      <c r="H37" s="1951"/>
      <c r="I37" s="1951"/>
      <c r="J37" s="1718"/>
      <c r="K37" s="1951"/>
      <c r="L37" s="1951"/>
      <c r="M37" s="1653">
        <v>63</v>
      </c>
      <c r="N37" s="1951"/>
      <c r="O37" s="1959"/>
      <c r="P37" s="1152"/>
      <c r="Q37" s="1152"/>
    </row>
    <row r="38" spans="1:33" s="321" customFormat="1" ht="15" x14ac:dyDescent="0.25">
      <c r="A38" s="320">
        <v>24</v>
      </c>
      <c r="B38" s="1151"/>
      <c r="C38" s="1951"/>
      <c r="D38" s="1951"/>
      <c r="E38" s="1653">
        <v>340</v>
      </c>
      <c r="F38" s="1951"/>
      <c r="G38" s="1951"/>
      <c r="H38" s="1951"/>
      <c r="I38" s="1951"/>
      <c r="J38" s="1718"/>
      <c r="K38" s="1951"/>
      <c r="L38" s="1951"/>
      <c r="M38" s="1653">
        <v>62</v>
      </c>
      <c r="N38" s="1951"/>
      <c r="O38" s="1959"/>
      <c r="P38" s="1152"/>
      <c r="Q38" s="1152"/>
    </row>
    <row r="39" spans="1:33" s="321" customFormat="1" ht="15" x14ac:dyDescent="0.2">
      <c r="A39" s="320" t="s">
        <v>19</v>
      </c>
      <c r="B39" s="1216"/>
      <c r="C39" s="1952"/>
      <c r="D39" s="1952"/>
      <c r="E39" s="1953">
        <f>SUM(E15:E38)</f>
        <v>9673</v>
      </c>
      <c r="F39" s="1952"/>
      <c r="G39" s="1952"/>
      <c r="H39" s="1952"/>
      <c r="I39" s="1953"/>
      <c r="J39" s="1952"/>
      <c r="K39" s="1952"/>
      <c r="L39" s="1952"/>
      <c r="M39" s="1953">
        <f>SUM(M15:M38)</f>
        <v>1636</v>
      </c>
      <c r="N39" s="1952"/>
      <c r="O39" s="1960"/>
      <c r="P39" s="1216"/>
      <c r="Q39" s="1217"/>
    </row>
    <row r="40" spans="1:33" s="311" customFormat="1" ht="12.75" customHeight="1" x14ac:dyDescent="0.2">
      <c r="A40" s="311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311" customFormat="1" ht="12.75" customHeight="1" x14ac:dyDescent="0.2">
      <c r="A41" s="311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 x14ac:dyDescent="0.2">
      <c r="A42" s="311" t="s">
        <v>22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 x14ac:dyDescent="0.2">
      <c r="A43" s="311" t="s">
        <v>23</v>
      </c>
      <c r="K43" s="311" t="s">
        <v>537</v>
      </c>
      <c r="L43" s="311"/>
      <c r="M43" s="311"/>
      <c r="N43" s="311"/>
      <c r="O43" s="311"/>
      <c r="P43" s="311"/>
      <c r="Q43" s="311"/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 x14ac:dyDescent="0.2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459" t="s">
        <v>512</v>
      </c>
      <c r="C1" s="2039"/>
      <c r="D1" s="2039"/>
      <c r="E1" s="2039"/>
      <c r="F1" s="2039"/>
      <c r="J1" s="801" t="s">
        <v>184</v>
      </c>
      <c r="N1" s="2454" t="s">
        <v>79</v>
      </c>
      <c r="O1" s="2454"/>
      <c r="P1" s="2454"/>
      <c r="Q1" s="2454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23" customFormat="1" ht="10.5" customHeight="1" x14ac:dyDescent="0.2">
      <c r="B2" s="2455" t="s">
        <v>1</v>
      </c>
      <c r="C2" s="2046"/>
      <c r="D2" s="2046"/>
      <c r="E2" s="2046"/>
      <c r="F2" s="2046"/>
      <c r="N2" s="2455" t="s">
        <v>2</v>
      </c>
      <c r="O2" s="2456"/>
      <c r="P2" s="2456"/>
      <c r="Q2" s="2456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23" customFormat="1" ht="13.5" customHeight="1" x14ac:dyDescent="0.2">
      <c r="N3" s="32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23" customFormat="1" ht="15" customHeight="1" x14ac:dyDescent="0.25">
      <c r="B4" s="2458" t="s">
        <v>4</v>
      </c>
      <c r="C4" s="2039"/>
      <c r="D4" s="325"/>
      <c r="E4" s="1001"/>
      <c r="F4" s="1001"/>
      <c r="G4" s="1001"/>
      <c r="H4" s="1001"/>
      <c r="I4" s="899" t="s">
        <v>5</v>
      </c>
      <c r="J4" s="324"/>
      <c r="K4" s="324"/>
      <c r="L4" s="324"/>
      <c r="O4" s="1249" t="s">
        <v>356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23" customFormat="1" ht="9.75" customHeight="1" x14ac:dyDescent="0.2">
      <c r="B5" s="2457" t="s">
        <v>7</v>
      </c>
      <c r="C5" s="2037"/>
      <c r="D5" s="324"/>
      <c r="E5" s="324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23" customFormat="1" ht="12" customHeight="1" x14ac:dyDescent="0.25">
      <c r="A6" s="2465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23" customFormat="1" ht="15.75" x14ac:dyDescent="0.25">
      <c r="A7" s="246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23" customFormat="1" ht="9" customHeight="1" x14ac:dyDescent="0.2">
      <c r="A8" s="1315" t="s">
        <v>438</v>
      </c>
      <c r="B8" s="1315" t="s">
        <v>439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23" customFormat="1" x14ac:dyDescent="0.2">
      <c r="A9" s="2462" t="s">
        <v>9</v>
      </c>
      <c r="B9" s="2467" t="s">
        <v>10</v>
      </c>
      <c r="C9" s="2468"/>
      <c r="D9" s="2468"/>
      <c r="E9" s="2468"/>
      <c r="F9" s="2468"/>
      <c r="G9" s="2468"/>
      <c r="H9" s="2468"/>
      <c r="I9" s="2469"/>
      <c r="J9" s="2467" t="s">
        <v>11</v>
      </c>
      <c r="K9" s="2468"/>
      <c r="L9" s="2468"/>
      <c r="M9" s="2468"/>
      <c r="N9" s="2468"/>
      <c r="O9" s="2468"/>
      <c r="P9" s="2468"/>
      <c r="Q9" s="2469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23" customFormat="1" x14ac:dyDescent="0.2">
      <c r="A10" s="2463"/>
      <c r="B10" s="2460" t="s">
        <v>354</v>
      </c>
      <c r="C10" s="2461"/>
      <c r="D10" s="2461"/>
      <c r="E10" s="2470"/>
      <c r="F10" s="2460" t="s">
        <v>355</v>
      </c>
      <c r="G10" s="2053"/>
      <c r="H10" s="2053"/>
      <c r="I10" s="2054"/>
      <c r="J10" s="2460" t="s">
        <v>354</v>
      </c>
      <c r="K10" s="2461"/>
      <c r="L10" s="2461"/>
      <c r="M10" s="2470"/>
      <c r="N10" s="2460" t="s">
        <v>355</v>
      </c>
      <c r="O10" s="2461"/>
      <c r="P10" s="2461"/>
      <c r="Q10" s="2470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23" customFormat="1" x14ac:dyDescent="0.2">
      <c r="A11" s="2463"/>
      <c r="B11" s="2460" t="s">
        <v>14</v>
      </c>
      <c r="C11" s="2461"/>
      <c r="E11" s="327">
        <v>3600</v>
      </c>
      <c r="F11" s="2460" t="s">
        <v>14</v>
      </c>
      <c r="G11" s="2461"/>
      <c r="H11" s="326"/>
      <c r="I11" s="327">
        <v>3600</v>
      </c>
      <c r="J11" s="2460" t="s">
        <v>14</v>
      </c>
      <c r="K11" s="2461"/>
      <c r="L11" s="326"/>
      <c r="M11" s="327">
        <f>E11</f>
        <v>3600</v>
      </c>
      <c r="N11" s="2460" t="s">
        <v>14</v>
      </c>
      <c r="O11" s="2461"/>
      <c r="P11" s="326"/>
      <c r="Q11" s="327">
        <f>I11</f>
        <v>3600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29" customFormat="1" ht="35.25" customHeight="1" x14ac:dyDescent="0.2">
      <c r="A12" s="2464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50"/>
      <c r="C14" s="1748"/>
      <c r="D14" s="1748"/>
      <c r="E14" s="1748"/>
      <c r="F14" s="1718"/>
      <c r="G14" s="1748"/>
      <c r="H14" s="1748"/>
      <c r="I14" s="1748"/>
      <c r="J14" s="1718"/>
      <c r="K14" s="1748"/>
      <c r="L14" s="1748"/>
      <c r="M14" s="1748"/>
      <c r="N14" s="1718"/>
      <c r="O14" s="1748"/>
      <c r="P14" s="1748"/>
      <c r="Q14" s="1748"/>
    </row>
    <row r="15" spans="1:33" s="1505" customFormat="1" ht="15" x14ac:dyDescent="0.25">
      <c r="A15" s="1504">
        <v>1</v>
      </c>
      <c r="B15" s="1387"/>
      <c r="C15" s="1748"/>
      <c r="D15" s="1748"/>
      <c r="E15" s="1653">
        <v>916</v>
      </c>
      <c r="F15" s="1718"/>
      <c r="G15" s="1748"/>
      <c r="H15" s="1748"/>
      <c r="I15" s="1653">
        <v>943</v>
      </c>
      <c r="J15" s="1718"/>
      <c r="K15" s="1748"/>
      <c r="L15" s="1748"/>
      <c r="M15" s="1653">
        <v>220</v>
      </c>
      <c r="N15" s="1718"/>
      <c r="O15" s="1748"/>
      <c r="P15" s="1748"/>
      <c r="Q15" s="1653">
        <v>276</v>
      </c>
    </row>
    <row r="16" spans="1:33" s="329" customFormat="1" ht="15" x14ac:dyDescent="0.25">
      <c r="A16" s="332">
        <v>2</v>
      </c>
      <c r="B16" s="1150"/>
      <c r="C16" s="1748"/>
      <c r="D16" s="1748"/>
      <c r="E16" s="1653">
        <v>883</v>
      </c>
      <c r="F16" s="1718"/>
      <c r="G16" s="1748"/>
      <c r="H16" s="1748"/>
      <c r="I16" s="1653">
        <v>857</v>
      </c>
      <c r="J16" s="1718"/>
      <c r="K16" s="1748"/>
      <c r="L16" s="1748"/>
      <c r="M16" s="1653">
        <v>246</v>
      </c>
      <c r="N16" s="1718"/>
      <c r="O16" s="1748"/>
      <c r="P16" s="1748"/>
      <c r="Q16" s="1653">
        <v>274</v>
      </c>
    </row>
    <row r="17" spans="1:19" s="329" customFormat="1" ht="15" x14ac:dyDescent="0.25">
      <c r="A17" s="332">
        <v>3</v>
      </c>
      <c r="B17" s="1150"/>
      <c r="C17" s="1748"/>
      <c r="D17" s="1748"/>
      <c r="E17" s="1653">
        <v>925</v>
      </c>
      <c r="F17" s="1718"/>
      <c r="G17" s="1748"/>
      <c r="H17" s="1748"/>
      <c r="I17" s="1653">
        <v>813</v>
      </c>
      <c r="J17" s="1718"/>
      <c r="K17" s="1748"/>
      <c r="L17" s="1748"/>
      <c r="M17" s="1653">
        <v>301</v>
      </c>
      <c r="N17" s="1718"/>
      <c r="O17" s="1748"/>
      <c r="P17" s="1748"/>
      <c r="Q17" s="1653">
        <v>275</v>
      </c>
    </row>
    <row r="18" spans="1:19" s="329" customFormat="1" ht="15" x14ac:dyDescent="0.25">
      <c r="A18" s="332">
        <v>4</v>
      </c>
      <c r="B18" s="1150"/>
      <c r="C18" s="1748"/>
      <c r="D18" s="1748"/>
      <c r="E18" s="1653">
        <v>845</v>
      </c>
      <c r="F18" s="1718"/>
      <c r="G18" s="1748"/>
      <c r="H18" s="1748"/>
      <c r="I18" s="1653">
        <v>802</v>
      </c>
      <c r="J18" s="1718"/>
      <c r="K18" s="1748"/>
      <c r="L18" s="1748"/>
      <c r="M18" s="1653">
        <v>266</v>
      </c>
      <c r="N18" s="1718"/>
      <c r="O18" s="1748"/>
      <c r="P18" s="1748"/>
      <c r="Q18" s="1653">
        <v>272</v>
      </c>
    </row>
    <row r="19" spans="1:19" s="329" customFormat="1" ht="15" x14ac:dyDescent="0.25">
      <c r="A19" s="332">
        <v>5</v>
      </c>
      <c r="B19" s="1150"/>
      <c r="C19" s="1748"/>
      <c r="D19" s="1748"/>
      <c r="E19" s="1653">
        <v>943</v>
      </c>
      <c r="F19" s="1718"/>
      <c r="G19" s="1748"/>
      <c r="H19" s="1748"/>
      <c r="I19" s="1653">
        <v>797</v>
      </c>
      <c r="J19" s="1718"/>
      <c r="K19" s="1748"/>
      <c r="L19" s="1748"/>
      <c r="M19" s="1653">
        <v>318</v>
      </c>
      <c r="N19" s="1718"/>
      <c r="O19" s="1748"/>
      <c r="P19" s="1748"/>
      <c r="Q19" s="1653">
        <v>270</v>
      </c>
    </row>
    <row r="20" spans="1:19" s="329" customFormat="1" ht="15" x14ac:dyDescent="0.25">
      <c r="A20" s="332">
        <v>6</v>
      </c>
      <c r="B20" s="1150"/>
      <c r="C20" s="1748"/>
      <c r="D20" s="1748"/>
      <c r="E20" s="1653">
        <v>920</v>
      </c>
      <c r="F20" s="1718"/>
      <c r="G20" s="1748"/>
      <c r="H20" s="1748"/>
      <c r="I20" s="1653">
        <v>843</v>
      </c>
      <c r="J20" s="1718"/>
      <c r="K20" s="1748"/>
      <c r="L20" s="1748"/>
      <c r="M20" s="1653">
        <v>219</v>
      </c>
      <c r="N20" s="1718"/>
      <c r="O20" s="1748"/>
      <c r="P20" s="1748"/>
      <c r="Q20" s="1653">
        <v>268</v>
      </c>
    </row>
    <row r="21" spans="1:19" s="329" customFormat="1" ht="15" x14ac:dyDescent="0.25">
      <c r="A21" s="332">
        <v>7</v>
      </c>
      <c r="B21" s="1150"/>
      <c r="C21" s="1748"/>
      <c r="D21" s="1748"/>
      <c r="E21" s="1653">
        <v>1255</v>
      </c>
      <c r="F21" s="1718"/>
      <c r="G21" s="1748"/>
      <c r="H21" s="1748"/>
      <c r="I21" s="1653">
        <v>1065</v>
      </c>
      <c r="J21" s="1718"/>
      <c r="K21" s="1748"/>
      <c r="L21" s="1748"/>
      <c r="M21" s="1653">
        <v>315</v>
      </c>
      <c r="N21" s="1718"/>
      <c r="O21" s="1748"/>
      <c r="P21" s="1748"/>
      <c r="Q21" s="1653">
        <v>272</v>
      </c>
    </row>
    <row r="22" spans="1:19" s="329" customFormat="1" ht="15" x14ac:dyDescent="0.25">
      <c r="A22" s="332">
        <v>8</v>
      </c>
      <c r="B22" s="1150"/>
      <c r="C22" s="1748"/>
      <c r="D22" s="1748"/>
      <c r="E22" s="1653">
        <v>1606</v>
      </c>
      <c r="F22" s="1718"/>
      <c r="G22" s="1748"/>
      <c r="H22" s="1748"/>
      <c r="I22" s="1653">
        <v>1461</v>
      </c>
      <c r="J22" s="1718"/>
      <c r="K22" s="1748"/>
      <c r="L22" s="1748"/>
      <c r="M22" s="1653">
        <v>395</v>
      </c>
      <c r="N22" s="1718"/>
      <c r="O22" s="1748"/>
      <c r="P22" s="1748"/>
      <c r="Q22" s="1653">
        <v>313</v>
      </c>
    </row>
    <row r="23" spans="1:19" s="329" customFormat="1" ht="15" x14ac:dyDescent="0.25">
      <c r="A23" s="332">
        <v>9</v>
      </c>
      <c r="B23" s="1150"/>
      <c r="C23" s="1748"/>
      <c r="D23" s="1748"/>
      <c r="E23" s="1653">
        <v>1808</v>
      </c>
      <c r="F23" s="1718"/>
      <c r="G23" s="1748"/>
      <c r="H23" s="1748"/>
      <c r="I23" s="1653">
        <v>1796</v>
      </c>
      <c r="J23" s="1718"/>
      <c r="K23" s="1748"/>
      <c r="L23" s="1748"/>
      <c r="M23" s="1653">
        <v>443</v>
      </c>
      <c r="N23" s="1718"/>
      <c r="O23" s="1748"/>
      <c r="P23" s="1748"/>
      <c r="Q23" s="1653">
        <v>395</v>
      </c>
      <c r="S23" s="813"/>
    </row>
    <row r="24" spans="1:19" s="329" customFormat="1" ht="15" x14ac:dyDescent="0.25">
      <c r="A24" s="332">
        <v>10</v>
      </c>
      <c r="B24" s="1150"/>
      <c r="C24" s="1748"/>
      <c r="D24" s="1748"/>
      <c r="E24" s="1653">
        <v>1808</v>
      </c>
      <c r="F24" s="1718"/>
      <c r="G24" s="1748"/>
      <c r="H24" s="1748"/>
      <c r="I24" s="1653">
        <v>1953</v>
      </c>
      <c r="J24" s="1718"/>
      <c r="K24" s="1748"/>
      <c r="L24" s="1748"/>
      <c r="M24" s="1653">
        <v>433</v>
      </c>
      <c r="N24" s="1718"/>
      <c r="O24" s="1748"/>
      <c r="P24" s="1748"/>
      <c r="Q24" s="1653">
        <v>403</v>
      </c>
      <c r="S24" s="813"/>
    </row>
    <row r="25" spans="1:19" s="329" customFormat="1" ht="15" x14ac:dyDescent="0.25">
      <c r="A25" s="332">
        <v>11</v>
      </c>
      <c r="B25" s="1150"/>
      <c r="C25" s="1748"/>
      <c r="D25" s="1748"/>
      <c r="E25" s="1653">
        <v>1547</v>
      </c>
      <c r="F25" s="1718"/>
      <c r="G25" s="1748"/>
      <c r="H25" s="1748"/>
      <c r="I25" s="1653">
        <v>1999</v>
      </c>
      <c r="J25" s="1718"/>
      <c r="K25" s="1748"/>
      <c r="L25" s="1748"/>
      <c r="M25" s="1653">
        <v>259</v>
      </c>
      <c r="N25" s="1718"/>
      <c r="O25" s="1748"/>
      <c r="P25" s="1748"/>
      <c r="Q25" s="1653">
        <v>415</v>
      </c>
      <c r="S25" s="813"/>
    </row>
    <row r="26" spans="1:19" s="329" customFormat="1" ht="15" x14ac:dyDescent="0.25">
      <c r="A26" s="332">
        <v>12</v>
      </c>
      <c r="B26" s="1150"/>
      <c r="C26" s="1748"/>
      <c r="D26" s="1748"/>
      <c r="E26" s="1653">
        <v>1757</v>
      </c>
      <c r="F26" s="1718"/>
      <c r="G26" s="1748"/>
      <c r="H26" s="1748"/>
      <c r="I26" s="1653">
        <v>1966</v>
      </c>
      <c r="J26" s="1718"/>
      <c r="K26" s="1748"/>
      <c r="L26" s="1748"/>
      <c r="M26" s="1653">
        <v>392</v>
      </c>
      <c r="N26" s="1718"/>
      <c r="O26" s="1748"/>
      <c r="P26" s="1748"/>
      <c r="Q26" s="1653">
        <v>411</v>
      </c>
      <c r="S26" s="813"/>
    </row>
    <row r="27" spans="1:19" s="329" customFormat="1" ht="15" x14ac:dyDescent="0.25">
      <c r="A27" s="332">
        <v>13</v>
      </c>
      <c r="B27" s="1150"/>
      <c r="C27" s="1748"/>
      <c r="D27" s="1748"/>
      <c r="E27" s="1653">
        <v>1532</v>
      </c>
      <c r="F27" s="1718"/>
      <c r="G27" s="1748"/>
      <c r="H27" s="1748"/>
      <c r="I27" s="1653">
        <v>1908</v>
      </c>
      <c r="J27" s="1718"/>
      <c r="K27" s="1748"/>
      <c r="L27" s="1748"/>
      <c r="M27" s="1653">
        <v>264</v>
      </c>
      <c r="N27" s="1718"/>
      <c r="O27" s="1748"/>
      <c r="P27" s="1748"/>
      <c r="Q27" s="1653">
        <v>414</v>
      </c>
      <c r="S27" s="813"/>
    </row>
    <row r="28" spans="1:19" s="329" customFormat="1" ht="15" x14ac:dyDescent="0.25">
      <c r="A28" s="332">
        <v>14</v>
      </c>
      <c r="B28" s="1150"/>
      <c r="C28" s="1748"/>
      <c r="D28" s="1748"/>
      <c r="E28" s="1653">
        <v>1526</v>
      </c>
      <c r="F28" s="1718"/>
      <c r="G28" s="1748"/>
      <c r="H28" s="1748"/>
      <c r="I28" s="1653">
        <v>1911</v>
      </c>
      <c r="J28" s="1718"/>
      <c r="K28" s="1748"/>
      <c r="L28" s="1748"/>
      <c r="M28" s="1653">
        <v>258</v>
      </c>
      <c r="N28" s="1718"/>
      <c r="O28" s="1748"/>
      <c r="P28" s="1748"/>
      <c r="Q28" s="1653">
        <v>396</v>
      </c>
      <c r="S28" s="813"/>
    </row>
    <row r="29" spans="1:19" s="329" customFormat="1" ht="15" x14ac:dyDescent="0.25">
      <c r="A29" s="332">
        <v>15</v>
      </c>
      <c r="B29" s="1150"/>
      <c r="C29" s="1748"/>
      <c r="D29" s="1748"/>
      <c r="E29" s="1653">
        <v>1673</v>
      </c>
      <c r="F29" s="1718"/>
      <c r="G29" s="1748"/>
      <c r="H29" s="1748"/>
      <c r="I29" s="1653">
        <v>1920</v>
      </c>
      <c r="J29" s="1718"/>
      <c r="K29" s="1748"/>
      <c r="L29" s="1748"/>
      <c r="M29" s="1653">
        <v>332</v>
      </c>
      <c r="N29" s="1718"/>
      <c r="O29" s="1748"/>
      <c r="P29" s="1748"/>
      <c r="Q29" s="1653">
        <v>403</v>
      </c>
      <c r="S29" s="813"/>
    </row>
    <row r="30" spans="1:19" s="329" customFormat="1" ht="15" x14ac:dyDescent="0.25">
      <c r="A30" s="332">
        <v>16</v>
      </c>
      <c r="B30" s="1150"/>
      <c r="C30" s="1748"/>
      <c r="D30" s="1748"/>
      <c r="E30" s="1653">
        <v>1666</v>
      </c>
      <c r="F30" s="1718"/>
      <c r="G30" s="1748"/>
      <c r="H30" s="1748"/>
      <c r="I30" s="1653">
        <v>1945</v>
      </c>
      <c r="J30" s="1718"/>
      <c r="K30" s="1748"/>
      <c r="L30" s="1748"/>
      <c r="M30" s="1653">
        <v>290</v>
      </c>
      <c r="N30" s="1718"/>
      <c r="O30" s="1748"/>
      <c r="P30" s="1748"/>
      <c r="Q30" s="1653">
        <v>405</v>
      </c>
      <c r="S30" s="813"/>
    </row>
    <row r="31" spans="1:19" s="333" customFormat="1" ht="15" x14ac:dyDescent="0.25">
      <c r="A31" s="332">
        <v>17</v>
      </c>
      <c r="B31" s="1150"/>
      <c r="C31" s="1748"/>
      <c r="D31" s="1748"/>
      <c r="E31" s="1653">
        <v>1713</v>
      </c>
      <c r="F31" s="1718"/>
      <c r="G31" s="1748"/>
      <c r="H31" s="1748"/>
      <c r="I31" s="1653">
        <v>1933</v>
      </c>
      <c r="J31" s="1718"/>
      <c r="K31" s="1748"/>
      <c r="L31" s="1748"/>
      <c r="M31" s="1653">
        <v>279</v>
      </c>
      <c r="N31" s="1718"/>
      <c r="O31" s="1748"/>
      <c r="P31" s="1748"/>
      <c r="Q31" s="1653">
        <v>391</v>
      </c>
      <c r="S31" s="813"/>
    </row>
    <row r="32" spans="1:19" s="333" customFormat="1" ht="15" x14ac:dyDescent="0.25">
      <c r="A32" s="332">
        <v>18</v>
      </c>
      <c r="B32" s="1150"/>
      <c r="C32" s="1748"/>
      <c r="D32" s="1748"/>
      <c r="E32" s="1653">
        <v>1675</v>
      </c>
      <c r="F32" s="1718"/>
      <c r="G32" s="1748"/>
      <c r="H32" s="1748"/>
      <c r="I32" s="1653">
        <v>1853</v>
      </c>
      <c r="J32" s="1718"/>
      <c r="K32" s="1748"/>
      <c r="L32" s="1748"/>
      <c r="M32" s="1653">
        <v>286</v>
      </c>
      <c r="N32" s="1718"/>
      <c r="O32" s="1748"/>
      <c r="P32" s="1748"/>
      <c r="Q32" s="1653">
        <v>383</v>
      </c>
      <c r="S32" s="813"/>
    </row>
    <row r="33" spans="1:33" s="333" customFormat="1" ht="15" x14ac:dyDescent="0.25">
      <c r="A33" s="332">
        <v>19</v>
      </c>
      <c r="B33" s="1150"/>
      <c r="C33" s="1748"/>
      <c r="D33" s="1748"/>
      <c r="E33" s="1653">
        <v>1677</v>
      </c>
      <c r="F33" s="1718"/>
      <c r="G33" s="1748"/>
      <c r="H33" s="1748"/>
      <c r="I33" s="1653">
        <v>1830</v>
      </c>
      <c r="J33" s="1718"/>
      <c r="K33" s="1748"/>
      <c r="L33" s="1748"/>
      <c r="M33" s="1653">
        <v>277</v>
      </c>
      <c r="N33" s="1718"/>
      <c r="O33" s="1748"/>
      <c r="P33" s="1748"/>
      <c r="Q33" s="1653">
        <v>373</v>
      </c>
      <c r="S33" s="813"/>
    </row>
    <row r="34" spans="1:33" s="333" customFormat="1" ht="15" x14ac:dyDescent="0.25">
      <c r="A34" s="332">
        <v>20</v>
      </c>
      <c r="B34" s="1150"/>
      <c r="C34" s="1748"/>
      <c r="D34" s="1748"/>
      <c r="E34" s="1653">
        <v>1614</v>
      </c>
      <c r="F34" s="1718"/>
      <c r="G34" s="1748"/>
      <c r="H34" s="1748"/>
      <c r="I34" s="1653">
        <v>1790</v>
      </c>
      <c r="J34" s="1718"/>
      <c r="K34" s="1748"/>
      <c r="L34" s="1748"/>
      <c r="M34" s="1653">
        <v>272</v>
      </c>
      <c r="N34" s="1718"/>
      <c r="O34" s="1748"/>
      <c r="P34" s="1748"/>
      <c r="Q34" s="1653">
        <v>371</v>
      </c>
      <c r="S34" s="813"/>
    </row>
    <row r="35" spans="1:33" s="333" customFormat="1" ht="15" x14ac:dyDescent="0.25">
      <c r="A35" s="332">
        <v>21</v>
      </c>
      <c r="B35" s="1150"/>
      <c r="C35" s="1748"/>
      <c r="D35" s="1748"/>
      <c r="E35" s="1653">
        <v>1603</v>
      </c>
      <c r="F35" s="1718"/>
      <c r="G35" s="1748"/>
      <c r="H35" s="1748"/>
      <c r="I35" s="1653">
        <v>1682</v>
      </c>
      <c r="J35" s="1718"/>
      <c r="K35" s="1748"/>
      <c r="L35" s="1748"/>
      <c r="M35" s="1653">
        <v>272</v>
      </c>
      <c r="N35" s="1718"/>
      <c r="O35" s="1748"/>
      <c r="P35" s="1748"/>
      <c r="Q35" s="1653">
        <v>346</v>
      </c>
      <c r="S35" s="813"/>
    </row>
    <row r="36" spans="1:33" s="333" customFormat="1" ht="15" x14ac:dyDescent="0.25">
      <c r="A36" s="332">
        <v>22</v>
      </c>
      <c r="B36" s="1150"/>
      <c r="C36" s="1748"/>
      <c r="D36" s="1748"/>
      <c r="E36" s="1653">
        <v>1528</v>
      </c>
      <c r="F36" s="1718"/>
      <c r="G36" s="1748"/>
      <c r="H36" s="1748"/>
      <c r="I36" s="1653">
        <v>1535</v>
      </c>
      <c r="J36" s="1718"/>
      <c r="K36" s="1748"/>
      <c r="L36" s="1748"/>
      <c r="M36" s="1653">
        <v>276</v>
      </c>
      <c r="N36" s="1718"/>
      <c r="O36" s="1748"/>
      <c r="P36" s="1748"/>
      <c r="Q36" s="1653">
        <v>317</v>
      </c>
      <c r="S36" s="813"/>
    </row>
    <row r="37" spans="1:33" s="333" customFormat="1" ht="15" x14ac:dyDescent="0.25">
      <c r="A37" s="332">
        <v>23</v>
      </c>
      <c r="B37" s="1150"/>
      <c r="C37" s="1748"/>
      <c r="D37" s="1748"/>
      <c r="E37" s="1653">
        <v>1388</v>
      </c>
      <c r="F37" s="1718"/>
      <c r="G37" s="1748"/>
      <c r="H37" s="1748"/>
      <c r="I37" s="1653">
        <v>1370</v>
      </c>
      <c r="J37" s="1718"/>
      <c r="K37" s="1748"/>
      <c r="L37" s="1748"/>
      <c r="M37" s="1653">
        <v>288</v>
      </c>
      <c r="N37" s="1718"/>
      <c r="O37" s="1748"/>
      <c r="P37" s="1748"/>
      <c r="Q37" s="1653">
        <v>306</v>
      </c>
      <c r="S37" s="813"/>
    </row>
    <row r="38" spans="1:33" s="333" customFormat="1" ht="15" x14ac:dyDescent="0.25">
      <c r="A38" s="332">
        <v>24</v>
      </c>
      <c r="B38" s="1150"/>
      <c r="C38" s="1748"/>
      <c r="D38" s="1748"/>
      <c r="E38" s="1653">
        <v>1205</v>
      </c>
      <c r="F38" s="1718"/>
      <c r="G38" s="1748"/>
      <c r="H38" s="1748"/>
      <c r="I38" s="1653">
        <v>1169</v>
      </c>
      <c r="J38" s="1718"/>
      <c r="K38" s="1748"/>
      <c r="L38" s="1748"/>
      <c r="M38" s="1653">
        <v>287</v>
      </c>
      <c r="N38" s="1718"/>
      <c r="O38" s="1748"/>
      <c r="P38" s="1748"/>
      <c r="Q38" s="1653">
        <v>289</v>
      </c>
      <c r="S38" s="814"/>
    </row>
    <row r="39" spans="1:33" s="333" customFormat="1" ht="15" x14ac:dyDescent="0.2">
      <c r="A39" s="332" t="s">
        <v>19</v>
      </c>
      <c r="B39" s="1215"/>
      <c r="C39" s="1749"/>
      <c r="D39" s="1749"/>
      <c r="E39" s="1750">
        <f>SUM(E15:E38)</f>
        <v>34013</v>
      </c>
      <c r="F39" s="1749"/>
      <c r="G39" s="1749"/>
      <c r="H39" s="1749"/>
      <c r="I39" s="1750">
        <f>SUM(I15:I38)</f>
        <v>36141</v>
      </c>
      <c r="J39" s="1749"/>
      <c r="K39" s="1749"/>
      <c r="L39" s="1749"/>
      <c r="M39" s="1750">
        <f>SUM(M15:M38)</f>
        <v>7188</v>
      </c>
      <c r="N39" s="1749"/>
      <c r="O39" s="1749"/>
      <c r="P39" s="1749"/>
      <c r="Q39" s="1750">
        <f>SUM(Q15:Q38)</f>
        <v>8238</v>
      </c>
    </row>
    <row r="40" spans="1:33" s="323" customFormat="1" ht="12.75" customHeight="1" x14ac:dyDescent="0.2">
      <c r="A40" s="323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23" customFormat="1" ht="12.75" customHeight="1" x14ac:dyDescent="0.2">
      <c r="A41" s="323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 x14ac:dyDescent="0.2">
      <c r="A42" s="323" t="s">
        <v>22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 x14ac:dyDescent="0.2">
      <c r="A43" s="323" t="s">
        <v>23</v>
      </c>
      <c r="K43" s="323" t="s">
        <v>537</v>
      </c>
      <c r="L43" s="323"/>
      <c r="M43" s="323"/>
      <c r="N43" s="323"/>
      <c r="O43" s="323"/>
      <c r="P43" s="323"/>
      <c r="Q43" s="323"/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 x14ac:dyDescent="0.2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/>
  </sheetPr>
  <dimension ref="A1:AG44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476" t="s">
        <v>512</v>
      </c>
      <c r="C1" s="2039"/>
      <c r="D1" s="2039"/>
      <c r="E1" s="2039"/>
      <c r="F1" s="2039"/>
      <c r="J1" s="801" t="s">
        <v>184</v>
      </c>
      <c r="N1" s="2471" t="s">
        <v>514</v>
      </c>
      <c r="O1" s="2471"/>
      <c r="P1" s="2471"/>
      <c r="Q1" s="2471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35" customFormat="1" ht="10.5" customHeight="1" x14ac:dyDescent="0.2">
      <c r="B2" s="2472" t="s">
        <v>1</v>
      </c>
      <c r="C2" s="2046"/>
      <c r="D2" s="2046"/>
      <c r="E2" s="2046"/>
      <c r="F2" s="2046"/>
      <c r="N2" s="2472" t="s">
        <v>2</v>
      </c>
      <c r="O2" s="2473"/>
      <c r="P2" s="2473"/>
      <c r="Q2" s="2473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35" customFormat="1" ht="13.5" customHeight="1" x14ac:dyDescent="0.2">
      <c r="N3" s="335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35" customFormat="1" ht="15" customHeight="1" x14ac:dyDescent="0.25">
      <c r="B4" s="2475" t="s">
        <v>4</v>
      </c>
      <c r="C4" s="2039"/>
      <c r="D4" s="337"/>
      <c r="E4" s="999"/>
      <c r="F4" s="999"/>
      <c r="G4" s="999"/>
      <c r="H4" s="999"/>
      <c r="I4" s="900" t="s">
        <v>5</v>
      </c>
      <c r="J4" s="336"/>
      <c r="K4" s="336"/>
      <c r="L4" s="336"/>
      <c r="O4" s="1248" t="s">
        <v>222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35" customFormat="1" ht="9.75" customHeight="1" x14ac:dyDescent="0.2">
      <c r="B5" s="2474" t="s">
        <v>7</v>
      </c>
      <c r="C5" s="2037"/>
      <c r="D5" s="336"/>
      <c r="E5" s="336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35" customFormat="1" ht="12" customHeight="1" x14ac:dyDescent="0.25">
      <c r="A6" s="248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35" customFormat="1" ht="15.75" x14ac:dyDescent="0.25">
      <c r="A7" s="248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35" customFormat="1" ht="9" customHeight="1" x14ac:dyDescent="0.2">
      <c r="A8" s="1315" t="s">
        <v>440</v>
      </c>
      <c r="B8" s="1315" t="s">
        <v>441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35" customFormat="1" x14ac:dyDescent="0.2">
      <c r="A9" s="2481" t="s">
        <v>9</v>
      </c>
      <c r="B9" s="2486" t="s">
        <v>10</v>
      </c>
      <c r="C9" s="2487"/>
      <c r="D9" s="2487"/>
      <c r="E9" s="2487"/>
      <c r="F9" s="2487"/>
      <c r="G9" s="2487"/>
      <c r="H9" s="2487"/>
      <c r="I9" s="2488"/>
      <c r="J9" s="2486" t="s">
        <v>11</v>
      </c>
      <c r="K9" s="2487"/>
      <c r="L9" s="2487"/>
      <c r="M9" s="2487"/>
      <c r="N9" s="2487"/>
      <c r="O9" s="2487"/>
      <c r="P9" s="2487"/>
      <c r="Q9" s="2488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35" customFormat="1" x14ac:dyDescent="0.2">
      <c r="A10" s="2482"/>
      <c r="B10" s="2477" t="s">
        <v>661</v>
      </c>
      <c r="C10" s="2489"/>
      <c r="D10" s="2489"/>
      <c r="E10" s="2490"/>
      <c r="F10" s="2477" t="s">
        <v>81</v>
      </c>
      <c r="G10" s="2489"/>
      <c r="H10" s="2489"/>
      <c r="I10" s="2490"/>
      <c r="J10" s="2477" t="s">
        <v>661</v>
      </c>
      <c r="K10" s="2489"/>
      <c r="L10" s="2489"/>
      <c r="M10" s="2490"/>
      <c r="N10" s="2479" t="s">
        <v>81</v>
      </c>
      <c r="O10" s="2480"/>
      <c r="P10" s="2480"/>
      <c r="Q10" s="2491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35" customFormat="1" x14ac:dyDescent="0.2">
      <c r="A11" s="2482"/>
      <c r="B11" s="2477" t="s">
        <v>14</v>
      </c>
      <c r="C11" s="2478"/>
      <c r="D11" s="1954"/>
      <c r="E11" s="1955">
        <v>3600</v>
      </c>
      <c r="F11" s="2477" t="s">
        <v>14</v>
      </c>
      <c r="G11" s="2478"/>
      <c r="H11" s="1956"/>
      <c r="I11" s="1955">
        <v>3600</v>
      </c>
      <c r="J11" s="2477" t="s">
        <v>14</v>
      </c>
      <c r="K11" s="2478"/>
      <c r="L11" s="1956"/>
      <c r="M11" s="1955">
        <f>E11</f>
        <v>3600</v>
      </c>
      <c r="N11" s="2479" t="s">
        <v>14</v>
      </c>
      <c r="O11" s="2480"/>
      <c r="P11" s="338"/>
      <c r="Q11" s="339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41" customFormat="1" ht="35.25" customHeight="1" x14ac:dyDescent="0.2">
      <c r="A12" s="2483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50"/>
      <c r="C14" s="1751"/>
      <c r="D14" s="1751"/>
      <c r="E14" s="1751"/>
      <c r="F14" s="1718"/>
      <c r="G14" s="1751"/>
      <c r="H14" s="1751"/>
      <c r="I14" s="1751"/>
      <c r="J14" s="1718"/>
      <c r="K14" s="1751"/>
      <c r="L14" s="1751"/>
      <c r="M14" s="1751"/>
      <c r="N14" s="1957"/>
      <c r="O14" s="1751"/>
      <c r="P14" s="1751"/>
      <c r="Q14" s="1751"/>
    </row>
    <row r="15" spans="1:33" s="1503" customFormat="1" ht="15" x14ac:dyDescent="0.25">
      <c r="A15" s="1502">
        <v>1</v>
      </c>
      <c r="B15" s="1387"/>
      <c r="C15" s="1751"/>
      <c r="D15" s="1751"/>
      <c r="E15" s="1653">
        <v>148</v>
      </c>
      <c r="F15" s="1718"/>
      <c r="G15" s="1751"/>
      <c r="H15" s="1751"/>
      <c r="I15" s="1653">
        <v>74</v>
      </c>
      <c r="J15" s="1718"/>
      <c r="K15" s="1751"/>
      <c r="L15" s="1751"/>
      <c r="M15" s="1653">
        <v>27</v>
      </c>
      <c r="N15" s="1957"/>
      <c r="O15" s="1751"/>
      <c r="P15" s="1751"/>
      <c r="Q15" s="1653">
        <v>23</v>
      </c>
    </row>
    <row r="16" spans="1:33" s="341" customFormat="1" ht="15" x14ac:dyDescent="0.25">
      <c r="A16" s="344">
        <v>2</v>
      </c>
      <c r="B16" s="1150"/>
      <c r="C16" s="1751"/>
      <c r="D16" s="1751"/>
      <c r="E16" s="1653">
        <v>134</v>
      </c>
      <c r="F16" s="1718"/>
      <c r="G16" s="1751"/>
      <c r="H16" s="1751"/>
      <c r="I16" s="1653">
        <v>64</v>
      </c>
      <c r="J16" s="1718"/>
      <c r="K16" s="1751"/>
      <c r="L16" s="1751"/>
      <c r="M16" s="1653">
        <v>27</v>
      </c>
      <c r="N16" s="1957"/>
      <c r="O16" s="1751"/>
      <c r="P16" s="1751"/>
      <c r="Q16" s="1653">
        <v>25</v>
      </c>
    </row>
    <row r="17" spans="1:17" s="341" customFormat="1" ht="15" x14ac:dyDescent="0.25">
      <c r="A17" s="344">
        <v>3</v>
      </c>
      <c r="B17" s="1150"/>
      <c r="C17" s="1751"/>
      <c r="D17" s="1751"/>
      <c r="E17" s="1653">
        <v>127</v>
      </c>
      <c r="F17" s="1718"/>
      <c r="G17" s="1751"/>
      <c r="H17" s="1751"/>
      <c r="I17" s="1653">
        <v>62</v>
      </c>
      <c r="J17" s="1718"/>
      <c r="K17" s="1751"/>
      <c r="L17" s="1751"/>
      <c r="M17" s="1653">
        <v>26</v>
      </c>
      <c r="N17" s="1957"/>
      <c r="O17" s="1751"/>
      <c r="P17" s="1751"/>
      <c r="Q17" s="1653">
        <v>24</v>
      </c>
    </row>
    <row r="18" spans="1:17" s="341" customFormat="1" ht="15" x14ac:dyDescent="0.25">
      <c r="A18" s="344">
        <v>4</v>
      </c>
      <c r="B18" s="1150"/>
      <c r="C18" s="1751"/>
      <c r="D18" s="1751"/>
      <c r="E18" s="1653">
        <v>122</v>
      </c>
      <c r="F18" s="1718"/>
      <c r="G18" s="1751"/>
      <c r="H18" s="1751"/>
      <c r="I18" s="1653">
        <v>62</v>
      </c>
      <c r="J18" s="1718"/>
      <c r="K18" s="1751"/>
      <c r="L18" s="1751"/>
      <c r="M18" s="1653">
        <v>25</v>
      </c>
      <c r="N18" s="1957"/>
      <c r="O18" s="1751"/>
      <c r="P18" s="1751"/>
      <c r="Q18" s="1653">
        <v>25</v>
      </c>
    </row>
    <row r="19" spans="1:17" s="341" customFormat="1" ht="15" x14ac:dyDescent="0.25">
      <c r="A19" s="344">
        <v>5</v>
      </c>
      <c r="B19" s="1150"/>
      <c r="C19" s="1751"/>
      <c r="D19" s="1751"/>
      <c r="E19" s="1653">
        <v>140</v>
      </c>
      <c r="F19" s="1718"/>
      <c r="G19" s="1751"/>
      <c r="H19" s="1751"/>
      <c r="I19" s="1653">
        <v>75</v>
      </c>
      <c r="J19" s="1718"/>
      <c r="K19" s="1751"/>
      <c r="L19" s="1751"/>
      <c r="M19" s="1653">
        <v>23</v>
      </c>
      <c r="N19" s="1957"/>
      <c r="O19" s="1751"/>
      <c r="P19" s="1751"/>
      <c r="Q19" s="1653">
        <v>24</v>
      </c>
    </row>
    <row r="20" spans="1:17" s="341" customFormat="1" ht="15" x14ac:dyDescent="0.25">
      <c r="A20" s="344">
        <v>6</v>
      </c>
      <c r="B20" s="1150"/>
      <c r="C20" s="1751"/>
      <c r="D20" s="1751"/>
      <c r="E20" s="1653">
        <v>203</v>
      </c>
      <c r="F20" s="1718"/>
      <c r="G20" s="1751"/>
      <c r="H20" s="1751"/>
      <c r="I20" s="1653">
        <v>143</v>
      </c>
      <c r="J20" s="1718"/>
      <c r="K20" s="1751"/>
      <c r="L20" s="1751"/>
      <c r="M20" s="1653">
        <v>25</v>
      </c>
      <c r="N20" s="1957"/>
      <c r="O20" s="1751"/>
      <c r="P20" s="1751"/>
      <c r="Q20" s="1653">
        <v>29</v>
      </c>
    </row>
    <row r="21" spans="1:17" s="341" customFormat="1" ht="15" x14ac:dyDescent="0.25">
      <c r="A21" s="344">
        <v>7</v>
      </c>
      <c r="B21" s="1150"/>
      <c r="C21" s="1751"/>
      <c r="D21" s="1751"/>
      <c r="E21" s="1653">
        <v>233</v>
      </c>
      <c r="F21" s="1718"/>
      <c r="G21" s="1751"/>
      <c r="H21" s="1751"/>
      <c r="I21" s="1653">
        <v>236</v>
      </c>
      <c r="J21" s="1718"/>
      <c r="K21" s="1751"/>
      <c r="L21" s="1751"/>
      <c r="M21" s="1653">
        <v>28</v>
      </c>
      <c r="N21" s="1957"/>
      <c r="O21" s="1751"/>
      <c r="P21" s="1751"/>
      <c r="Q21" s="1653">
        <v>47</v>
      </c>
    </row>
    <row r="22" spans="1:17" s="341" customFormat="1" ht="15" x14ac:dyDescent="0.25">
      <c r="A22" s="344">
        <v>8</v>
      </c>
      <c r="B22" s="1150"/>
      <c r="C22" s="1751"/>
      <c r="D22" s="1751"/>
      <c r="E22" s="1653">
        <v>279</v>
      </c>
      <c r="F22" s="1718"/>
      <c r="G22" s="1751"/>
      <c r="H22" s="1751"/>
      <c r="I22" s="1653">
        <v>312</v>
      </c>
      <c r="J22" s="1718"/>
      <c r="K22" s="1751"/>
      <c r="L22" s="1751"/>
      <c r="M22" s="1653">
        <v>44</v>
      </c>
      <c r="N22" s="1957"/>
      <c r="O22" s="1751"/>
      <c r="P22" s="1751"/>
      <c r="Q22" s="1653">
        <v>77</v>
      </c>
    </row>
    <row r="23" spans="1:17" s="341" customFormat="1" ht="15" x14ac:dyDescent="0.25">
      <c r="A23" s="344">
        <v>9</v>
      </c>
      <c r="B23" s="1150"/>
      <c r="C23" s="1751"/>
      <c r="D23" s="1751"/>
      <c r="E23" s="1653">
        <v>327</v>
      </c>
      <c r="F23" s="1718"/>
      <c r="G23" s="1751"/>
      <c r="H23" s="1751"/>
      <c r="I23" s="1653">
        <v>352</v>
      </c>
      <c r="J23" s="1718"/>
      <c r="K23" s="1751"/>
      <c r="L23" s="1751"/>
      <c r="M23" s="1653">
        <v>52</v>
      </c>
      <c r="N23" s="1957"/>
      <c r="O23" s="1751"/>
      <c r="P23" s="1751"/>
      <c r="Q23" s="1653">
        <v>94</v>
      </c>
    </row>
    <row r="24" spans="1:17" s="341" customFormat="1" ht="15" x14ac:dyDescent="0.25">
      <c r="A24" s="344">
        <v>10</v>
      </c>
      <c r="B24" s="1150"/>
      <c r="C24" s="1751"/>
      <c r="D24" s="1751"/>
      <c r="E24" s="1653">
        <v>367</v>
      </c>
      <c r="F24" s="1718"/>
      <c r="G24" s="1751"/>
      <c r="H24" s="1751"/>
      <c r="I24" s="1653">
        <v>390</v>
      </c>
      <c r="J24" s="1718"/>
      <c r="K24" s="1751"/>
      <c r="L24" s="1751"/>
      <c r="M24" s="1653">
        <v>52</v>
      </c>
      <c r="N24" s="1957"/>
      <c r="O24" s="1751"/>
      <c r="P24" s="1751"/>
      <c r="Q24" s="1653">
        <v>99</v>
      </c>
    </row>
    <row r="25" spans="1:17" s="341" customFormat="1" ht="15" x14ac:dyDescent="0.25">
      <c r="A25" s="344">
        <v>11</v>
      </c>
      <c r="B25" s="1150"/>
      <c r="C25" s="1751"/>
      <c r="D25" s="1751"/>
      <c r="E25" s="1653">
        <v>375</v>
      </c>
      <c r="F25" s="1718"/>
      <c r="G25" s="1751"/>
      <c r="H25" s="1751"/>
      <c r="I25" s="1653">
        <v>370</v>
      </c>
      <c r="J25" s="1718"/>
      <c r="K25" s="1751"/>
      <c r="L25" s="1751"/>
      <c r="M25" s="1653">
        <v>63</v>
      </c>
      <c r="N25" s="1957"/>
      <c r="O25" s="1751"/>
      <c r="P25" s="1751"/>
      <c r="Q25" s="1653">
        <v>89</v>
      </c>
    </row>
    <row r="26" spans="1:17" s="341" customFormat="1" ht="15" x14ac:dyDescent="0.25">
      <c r="A26" s="344">
        <v>12</v>
      </c>
      <c r="B26" s="1150"/>
      <c r="C26" s="1751"/>
      <c r="D26" s="1751"/>
      <c r="E26" s="1653">
        <v>358</v>
      </c>
      <c r="F26" s="1718"/>
      <c r="G26" s="1751"/>
      <c r="H26" s="1751"/>
      <c r="I26" s="1653">
        <v>370</v>
      </c>
      <c r="J26" s="1718"/>
      <c r="K26" s="1751"/>
      <c r="L26" s="1751"/>
      <c r="M26" s="1653">
        <v>63</v>
      </c>
      <c r="N26" s="1957"/>
      <c r="O26" s="1751"/>
      <c r="P26" s="1751"/>
      <c r="Q26" s="1653">
        <v>92</v>
      </c>
    </row>
    <row r="27" spans="1:17" s="341" customFormat="1" ht="15" x14ac:dyDescent="0.25">
      <c r="A27" s="344">
        <v>13</v>
      </c>
      <c r="B27" s="1150"/>
      <c r="C27" s="1751"/>
      <c r="D27" s="1751"/>
      <c r="E27" s="1653">
        <v>366</v>
      </c>
      <c r="F27" s="1718"/>
      <c r="G27" s="1751"/>
      <c r="H27" s="1751"/>
      <c r="I27" s="1653">
        <v>370</v>
      </c>
      <c r="J27" s="1718"/>
      <c r="K27" s="1751"/>
      <c r="L27" s="1751"/>
      <c r="M27" s="1653">
        <v>74</v>
      </c>
      <c r="N27" s="1957"/>
      <c r="O27" s="1751"/>
      <c r="P27" s="1751"/>
      <c r="Q27" s="1653">
        <v>98</v>
      </c>
    </row>
    <row r="28" spans="1:17" s="341" customFormat="1" ht="15" x14ac:dyDescent="0.25">
      <c r="A28" s="344">
        <v>14</v>
      </c>
      <c r="B28" s="1150"/>
      <c r="C28" s="1751"/>
      <c r="D28" s="1751"/>
      <c r="E28" s="1653">
        <v>338</v>
      </c>
      <c r="F28" s="1718"/>
      <c r="G28" s="1751"/>
      <c r="H28" s="1751"/>
      <c r="I28" s="1653">
        <v>333</v>
      </c>
      <c r="J28" s="1718"/>
      <c r="K28" s="1751"/>
      <c r="L28" s="1751"/>
      <c r="M28" s="1653">
        <v>58</v>
      </c>
      <c r="N28" s="1957"/>
      <c r="O28" s="1751"/>
      <c r="P28" s="1751"/>
      <c r="Q28" s="1653">
        <v>97</v>
      </c>
    </row>
    <row r="29" spans="1:17" s="341" customFormat="1" ht="15" x14ac:dyDescent="0.25">
      <c r="A29" s="344">
        <v>15</v>
      </c>
      <c r="B29" s="1150"/>
      <c r="C29" s="1751"/>
      <c r="D29" s="1751"/>
      <c r="E29" s="1653">
        <v>345</v>
      </c>
      <c r="F29" s="1718"/>
      <c r="G29" s="1751"/>
      <c r="H29" s="1751"/>
      <c r="I29" s="1653">
        <v>323</v>
      </c>
      <c r="J29" s="1718"/>
      <c r="K29" s="1751"/>
      <c r="L29" s="1751"/>
      <c r="M29" s="1653">
        <v>57</v>
      </c>
      <c r="N29" s="1957"/>
      <c r="O29" s="1751"/>
      <c r="P29" s="1751"/>
      <c r="Q29" s="1653">
        <v>96</v>
      </c>
    </row>
    <row r="30" spans="1:17" s="341" customFormat="1" ht="15" x14ac:dyDescent="0.25">
      <c r="A30" s="344">
        <v>16</v>
      </c>
      <c r="B30" s="1150"/>
      <c r="C30" s="1751"/>
      <c r="D30" s="1751"/>
      <c r="E30" s="1653">
        <v>352</v>
      </c>
      <c r="F30" s="1718"/>
      <c r="G30" s="1751"/>
      <c r="H30" s="1751"/>
      <c r="I30" s="1653">
        <v>312</v>
      </c>
      <c r="J30" s="1718"/>
      <c r="K30" s="1751"/>
      <c r="L30" s="1751"/>
      <c r="M30" s="1653">
        <v>60</v>
      </c>
      <c r="N30" s="1957"/>
      <c r="O30" s="1751"/>
      <c r="P30" s="1751"/>
      <c r="Q30" s="1653">
        <v>89</v>
      </c>
    </row>
    <row r="31" spans="1:17" s="345" customFormat="1" ht="15" x14ac:dyDescent="0.25">
      <c r="A31" s="344">
        <v>17</v>
      </c>
      <c r="B31" s="1150"/>
      <c r="C31" s="1751"/>
      <c r="D31" s="1751"/>
      <c r="E31" s="1653">
        <v>339</v>
      </c>
      <c r="F31" s="1718"/>
      <c r="G31" s="1751"/>
      <c r="H31" s="1751"/>
      <c r="I31" s="1653">
        <v>249</v>
      </c>
      <c r="J31" s="1718"/>
      <c r="K31" s="1751"/>
      <c r="L31" s="1751"/>
      <c r="M31" s="1653">
        <v>65</v>
      </c>
      <c r="N31" s="1957"/>
      <c r="O31" s="1751"/>
      <c r="P31" s="1751"/>
      <c r="Q31" s="1653">
        <v>56</v>
      </c>
    </row>
    <row r="32" spans="1:17" s="345" customFormat="1" ht="15" x14ac:dyDescent="0.25">
      <c r="A32" s="344">
        <v>18</v>
      </c>
      <c r="B32" s="1150"/>
      <c r="C32" s="1751"/>
      <c r="D32" s="1751"/>
      <c r="E32" s="1653">
        <v>301</v>
      </c>
      <c r="F32" s="1718"/>
      <c r="G32" s="1751"/>
      <c r="H32" s="1751"/>
      <c r="I32" s="1653">
        <v>197</v>
      </c>
      <c r="J32" s="1718"/>
      <c r="K32" s="1751"/>
      <c r="L32" s="1751"/>
      <c r="M32" s="1653">
        <v>55</v>
      </c>
      <c r="N32" s="1957"/>
      <c r="O32" s="1751"/>
      <c r="P32" s="1751"/>
      <c r="Q32" s="1653">
        <v>46</v>
      </c>
    </row>
    <row r="33" spans="1:33" s="345" customFormat="1" ht="15" x14ac:dyDescent="0.25">
      <c r="A33" s="344">
        <v>19</v>
      </c>
      <c r="B33" s="1150"/>
      <c r="C33" s="1751"/>
      <c r="D33" s="1751"/>
      <c r="E33" s="1653">
        <v>303</v>
      </c>
      <c r="F33" s="1718"/>
      <c r="G33" s="1751"/>
      <c r="H33" s="1751"/>
      <c r="I33" s="1653">
        <v>141</v>
      </c>
      <c r="J33" s="1718"/>
      <c r="K33" s="1751"/>
      <c r="L33" s="1751"/>
      <c r="M33" s="1653">
        <v>53</v>
      </c>
      <c r="N33" s="1957"/>
      <c r="O33" s="1751"/>
      <c r="P33" s="1751"/>
      <c r="Q33" s="1653">
        <v>34</v>
      </c>
    </row>
    <row r="34" spans="1:33" s="345" customFormat="1" ht="15" x14ac:dyDescent="0.25">
      <c r="A34" s="344">
        <v>20</v>
      </c>
      <c r="B34" s="1150"/>
      <c r="C34" s="1751"/>
      <c r="D34" s="1751"/>
      <c r="E34" s="1653">
        <v>285</v>
      </c>
      <c r="F34" s="1718"/>
      <c r="G34" s="1751"/>
      <c r="H34" s="1751"/>
      <c r="I34" s="1653">
        <v>113</v>
      </c>
      <c r="J34" s="1718"/>
      <c r="K34" s="1751"/>
      <c r="L34" s="1751"/>
      <c r="M34" s="1653">
        <v>36</v>
      </c>
      <c r="N34" s="1957"/>
      <c r="O34" s="1751"/>
      <c r="P34" s="1751"/>
      <c r="Q34" s="1653">
        <v>30</v>
      </c>
    </row>
    <row r="35" spans="1:33" s="345" customFormat="1" ht="15" x14ac:dyDescent="0.25">
      <c r="A35" s="344">
        <v>21</v>
      </c>
      <c r="B35" s="1150"/>
      <c r="C35" s="1751"/>
      <c r="D35" s="1751"/>
      <c r="E35" s="1653">
        <v>266</v>
      </c>
      <c r="F35" s="1718"/>
      <c r="G35" s="1751"/>
      <c r="H35" s="1751"/>
      <c r="I35" s="1653">
        <v>106</v>
      </c>
      <c r="J35" s="1718"/>
      <c r="K35" s="1751"/>
      <c r="L35" s="1751"/>
      <c r="M35" s="1653">
        <v>36</v>
      </c>
      <c r="N35" s="1957"/>
      <c r="O35" s="1751"/>
      <c r="P35" s="1751"/>
      <c r="Q35" s="1653">
        <v>29</v>
      </c>
    </row>
    <row r="36" spans="1:33" s="345" customFormat="1" ht="15" x14ac:dyDescent="0.25">
      <c r="A36" s="344">
        <v>22</v>
      </c>
      <c r="B36" s="1150"/>
      <c r="C36" s="1751"/>
      <c r="D36" s="1751"/>
      <c r="E36" s="1653">
        <v>245</v>
      </c>
      <c r="F36" s="1718"/>
      <c r="G36" s="1751"/>
      <c r="H36" s="1751"/>
      <c r="I36" s="1653">
        <v>91</v>
      </c>
      <c r="J36" s="1718"/>
      <c r="K36" s="1751"/>
      <c r="L36" s="1751"/>
      <c r="M36" s="1653">
        <v>32</v>
      </c>
      <c r="N36" s="1957"/>
      <c r="O36" s="1751"/>
      <c r="P36" s="1751"/>
      <c r="Q36" s="1653">
        <v>28</v>
      </c>
    </row>
    <row r="37" spans="1:33" s="345" customFormat="1" ht="15" x14ac:dyDescent="0.25">
      <c r="A37" s="344">
        <v>23</v>
      </c>
      <c r="B37" s="1150"/>
      <c r="C37" s="1751"/>
      <c r="D37" s="1751"/>
      <c r="E37" s="1653">
        <v>207</v>
      </c>
      <c r="F37" s="1718"/>
      <c r="G37" s="1751"/>
      <c r="H37" s="1751"/>
      <c r="I37" s="1653">
        <v>71</v>
      </c>
      <c r="J37" s="1718"/>
      <c r="K37" s="1751"/>
      <c r="L37" s="1751"/>
      <c r="M37" s="1653">
        <v>25</v>
      </c>
      <c r="N37" s="1957"/>
      <c r="O37" s="1751"/>
      <c r="P37" s="1751"/>
      <c r="Q37" s="1653">
        <v>25</v>
      </c>
    </row>
    <row r="38" spans="1:33" s="345" customFormat="1" ht="15" x14ac:dyDescent="0.25">
      <c r="A38" s="344">
        <v>24</v>
      </c>
      <c r="B38" s="1150"/>
      <c r="C38" s="1751"/>
      <c r="D38" s="1751"/>
      <c r="E38" s="1653">
        <v>179</v>
      </c>
      <c r="F38" s="1718"/>
      <c r="G38" s="1751"/>
      <c r="H38" s="1751"/>
      <c r="I38" s="1653">
        <v>54</v>
      </c>
      <c r="J38" s="1718"/>
      <c r="K38" s="1751"/>
      <c r="L38" s="1751"/>
      <c r="M38" s="1653">
        <v>27</v>
      </c>
      <c r="N38" s="1957"/>
      <c r="O38" s="1751"/>
      <c r="P38" s="1751"/>
      <c r="Q38" s="1653">
        <v>21</v>
      </c>
    </row>
    <row r="39" spans="1:33" s="345" customFormat="1" ht="15" x14ac:dyDescent="0.2">
      <c r="A39" s="344" t="s">
        <v>19</v>
      </c>
      <c r="B39" s="1214"/>
      <c r="C39" s="1752"/>
      <c r="D39" s="1752"/>
      <c r="E39" s="1753">
        <f>SUM(E15:E38)</f>
        <v>6339</v>
      </c>
      <c r="F39" s="1752"/>
      <c r="G39" s="1752"/>
      <c r="H39" s="1752"/>
      <c r="I39" s="1753">
        <f>SUM(I15:I38)</f>
        <v>4870</v>
      </c>
      <c r="J39" s="1752"/>
      <c r="K39" s="1752"/>
      <c r="L39" s="1752"/>
      <c r="M39" s="1753">
        <f>SUM(M15:M38)</f>
        <v>1033</v>
      </c>
      <c r="N39" s="1958"/>
      <c r="O39" s="1752"/>
      <c r="P39" s="1752"/>
      <c r="Q39" s="1753">
        <f>SUM(Q15:Q38)</f>
        <v>1297</v>
      </c>
    </row>
    <row r="40" spans="1:33" s="335" customFormat="1" ht="12.75" customHeight="1" x14ac:dyDescent="0.2">
      <c r="A40" s="335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35" customFormat="1" ht="12.75" customHeight="1" x14ac:dyDescent="0.2">
      <c r="A41" s="335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 x14ac:dyDescent="0.2">
      <c r="A42" s="335" t="s">
        <v>22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 x14ac:dyDescent="0.2">
      <c r="A43" s="335" t="s">
        <v>23</v>
      </c>
      <c r="K43" s="335" t="s">
        <v>537</v>
      </c>
      <c r="L43" s="335"/>
      <c r="M43" s="335"/>
      <c r="N43" s="335"/>
      <c r="O43" s="335"/>
      <c r="P43" s="335"/>
      <c r="Q43" s="335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 x14ac:dyDescent="0.2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497" t="s">
        <v>512</v>
      </c>
      <c r="C1" s="2039"/>
      <c r="D1" s="2039"/>
      <c r="E1" s="2039"/>
      <c r="F1" s="2039"/>
      <c r="J1" s="801" t="s">
        <v>184</v>
      </c>
      <c r="N1" s="2492" t="s">
        <v>82</v>
      </c>
      <c r="O1" s="2492"/>
      <c r="P1" s="2492"/>
      <c r="Q1" s="2492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47" customFormat="1" ht="10.5" customHeight="1" x14ac:dyDescent="0.2">
      <c r="B2" s="2493" t="s">
        <v>1</v>
      </c>
      <c r="C2" s="2046"/>
      <c r="D2" s="2046"/>
      <c r="E2" s="2046"/>
      <c r="F2" s="2046"/>
      <c r="N2" s="2493" t="s">
        <v>2</v>
      </c>
      <c r="O2" s="2494"/>
      <c r="P2" s="2494"/>
      <c r="Q2" s="2494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47" customFormat="1" ht="13.5" customHeight="1" x14ac:dyDescent="0.2">
      <c r="N3" s="347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47" customFormat="1" ht="15" customHeight="1" x14ac:dyDescent="0.25">
      <c r="B4" s="2496" t="s">
        <v>4</v>
      </c>
      <c r="C4" s="2039"/>
      <c r="D4" s="349"/>
      <c r="E4" s="997"/>
      <c r="F4" s="997"/>
      <c r="G4" s="997"/>
      <c r="H4" s="997"/>
      <c r="I4" s="901" t="s">
        <v>5</v>
      </c>
      <c r="J4" s="348"/>
      <c r="K4" s="348"/>
      <c r="L4" s="348"/>
      <c r="O4" s="1247" t="s">
        <v>83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47" customFormat="1" ht="9.75" customHeight="1" x14ac:dyDescent="0.2">
      <c r="B5" s="2495" t="s">
        <v>7</v>
      </c>
      <c r="C5" s="2037"/>
      <c r="D5" s="348"/>
      <c r="E5" s="348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47" customFormat="1" ht="12" customHeight="1" x14ac:dyDescent="0.25">
      <c r="A6" s="250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47" customFormat="1" ht="15.75" x14ac:dyDescent="0.25">
      <c r="A7" s="250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47" customFormat="1" ht="9" customHeight="1" x14ac:dyDescent="0.2">
      <c r="A8" s="1315">
        <v>1520</v>
      </c>
      <c r="B8" s="1315">
        <v>1526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47" customFormat="1" x14ac:dyDescent="0.2">
      <c r="A9" s="2500" t="s">
        <v>9</v>
      </c>
      <c r="B9" s="2505" t="s">
        <v>10</v>
      </c>
      <c r="C9" s="2506"/>
      <c r="D9" s="2506"/>
      <c r="E9" s="2506"/>
      <c r="F9" s="2506"/>
      <c r="G9" s="2506"/>
      <c r="H9" s="2506"/>
      <c r="I9" s="2507"/>
      <c r="J9" s="2505" t="s">
        <v>11</v>
      </c>
      <c r="K9" s="2506"/>
      <c r="L9" s="2506"/>
      <c r="M9" s="2506"/>
      <c r="N9" s="2506"/>
      <c r="O9" s="2506"/>
      <c r="P9" s="2506"/>
      <c r="Q9" s="2507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47" customFormat="1" x14ac:dyDescent="0.2">
      <c r="A10" s="2501"/>
      <c r="B10" s="2498" t="s">
        <v>84</v>
      </c>
      <c r="C10" s="2499"/>
      <c r="D10" s="2499"/>
      <c r="E10" s="2508"/>
      <c r="F10" s="2498" t="s">
        <v>85</v>
      </c>
      <c r="G10" s="2053"/>
      <c r="H10" s="2053"/>
      <c r="I10" s="2054"/>
      <c r="J10" s="2498" t="s">
        <v>84</v>
      </c>
      <c r="K10" s="2499"/>
      <c r="L10" s="2499"/>
      <c r="M10" s="2508"/>
      <c r="N10" s="2498" t="s">
        <v>85</v>
      </c>
      <c r="O10" s="2499"/>
      <c r="P10" s="2499"/>
      <c r="Q10" s="2508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47" customFormat="1" x14ac:dyDescent="0.2">
      <c r="A11" s="2501"/>
      <c r="B11" s="2498" t="s">
        <v>14</v>
      </c>
      <c r="C11" s="2499"/>
      <c r="E11" s="351">
        <v>2400</v>
      </c>
      <c r="F11" s="2498" t="s">
        <v>14</v>
      </c>
      <c r="G11" s="2499"/>
      <c r="H11" s="350"/>
      <c r="I11" s="351">
        <v>4800</v>
      </c>
      <c r="J11" s="2498" t="s">
        <v>14</v>
      </c>
      <c r="K11" s="2499"/>
      <c r="L11" s="350"/>
      <c r="M11" s="351">
        <f>E11</f>
        <v>2400</v>
      </c>
      <c r="N11" s="2498" t="s">
        <v>14</v>
      </c>
      <c r="O11" s="2499"/>
      <c r="P11" s="350"/>
      <c r="Q11" s="351">
        <f>I11</f>
        <v>4800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53" customFormat="1" ht="35.25" customHeight="1" x14ac:dyDescent="0.2">
      <c r="A12" s="2502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4"/>
      <c r="C14" s="1755"/>
      <c r="D14" s="1755"/>
      <c r="E14" s="1755"/>
      <c r="F14" s="1756"/>
      <c r="G14" s="1755"/>
      <c r="H14" s="1755"/>
      <c r="I14" s="1754"/>
      <c r="J14" s="1756"/>
      <c r="K14" s="1755"/>
      <c r="L14" s="1755"/>
      <c r="M14" s="1755"/>
      <c r="N14" s="1756"/>
      <c r="O14" s="1755"/>
      <c r="P14" s="1755"/>
      <c r="Q14" s="1754"/>
    </row>
    <row r="15" spans="1:33" s="1501" customFormat="1" ht="15" x14ac:dyDescent="0.25">
      <c r="A15" s="1500">
        <v>1</v>
      </c>
      <c r="B15" s="1467"/>
      <c r="C15" s="1755"/>
      <c r="D15" s="1755"/>
      <c r="E15" s="1653">
        <v>462</v>
      </c>
      <c r="F15" s="1756"/>
      <c r="G15" s="1755"/>
      <c r="H15" s="1755"/>
      <c r="I15" s="1755">
        <v>553</v>
      </c>
      <c r="J15" s="1756"/>
      <c r="K15" s="1755"/>
      <c r="L15" s="1755"/>
      <c r="M15" s="1653">
        <v>125</v>
      </c>
      <c r="N15" s="1756"/>
      <c r="O15" s="1755"/>
      <c r="P15" s="1755"/>
      <c r="Q15" s="1755">
        <v>230</v>
      </c>
    </row>
    <row r="16" spans="1:33" s="353" customFormat="1" ht="15" x14ac:dyDescent="0.25">
      <c r="A16" s="356">
        <v>2</v>
      </c>
      <c r="B16" s="1164"/>
      <c r="C16" s="1755"/>
      <c r="D16" s="1755"/>
      <c r="E16" s="1653">
        <v>455</v>
      </c>
      <c r="F16" s="1756"/>
      <c r="G16" s="1755"/>
      <c r="H16" s="1755"/>
      <c r="I16" s="1718">
        <v>507</v>
      </c>
      <c r="J16" s="1756"/>
      <c r="K16" s="1755"/>
      <c r="L16" s="1755"/>
      <c r="M16" s="1653">
        <v>123</v>
      </c>
      <c r="N16" s="1756"/>
      <c r="O16" s="1755"/>
      <c r="P16" s="1755"/>
      <c r="Q16" s="1718">
        <v>226</v>
      </c>
    </row>
    <row r="17" spans="1:17" s="353" customFormat="1" ht="15" x14ac:dyDescent="0.25">
      <c r="A17" s="356">
        <v>3</v>
      </c>
      <c r="B17" s="1164"/>
      <c r="C17" s="1755"/>
      <c r="D17" s="1755"/>
      <c r="E17" s="1653">
        <v>450</v>
      </c>
      <c r="F17" s="1756"/>
      <c r="G17" s="1755"/>
      <c r="H17" s="1755"/>
      <c r="I17" s="1718">
        <v>483</v>
      </c>
      <c r="J17" s="1756"/>
      <c r="K17" s="1755"/>
      <c r="L17" s="1755"/>
      <c r="M17" s="1653">
        <v>122</v>
      </c>
      <c r="N17" s="1756"/>
      <c r="O17" s="1755"/>
      <c r="P17" s="1755"/>
      <c r="Q17" s="1718">
        <v>222</v>
      </c>
    </row>
    <row r="18" spans="1:17" s="353" customFormat="1" ht="15" x14ac:dyDescent="0.25">
      <c r="A18" s="356">
        <v>4</v>
      </c>
      <c r="B18" s="1164"/>
      <c r="C18" s="1755"/>
      <c r="D18" s="1755"/>
      <c r="E18" s="1653">
        <v>447</v>
      </c>
      <c r="F18" s="1756"/>
      <c r="G18" s="1755"/>
      <c r="H18" s="1755"/>
      <c r="I18" s="1718">
        <v>474</v>
      </c>
      <c r="J18" s="1756"/>
      <c r="K18" s="1755"/>
      <c r="L18" s="1755"/>
      <c r="M18" s="1653">
        <v>115</v>
      </c>
      <c r="N18" s="1756"/>
      <c r="O18" s="1755"/>
      <c r="P18" s="1755"/>
      <c r="Q18" s="1718">
        <v>221</v>
      </c>
    </row>
    <row r="19" spans="1:17" s="353" customFormat="1" ht="15" x14ac:dyDescent="0.25">
      <c r="A19" s="356">
        <v>5</v>
      </c>
      <c r="B19" s="1164"/>
      <c r="C19" s="1755"/>
      <c r="D19" s="1755"/>
      <c r="E19" s="1653">
        <v>484</v>
      </c>
      <c r="F19" s="1756"/>
      <c r="G19" s="1755"/>
      <c r="H19" s="1755"/>
      <c r="I19" s="1718">
        <v>487</v>
      </c>
      <c r="J19" s="1756"/>
      <c r="K19" s="1755"/>
      <c r="L19" s="1755"/>
      <c r="M19" s="1653">
        <v>115</v>
      </c>
      <c r="N19" s="1756"/>
      <c r="O19" s="1755"/>
      <c r="P19" s="1755"/>
      <c r="Q19" s="1718">
        <v>222</v>
      </c>
    </row>
    <row r="20" spans="1:17" s="353" customFormat="1" ht="15" x14ac:dyDescent="0.25">
      <c r="A20" s="356">
        <v>6</v>
      </c>
      <c r="B20" s="1164"/>
      <c r="C20" s="1755"/>
      <c r="D20" s="1755"/>
      <c r="E20" s="1653">
        <v>551</v>
      </c>
      <c r="F20" s="1756"/>
      <c r="G20" s="1755"/>
      <c r="H20" s="1755"/>
      <c r="I20" s="1718">
        <v>531</v>
      </c>
      <c r="J20" s="1756"/>
      <c r="K20" s="1755"/>
      <c r="L20" s="1755"/>
      <c r="M20" s="1653">
        <v>117</v>
      </c>
      <c r="N20" s="1756"/>
      <c r="O20" s="1755"/>
      <c r="P20" s="1755"/>
      <c r="Q20" s="1718">
        <v>225</v>
      </c>
    </row>
    <row r="21" spans="1:17" s="353" customFormat="1" ht="15" x14ac:dyDescent="0.25">
      <c r="A21" s="356">
        <v>7</v>
      </c>
      <c r="B21" s="1164"/>
      <c r="C21" s="1755"/>
      <c r="D21" s="1755"/>
      <c r="E21" s="1653">
        <v>605</v>
      </c>
      <c r="F21" s="1756"/>
      <c r="G21" s="1755"/>
      <c r="H21" s="1755"/>
      <c r="I21" s="1718">
        <v>634</v>
      </c>
      <c r="J21" s="1756"/>
      <c r="K21" s="1755"/>
      <c r="L21" s="1755"/>
      <c r="M21" s="1653">
        <v>124</v>
      </c>
      <c r="N21" s="1756"/>
      <c r="O21" s="1755"/>
      <c r="P21" s="1755"/>
      <c r="Q21" s="1718">
        <v>221</v>
      </c>
    </row>
    <row r="22" spans="1:17" s="353" customFormat="1" ht="15" x14ac:dyDescent="0.25">
      <c r="A22" s="356">
        <v>8</v>
      </c>
      <c r="B22" s="1164"/>
      <c r="C22" s="1755"/>
      <c r="D22" s="1755"/>
      <c r="E22" s="1653">
        <v>732</v>
      </c>
      <c r="F22" s="1756"/>
      <c r="G22" s="1755"/>
      <c r="H22" s="1755"/>
      <c r="I22" s="1718">
        <v>755</v>
      </c>
      <c r="J22" s="1756"/>
      <c r="K22" s="1755"/>
      <c r="L22" s="1755"/>
      <c r="M22" s="1653">
        <v>131</v>
      </c>
      <c r="N22" s="1756"/>
      <c r="O22" s="1755"/>
      <c r="P22" s="1755"/>
      <c r="Q22" s="1718">
        <v>243</v>
      </c>
    </row>
    <row r="23" spans="1:17" s="353" customFormat="1" ht="15" x14ac:dyDescent="0.25">
      <c r="A23" s="356">
        <v>9</v>
      </c>
      <c r="B23" s="1164"/>
      <c r="C23" s="1755"/>
      <c r="D23" s="1755"/>
      <c r="E23" s="1653">
        <v>1003</v>
      </c>
      <c r="F23" s="1756"/>
      <c r="G23" s="1755"/>
      <c r="H23" s="1755"/>
      <c r="I23" s="1718">
        <v>974</v>
      </c>
      <c r="J23" s="1756"/>
      <c r="K23" s="1755"/>
      <c r="L23" s="1755"/>
      <c r="M23" s="1653">
        <v>159</v>
      </c>
      <c r="N23" s="1756"/>
      <c r="O23" s="1755"/>
      <c r="P23" s="1755"/>
      <c r="Q23" s="1718">
        <v>289</v>
      </c>
    </row>
    <row r="24" spans="1:17" s="353" customFormat="1" ht="15" x14ac:dyDescent="0.25">
      <c r="A24" s="356">
        <v>10</v>
      </c>
      <c r="B24" s="1164"/>
      <c r="C24" s="1755"/>
      <c r="D24" s="1755"/>
      <c r="E24" s="1653">
        <v>1075</v>
      </c>
      <c r="F24" s="1756"/>
      <c r="G24" s="1755"/>
      <c r="H24" s="1755"/>
      <c r="I24" s="1718">
        <v>1073</v>
      </c>
      <c r="J24" s="1756"/>
      <c r="K24" s="1755"/>
      <c r="L24" s="1755"/>
      <c r="M24" s="1653">
        <v>165</v>
      </c>
      <c r="N24" s="1756"/>
      <c r="O24" s="1755"/>
      <c r="P24" s="1755"/>
      <c r="Q24" s="1718">
        <v>275</v>
      </c>
    </row>
    <row r="25" spans="1:17" s="353" customFormat="1" ht="15" x14ac:dyDescent="0.25">
      <c r="A25" s="356">
        <v>11</v>
      </c>
      <c r="B25" s="1164"/>
      <c r="C25" s="1755"/>
      <c r="D25" s="1755"/>
      <c r="E25" s="1653">
        <v>1103</v>
      </c>
      <c r="F25" s="1756"/>
      <c r="G25" s="1755"/>
      <c r="H25" s="1755"/>
      <c r="I25" s="1718">
        <v>1145</v>
      </c>
      <c r="J25" s="1756"/>
      <c r="K25" s="1755"/>
      <c r="L25" s="1755"/>
      <c r="M25" s="1653">
        <v>165</v>
      </c>
      <c r="N25" s="1756"/>
      <c r="O25" s="1755"/>
      <c r="P25" s="1755"/>
      <c r="Q25" s="1718">
        <v>295</v>
      </c>
    </row>
    <row r="26" spans="1:17" s="353" customFormat="1" ht="15" x14ac:dyDescent="0.25">
      <c r="A26" s="356">
        <v>12</v>
      </c>
      <c r="B26" s="1164"/>
      <c r="C26" s="1755"/>
      <c r="D26" s="1755"/>
      <c r="E26" s="1653">
        <v>1101</v>
      </c>
      <c r="F26" s="1756"/>
      <c r="G26" s="1755"/>
      <c r="H26" s="1755"/>
      <c r="I26" s="1718">
        <v>1139</v>
      </c>
      <c r="J26" s="1756"/>
      <c r="K26" s="1755"/>
      <c r="L26" s="1755"/>
      <c r="M26" s="1653">
        <v>162</v>
      </c>
      <c r="N26" s="1756"/>
      <c r="O26" s="1755"/>
      <c r="P26" s="1755"/>
      <c r="Q26" s="1718">
        <v>291</v>
      </c>
    </row>
    <row r="27" spans="1:17" s="353" customFormat="1" ht="15" x14ac:dyDescent="0.25">
      <c r="A27" s="356">
        <v>13</v>
      </c>
      <c r="B27" s="1164"/>
      <c r="C27" s="1755"/>
      <c r="D27" s="1755"/>
      <c r="E27" s="1653">
        <v>1097</v>
      </c>
      <c r="F27" s="1756"/>
      <c r="G27" s="1755"/>
      <c r="H27" s="1755"/>
      <c r="I27" s="1718">
        <v>1123</v>
      </c>
      <c r="J27" s="1756"/>
      <c r="K27" s="1755"/>
      <c r="L27" s="1755"/>
      <c r="M27" s="1653">
        <v>173</v>
      </c>
      <c r="N27" s="1756"/>
      <c r="O27" s="1755"/>
      <c r="P27" s="1755"/>
      <c r="Q27" s="1718">
        <v>301</v>
      </c>
    </row>
    <row r="28" spans="1:17" s="353" customFormat="1" ht="15" x14ac:dyDescent="0.25">
      <c r="A28" s="356">
        <v>14</v>
      </c>
      <c r="B28" s="1164"/>
      <c r="C28" s="1755"/>
      <c r="D28" s="1755"/>
      <c r="E28" s="1653">
        <v>1068</v>
      </c>
      <c r="F28" s="1756"/>
      <c r="G28" s="1755"/>
      <c r="H28" s="1755"/>
      <c r="I28" s="1718">
        <v>1139</v>
      </c>
      <c r="J28" s="1756"/>
      <c r="K28" s="1755"/>
      <c r="L28" s="1755"/>
      <c r="M28" s="1653">
        <v>157</v>
      </c>
      <c r="N28" s="1756"/>
      <c r="O28" s="1755"/>
      <c r="P28" s="1755"/>
      <c r="Q28" s="1718">
        <v>292</v>
      </c>
    </row>
    <row r="29" spans="1:17" s="353" customFormat="1" ht="15" x14ac:dyDescent="0.25">
      <c r="A29" s="356">
        <v>15</v>
      </c>
      <c r="B29" s="1164"/>
      <c r="C29" s="1755"/>
      <c r="D29" s="1755"/>
      <c r="E29" s="1653">
        <v>1063</v>
      </c>
      <c r="F29" s="1756"/>
      <c r="G29" s="1755"/>
      <c r="H29" s="1755"/>
      <c r="I29" s="1718">
        <v>1095</v>
      </c>
      <c r="J29" s="1756"/>
      <c r="K29" s="1755"/>
      <c r="L29" s="1755"/>
      <c r="M29" s="1653">
        <v>158</v>
      </c>
      <c r="N29" s="1756"/>
      <c r="O29" s="1755"/>
      <c r="P29" s="1755"/>
      <c r="Q29" s="1718">
        <v>283</v>
      </c>
    </row>
    <row r="30" spans="1:17" s="353" customFormat="1" ht="15" x14ac:dyDescent="0.25">
      <c r="A30" s="356">
        <v>16</v>
      </c>
      <c r="B30" s="1164"/>
      <c r="C30" s="1755"/>
      <c r="D30" s="1755"/>
      <c r="E30" s="1653">
        <v>1060</v>
      </c>
      <c r="F30" s="1756"/>
      <c r="G30" s="1755"/>
      <c r="H30" s="1755"/>
      <c r="I30" s="1718">
        <v>1120</v>
      </c>
      <c r="J30" s="1756"/>
      <c r="K30" s="1755"/>
      <c r="L30" s="1755"/>
      <c r="M30" s="1653">
        <v>168</v>
      </c>
      <c r="N30" s="1756"/>
      <c r="O30" s="1755"/>
      <c r="P30" s="1755"/>
      <c r="Q30" s="1718">
        <v>290</v>
      </c>
    </row>
    <row r="31" spans="1:17" s="357" customFormat="1" ht="15" x14ac:dyDescent="0.25">
      <c r="A31" s="356">
        <v>17</v>
      </c>
      <c r="B31" s="1164"/>
      <c r="C31" s="1755"/>
      <c r="D31" s="1755"/>
      <c r="E31" s="1653">
        <v>1061</v>
      </c>
      <c r="F31" s="1756"/>
      <c r="G31" s="1755"/>
      <c r="H31" s="1755"/>
      <c r="I31" s="1718">
        <v>1133</v>
      </c>
      <c r="J31" s="1756"/>
      <c r="K31" s="1755"/>
      <c r="L31" s="1755"/>
      <c r="M31" s="1653">
        <v>172</v>
      </c>
      <c r="N31" s="1756"/>
      <c r="O31" s="1755"/>
      <c r="P31" s="1755"/>
      <c r="Q31" s="1718">
        <v>295</v>
      </c>
    </row>
    <row r="32" spans="1:17" s="357" customFormat="1" ht="15" x14ac:dyDescent="0.25">
      <c r="A32" s="356">
        <v>18</v>
      </c>
      <c r="B32" s="1164"/>
      <c r="C32" s="1755"/>
      <c r="D32" s="1755"/>
      <c r="E32" s="1653">
        <v>926</v>
      </c>
      <c r="F32" s="1756"/>
      <c r="G32" s="1755"/>
      <c r="H32" s="1755"/>
      <c r="I32" s="1718">
        <v>1127</v>
      </c>
      <c r="J32" s="1756"/>
      <c r="K32" s="1755"/>
      <c r="L32" s="1755"/>
      <c r="M32" s="1653">
        <v>168</v>
      </c>
      <c r="N32" s="1756"/>
      <c r="O32" s="1755"/>
      <c r="P32" s="1755"/>
      <c r="Q32" s="1718">
        <v>290</v>
      </c>
    </row>
    <row r="33" spans="1:33" s="357" customFormat="1" ht="15" x14ac:dyDescent="0.25">
      <c r="A33" s="356">
        <v>19</v>
      </c>
      <c r="B33" s="1164"/>
      <c r="C33" s="1755"/>
      <c r="D33" s="1755"/>
      <c r="E33" s="1653">
        <v>797</v>
      </c>
      <c r="F33" s="1756"/>
      <c r="G33" s="1755"/>
      <c r="H33" s="1755"/>
      <c r="I33" s="1718">
        <v>1109</v>
      </c>
      <c r="J33" s="1756"/>
      <c r="K33" s="1755"/>
      <c r="L33" s="1755"/>
      <c r="M33" s="1653">
        <v>159</v>
      </c>
      <c r="N33" s="1756"/>
      <c r="O33" s="1755"/>
      <c r="P33" s="1755"/>
      <c r="Q33" s="1718">
        <v>265</v>
      </c>
    </row>
    <row r="34" spans="1:33" s="357" customFormat="1" ht="15" x14ac:dyDescent="0.25">
      <c r="A34" s="356">
        <v>20</v>
      </c>
      <c r="B34" s="1164"/>
      <c r="C34" s="1755"/>
      <c r="D34" s="1755"/>
      <c r="E34" s="1653">
        <v>706</v>
      </c>
      <c r="F34" s="1756"/>
      <c r="G34" s="1755"/>
      <c r="H34" s="1755"/>
      <c r="I34" s="1718">
        <v>1055</v>
      </c>
      <c r="J34" s="1756"/>
      <c r="K34" s="1755"/>
      <c r="L34" s="1755"/>
      <c r="M34" s="1653">
        <v>140</v>
      </c>
      <c r="N34" s="1756"/>
      <c r="O34" s="1755"/>
      <c r="P34" s="1755"/>
      <c r="Q34" s="1718">
        <v>242</v>
      </c>
    </row>
    <row r="35" spans="1:33" s="357" customFormat="1" ht="15" x14ac:dyDescent="0.25">
      <c r="A35" s="356">
        <v>21</v>
      </c>
      <c r="B35" s="1164"/>
      <c r="C35" s="1755"/>
      <c r="D35" s="1755"/>
      <c r="E35" s="1653">
        <v>628</v>
      </c>
      <c r="F35" s="1756"/>
      <c r="G35" s="1755"/>
      <c r="H35" s="1755"/>
      <c r="I35" s="1718">
        <v>1026</v>
      </c>
      <c r="J35" s="1756"/>
      <c r="K35" s="1755"/>
      <c r="L35" s="1755"/>
      <c r="M35" s="1653">
        <v>136</v>
      </c>
      <c r="N35" s="1756"/>
      <c r="O35" s="1755"/>
      <c r="P35" s="1755"/>
      <c r="Q35" s="1718">
        <v>245</v>
      </c>
    </row>
    <row r="36" spans="1:33" s="357" customFormat="1" ht="15" x14ac:dyDescent="0.25">
      <c r="A36" s="356">
        <v>22</v>
      </c>
      <c r="B36" s="1164"/>
      <c r="C36" s="1755"/>
      <c r="D36" s="1755"/>
      <c r="E36" s="1653">
        <v>578</v>
      </c>
      <c r="F36" s="1756"/>
      <c r="G36" s="1755"/>
      <c r="H36" s="1755"/>
      <c r="I36" s="1718">
        <v>934</v>
      </c>
      <c r="J36" s="1756"/>
      <c r="K36" s="1755"/>
      <c r="L36" s="1755"/>
      <c r="M36" s="1653">
        <v>141</v>
      </c>
      <c r="N36" s="1756"/>
      <c r="O36" s="1755"/>
      <c r="P36" s="1755"/>
      <c r="Q36" s="1718">
        <v>246</v>
      </c>
    </row>
    <row r="37" spans="1:33" s="357" customFormat="1" ht="15" x14ac:dyDescent="0.25">
      <c r="A37" s="356">
        <v>23</v>
      </c>
      <c r="B37" s="1164"/>
      <c r="C37" s="1755"/>
      <c r="D37" s="1755"/>
      <c r="E37" s="1653">
        <v>541</v>
      </c>
      <c r="F37" s="1756"/>
      <c r="G37" s="1755"/>
      <c r="H37" s="1755"/>
      <c r="I37" s="1718">
        <v>788</v>
      </c>
      <c r="J37" s="1756"/>
      <c r="K37" s="1755"/>
      <c r="L37" s="1755"/>
      <c r="M37" s="1653">
        <v>144</v>
      </c>
      <c r="N37" s="1756"/>
      <c r="O37" s="1755"/>
      <c r="P37" s="1755"/>
      <c r="Q37" s="1718">
        <v>262</v>
      </c>
    </row>
    <row r="38" spans="1:33" s="357" customFormat="1" ht="15" x14ac:dyDescent="0.25">
      <c r="A38" s="356">
        <v>24</v>
      </c>
      <c r="B38" s="1164"/>
      <c r="C38" s="1755"/>
      <c r="D38" s="1755"/>
      <c r="E38" s="1653">
        <v>485</v>
      </c>
      <c r="F38" s="1756"/>
      <c r="G38" s="1755"/>
      <c r="H38" s="1755"/>
      <c r="I38" s="1718">
        <v>678</v>
      </c>
      <c r="J38" s="1756"/>
      <c r="K38" s="1755"/>
      <c r="L38" s="1755"/>
      <c r="M38" s="1653">
        <v>141</v>
      </c>
      <c r="N38" s="1756"/>
      <c r="O38" s="1755"/>
      <c r="P38" s="1755"/>
      <c r="Q38" s="1718">
        <v>242</v>
      </c>
    </row>
    <row r="39" spans="1:33" s="357" customFormat="1" ht="15" x14ac:dyDescent="0.2">
      <c r="A39" s="356" t="s">
        <v>19</v>
      </c>
      <c r="B39" s="1213"/>
      <c r="C39" s="1757"/>
      <c r="D39" s="1757"/>
      <c r="E39" s="1758">
        <f>SUM(E15:E38)</f>
        <v>18478</v>
      </c>
      <c r="F39" s="1757"/>
      <c r="G39" s="1757"/>
      <c r="H39" s="1757"/>
      <c r="I39" s="1758">
        <f>SUM(I16:I38)</f>
        <v>20529</v>
      </c>
      <c r="J39" s="1757"/>
      <c r="K39" s="1757"/>
      <c r="L39" s="1757"/>
      <c r="M39" s="1758">
        <f>SUM(M15:M38)</f>
        <v>3480</v>
      </c>
      <c r="N39" s="1757"/>
      <c r="O39" s="1757"/>
      <c r="P39" s="1757"/>
      <c r="Q39" s="1758">
        <f>SUM(Q16:Q38)</f>
        <v>5983</v>
      </c>
    </row>
    <row r="40" spans="1:33" s="347" customFormat="1" ht="12.75" customHeight="1" x14ac:dyDescent="0.2">
      <c r="A40" s="347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47" customFormat="1" ht="12.75" customHeight="1" x14ac:dyDescent="0.2">
      <c r="A41" s="347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 x14ac:dyDescent="0.2">
      <c r="A42" s="347" t="s">
        <v>22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 x14ac:dyDescent="0.2">
      <c r="A43" s="347" t="s">
        <v>23</v>
      </c>
      <c r="K43" s="347" t="s">
        <v>537</v>
      </c>
      <c r="L43" s="347"/>
      <c r="M43" s="347"/>
      <c r="N43" s="347"/>
      <c r="O43" s="347"/>
      <c r="P43" s="347"/>
      <c r="Q43" s="347"/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 x14ac:dyDescent="0.2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14" t="s">
        <v>512</v>
      </c>
      <c r="C1" s="2039"/>
      <c r="D1" s="2039"/>
      <c r="E1" s="2039"/>
      <c r="F1" s="2039"/>
      <c r="J1" s="801" t="s">
        <v>184</v>
      </c>
      <c r="N1" s="2509" t="s">
        <v>82</v>
      </c>
      <c r="O1" s="2509"/>
      <c r="P1" s="2509"/>
      <c r="Q1" s="2509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59" customFormat="1" ht="10.5" customHeight="1" x14ac:dyDescent="0.2">
      <c r="B2" s="2510" t="s">
        <v>1</v>
      </c>
      <c r="C2" s="2046"/>
      <c r="D2" s="2046"/>
      <c r="E2" s="2046"/>
      <c r="F2" s="2046"/>
      <c r="N2" s="2510" t="s">
        <v>2</v>
      </c>
      <c r="O2" s="2511"/>
      <c r="P2" s="2511"/>
      <c r="Q2" s="2511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59" customFormat="1" ht="13.5" customHeight="1" x14ac:dyDescent="0.2">
      <c r="N3" s="359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59" customFormat="1" ht="15" customHeight="1" x14ac:dyDescent="0.25">
      <c r="B4" s="2513" t="s">
        <v>4</v>
      </c>
      <c r="C4" s="2039"/>
      <c r="D4" s="361"/>
      <c r="E4" s="995"/>
      <c r="F4" s="995"/>
      <c r="G4" s="995"/>
      <c r="H4" s="995"/>
      <c r="I4" s="902" t="s">
        <v>5</v>
      </c>
      <c r="J4" s="360"/>
      <c r="K4" s="360"/>
      <c r="L4" s="360"/>
      <c r="O4" s="1246" t="s">
        <v>86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59" customFormat="1" ht="9.75" customHeight="1" x14ac:dyDescent="0.2">
      <c r="B5" s="2512" t="s">
        <v>7</v>
      </c>
      <c r="C5" s="2037"/>
      <c r="D5" s="360"/>
      <c r="E5" s="360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59" customFormat="1" ht="12" customHeight="1" x14ac:dyDescent="0.25">
      <c r="A6" s="252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59" customFormat="1" ht="15.75" x14ac:dyDescent="0.25">
      <c r="A7" s="2521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59" customFormat="1" ht="9" customHeight="1" x14ac:dyDescent="0.2">
      <c r="A8" s="1315">
        <v>1522</v>
      </c>
      <c r="B8" s="1315">
        <v>1523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59" customFormat="1" x14ac:dyDescent="0.2">
      <c r="A9" s="2517" t="s">
        <v>9</v>
      </c>
      <c r="B9" s="2522" t="s">
        <v>10</v>
      </c>
      <c r="C9" s="2523"/>
      <c r="D9" s="2523"/>
      <c r="E9" s="2523"/>
      <c r="F9" s="2523"/>
      <c r="G9" s="2523"/>
      <c r="H9" s="2523"/>
      <c r="I9" s="2524"/>
      <c r="J9" s="2522" t="s">
        <v>11</v>
      </c>
      <c r="K9" s="2523"/>
      <c r="L9" s="2523"/>
      <c r="M9" s="2523"/>
      <c r="N9" s="2523"/>
      <c r="O9" s="2523"/>
      <c r="P9" s="2523"/>
      <c r="Q9" s="2524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59" customFormat="1" x14ac:dyDescent="0.2">
      <c r="A10" s="2518"/>
      <c r="B10" s="2515" t="s">
        <v>87</v>
      </c>
      <c r="C10" s="2516"/>
      <c r="D10" s="2516"/>
      <c r="E10" s="2525"/>
      <c r="F10" s="2515" t="s">
        <v>88</v>
      </c>
      <c r="G10" s="2053"/>
      <c r="H10" s="2053"/>
      <c r="I10" s="2054"/>
      <c r="J10" s="2515" t="s">
        <v>87</v>
      </c>
      <c r="K10" s="2516"/>
      <c r="L10" s="2516"/>
      <c r="M10" s="2525"/>
      <c r="N10" s="2515" t="s">
        <v>88</v>
      </c>
      <c r="O10" s="2516"/>
      <c r="P10" s="2516"/>
      <c r="Q10" s="2525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59" customFormat="1" x14ac:dyDescent="0.2">
      <c r="A11" s="2518"/>
      <c r="B11" s="2515" t="s">
        <v>14</v>
      </c>
      <c r="C11" s="2516"/>
      <c r="E11" s="363">
        <v>7200</v>
      </c>
      <c r="F11" s="2515" t="s">
        <v>14</v>
      </c>
      <c r="G11" s="2516"/>
      <c r="H11" s="362"/>
      <c r="I11" s="363">
        <v>7200</v>
      </c>
      <c r="J11" s="2515" t="s">
        <v>14</v>
      </c>
      <c r="K11" s="2516"/>
      <c r="L11" s="362"/>
      <c r="M11" s="363">
        <f>E11</f>
        <v>7200</v>
      </c>
      <c r="N11" s="2515" t="s">
        <v>14</v>
      </c>
      <c r="O11" s="2516"/>
      <c r="P11" s="362"/>
      <c r="Q11" s="363">
        <f>I11</f>
        <v>7200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65" customFormat="1" ht="35.25" customHeight="1" x14ac:dyDescent="0.2">
      <c r="A12" s="2519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4"/>
      <c r="C14" s="1759"/>
      <c r="D14" s="1759"/>
      <c r="E14" s="1759"/>
      <c r="F14" s="1756"/>
      <c r="G14" s="1759"/>
      <c r="H14" s="1759"/>
      <c r="I14" s="1759"/>
      <c r="J14" s="1756"/>
      <c r="K14" s="1759"/>
      <c r="L14" s="1759"/>
      <c r="M14" s="1759"/>
      <c r="N14" s="1756"/>
      <c r="O14" s="1759"/>
      <c r="P14" s="1759"/>
      <c r="Q14" s="1759"/>
    </row>
    <row r="15" spans="1:33" s="1499" customFormat="1" ht="15" x14ac:dyDescent="0.25">
      <c r="A15" s="1498">
        <v>1</v>
      </c>
      <c r="B15" s="1467"/>
      <c r="C15" s="1759"/>
      <c r="D15" s="1759"/>
      <c r="E15" s="1653">
        <v>1003</v>
      </c>
      <c r="F15" s="1756"/>
      <c r="G15" s="1759"/>
      <c r="H15" s="1759"/>
      <c r="I15" s="1653">
        <v>1445</v>
      </c>
      <c r="J15" s="1756"/>
      <c r="K15" s="1759"/>
      <c r="L15" s="1759"/>
      <c r="M15" s="1653">
        <v>201</v>
      </c>
      <c r="N15" s="1756"/>
      <c r="O15" s="1759"/>
      <c r="P15" s="1759"/>
      <c r="Q15" s="1653">
        <v>292</v>
      </c>
    </row>
    <row r="16" spans="1:33" s="365" customFormat="1" ht="15" x14ac:dyDescent="0.25">
      <c r="A16" s="368">
        <v>2</v>
      </c>
      <c r="B16" s="1164"/>
      <c r="C16" s="1759"/>
      <c r="D16" s="1759"/>
      <c r="E16" s="1653">
        <v>947</v>
      </c>
      <c r="F16" s="1756"/>
      <c r="G16" s="1759"/>
      <c r="H16" s="1759"/>
      <c r="I16" s="1653">
        <v>1320</v>
      </c>
      <c r="J16" s="1756"/>
      <c r="K16" s="1759"/>
      <c r="L16" s="1759"/>
      <c r="M16" s="1653">
        <v>199</v>
      </c>
      <c r="N16" s="1756"/>
      <c r="O16" s="1759"/>
      <c r="P16" s="1759"/>
      <c r="Q16" s="1653">
        <v>258</v>
      </c>
    </row>
    <row r="17" spans="1:17" s="365" customFormat="1" ht="15" x14ac:dyDescent="0.25">
      <c r="A17" s="368">
        <v>3</v>
      </c>
      <c r="B17" s="1164"/>
      <c r="C17" s="1759"/>
      <c r="D17" s="1759"/>
      <c r="E17" s="1653">
        <v>903</v>
      </c>
      <c r="F17" s="1756"/>
      <c r="G17" s="1759"/>
      <c r="H17" s="1759"/>
      <c r="I17" s="1653">
        <v>1346</v>
      </c>
      <c r="J17" s="1756"/>
      <c r="K17" s="1759"/>
      <c r="L17" s="1759"/>
      <c r="M17" s="1653">
        <v>200</v>
      </c>
      <c r="N17" s="1756"/>
      <c r="O17" s="1759"/>
      <c r="P17" s="1759"/>
      <c r="Q17" s="1653">
        <v>281</v>
      </c>
    </row>
    <row r="18" spans="1:17" s="365" customFormat="1" ht="15" x14ac:dyDescent="0.25">
      <c r="A18" s="368">
        <v>4</v>
      </c>
      <c r="B18" s="1164"/>
      <c r="C18" s="1759"/>
      <c r="D18" s="1759"/>
      <c r="E18" s="1653">
        <v>885</v>
      </c>
      <c r="F18" s="1756"/>
      <c r="G18" s="1759"/>
      <c r="H18" s="1759"/>
      <c r="I18" s="1653">
        <v>1251</v>
      </c>
      <c r="J18" s="1756"/>
      <c r="K18" s="1759"/>
      <c r="L18" s="1759"/>
      <c r="M18" s="1653">
        <v>194</v>
      </c>
      <c r="N18" s="1756"/>
      <c r="O18" s="1759"/>
      <c r="P18" s="1759"/>
      <c r="Q18" s="1653">
        <v>246</v>
      </c>
    </row>
    <row r="19" spans="1:17" s="365" customFormat="1" ht="15" x14ac:dyDescent="0.25">
      <c r="A19" s="368">
        <v>5</v>
      </c>
      <c r="B19" s="1164"/>
      <c r="C19" s="1759"/>
      <c r="D19" s="1759"/>
      <c r="E19" s="1653">
        <v>878</v>
      </c>
      <c r="F19" s="1756"/>
      <c r="G19" s="1759"/>
      <c r="H19" s="1759"/>
      <c r="I19" s="1653">
        <v>1358</v>
      </c>
      <c r="J19" s="1756"/>
      <c r="K19" s="1759"/>
      <c r="L19" s="1759"/>
      <c r="M19" s="1653">
        <v>189</v>
      </c>
      <c r="N19" s="1756"/>
      <c r="O19" s="1759"/>
      <c r="P19" s="1759"/>
      <c r="Q19" s="1653">
        <v>276</v>
      </c>
    </row>
    <row r="20" spans="1:17" s="365" customFormat="1" ht="15" x14ac:dyDescent="0.25">
      <c r="A20" s="368">
        <v>6</v>
      </c>
      <c r="B20" s="1164"/>
      <c r="C20" s="1759"/>
      <c r="D20" s="1759"/>
      <c r="E20" s="1653">
        <v>957</v>
      </c>
      <c r="F20" s="1756"/>
      <c r="G20" s="1759"/>
      <c r="H20" s="1759"/>
      <c r="I20" s="1653">
        <v>1367</v>
      </c>
      <c r="J20" s="1756"/>
      <c r="K20" s="1759"/>
      <c r="L20" s="1759"/>
      <c r="M20" s="1653">
        <v>198</v>
      </c>
      <c r="N20" s="1756"/>
      <c r="O20" s="1759"/>
      <c r="P20" s="1759"/>
      <c r="Q20" s="1653">
        <v>241</v>
      </c>
    </row>
    <row r="21" spans="1:17" s="365" customFormat="1" ht="15" x14ac:dyDescent="0.25">
      <c r="A21" s="368">
        <v>7</v>
      </c>
      <c r="B21" s="1164"/>
      <c r="C21" s="1759"/>
      <c r="D21" s="1759"/>
      <c r="E21" s="1653">
        <v>1203</v>
      </c>
      <c r="F21" s="1756"/>
      <c r="G21" s="1759"/>
      <c r="H21" s="1759"/>
      <c r="I21" s="1653">
        <v>1666</v>
      </c>
      <c r="J21" s="1756"/>
      <c r="K21" s="1759"/>
      <c r="L21" s="1759"/>
      <c r="M21" s="1653">
        <v>222</v>
      </c>
      <c r="N21" s="1756"/>
      <c r="O21" s="1759"/>
      <c r="P21" s="1759"/>
      <c r="Q21" s="1653">
        <v>269</v>
      </c>
    </row>
    <row r="22" spans="1:17" s="365" customFormat="1" ht="15" x14ac:dyDescent="0.25">
      <c r="A22" s="368">
        <v>8</v>
      </c>
      <c r="B22" s="1164"/>
      <c r="C22" s="1759"/>
      <c r="D22" s="1759"/>
      <c r="E22" s="1653">
        <v>1582</v>
      </c>
      <c r="F22" s="1756"/>
      <c r="G22" s="1759"/>
      <c r="H22" s="1759"/>
      <c r="I22" s="1653">
        <v>2104</v>
      </c>
      <c r="J22" s="1756"/>
      <c r="K22" s="1759"/>
      <c r="L22" s="1759"/>
      <c r="M22" s="1653">
        <v>262</v>
      </c>
      <c r="N22" s="1756"/>
      <c r="O22" s="1759"/>
      <c r="P22" s="1759"/>
      <c r="Q22" s="1653">
        <v>305</v>
      </c>
    </row>
    <row r="23" spans="1:17" s="365" customFormat="1" ht="15" x14ac:dyDescent="0.25">
      <c r="A23" s="368">
        <v>9</v>
      </c>
      <c r="B23" s="1164"/>
      <c r="C23" s="1759"/>
      <c r="D23" s="1759"/>
      <c r="E23" s="1653">
        <v>2143</v>
      </c>
      <c r="F23" s="1756"/>
      <c r="G23" s="1759"/>
      <c r="H23" s="1759"/>
      <c r="I23" s="1653">
        <v>2820</v>
      </c>
      <c r="J23" s="1756"/>
      <c r="K23" s="1759"/>
      <c r="L23" s="1759"/>
      <c r="M23" s="1653">
        <v>341</v>
      </c>
      <c r="N23" s="1756"/>
      <c r="O23" s="1759"/>
      <c r="P23" s="1759"/>
      <c r="Q23" s="1653">
        <v>384</v>
      </c>
    </row>
    <row r="24" spans="1:17" s="365" customFormat="1" ht="15" x14ac:dyDescent="0.25">
      <c r="A24" s="368">
        <v>10</v>
      </c>
      <c r="B24" s="1164"/>
      <c r="C24" s="1759"/>
      <c r="D24" s="1759"/>
      <c r="E24" s="1653">
        <v>2315</v>
      </c>
      <c r="F24" s="1756"/>
      <c r="G24" s="1759"/>
      <c r="H24" s="1759"/>
      <c r="I24" s="1653">
        <v>3072</v>
      </c>
      <c r="J24" s="1756"/>
      <c r="K24" s="1759"/>
      <c r="L24" s="1759"/>
      <c r="M24" s="1653">
        <v>357</v>
      </c>
      <c r="N24" s="1756"/>
      <c r="O24" s="1759"/>
      <c r="P24" s="1759"/>
      <c r="Q24" s="1653">
        <v>385</v>
      </c>
    </row>
    <row r="25" spans="1:17" s="365" customFormat="1" ht="15" x14ac:dyDescent="0.25">
      <c r="A25" s="368">
        <v>11</v>
      </c>
      <c r="B25" s="1164"/>
      <c r="C25" s="1759"/>
      <c r="D25" s="1759"/>
      <c r="E25" s="1653">
        <v>2363</v>
      </c>
      <c r="F25" s="1756"/>
      <c r="G25" s="1759"/>
      <c r="H25" s="1759"/>
      <c r="I25" s="1653">
        <v>3174</v>
      </c>
      <c r="J25" s="1756"/>
      <c r="K25" s="1759"/>
      <c r="L25" s="1759"/>
      <c r="M25" s="1653">
        <v>335</v>
      </c>
      <c r="N25" s="1756"/>
      <c r="O25" s="1759"/>
      <c r="P25" s="1759"/>
      <c r="Q25" s="1653">
        <v>358</v>
      </c>
    </row>
    <row r="26" spans="1:17" s="365" customFormat="1" ht="15" x14ac:dyDescent="0.25">
      <c r="A26" s="368">
        <v>12</v>
      </c>
      <c r="B26" s="1164"/>
      <c r="C26" s="1759"/>
      <c r="D26" s="1759"/>
      <c r="E26" s="1653">
        <v>2290</v>
      </c>
      <c r="F26" s="1756"/>
      <c r="G26" s="1759"/>
      <c r="H26" s="1759"/>
      <c r="I26" s="1653">
        <v>3191</v>
      </c>
      <c r="J26" s="1756"/>
      <c r="K26" s="1759"/>
      <c r="L26" s="1759"/>
      <c r="M26" s="1653">
        <v>332</v>
      </c>
      <c r="N26" s="1756"/>
      <c r="O26" s="1759"/>
      <c r="P26" s="1759"/>
      <c r="Q26" s="1653">
        <v>375</v>
      </c>
    </row>
    <row r="27" spans="1:17" s="365" customFormat="1" ht="15" x14ac:dyDescent="0.25">
      <c r="A27" s="368">
        <v>13</v>
      </c>
      <c r="B27" s="1164"/>
      <c r="C27" s="1759"/>
      <c r="D27" s="1759"/>
      <c r="E27" s="1653">
        <v>2323</v>
      </c>
      <c r="F27" s="1756"/>
      <c r="G27" s="1759"/>
      <c r="H27" s="1759"/>
      <c r="I27" s="1653">
        <v>3266</v>
      </c>
      <c r="J27" s="1756"/>
      <c r="K27" s="1759"/>
      <c r="L27" s="1759"/>
      <c r="M27" s="1653">
        <v>355</v>
      </c>
      <c r="N27" s="1756"/>
      <c r="O27" s="1759"/>
      <c r="P27" s="1759"/>
      <c r="Q27" s="1653">
        <v>397</v>
      </c>
    </row>
    <row r="28" spans="1:17" s="365" customFormat="1" ht="15" x14ac:dyDescent="0.25">
      <c r="A28" s="368">
        <v>14</v>
      </c>
      <c r="B28" s="1164"/>
      <c r="C28" s="1759"/>
      <c r="D28" s="1759"/>
      <c r="E28" s="1653">
        <v>2314</v>
      </c>
      <c r="F28" s="1756"/>
      <c r="G28" s="1759"/>
      <c r="H28" s="1759"/>
      <c r="I28" s="1653">
        <v>3170</v>
      </c>
      <c r="J28" s="1756"/>
      <c r="K28" s="1759"/>
      <c r="L28" s="1759"/>
      <c r="M28" s="1653">
        <v>349</v>
      </c>
      <c r="N28" s="1756"/>
      <c r="O28" s="1759"/>
      <c r="P28" s="1759"/>
      <c r="Q28" s="1653">
        <v>364</v>
      </c>
    </row>
    <row r="29" spans="1:17" s="365" customFormat="1" ht="15" x14ac:dyDescent="0.25">
      <c r="A29" s="368">
        <v>15</v>
      </c>
      <c r="B29" s="1164"/>
      <c r="C29" s="1759"/>
      <c r="D29" s="1759"/>
      <c r="E29" s="1653">
        <v>2340</v>
      </c>
      <c r="F29" s="1756"/>
      <c r="G29" s="1759"/>
      <c r="H29" s="1759"/>
      <c r="I29" s="1653">
        <v>3179</v>
      </c>
      <c r="J29" s="1756"/>
      <c r="K29" s="1759"/>
      <c r="L29" s="1759"/>
      <c r="M29" s="1653">
        <v>343</v>
      </c>
      <c r="N29" s="1756"/>
      <c r="O29" s="1759"/>
      <c r="P29" s="1759"/>
      <c r="Q29" s="1653">
        <v>380</v>
      </c>
    </row>
    <row r="30" spans="1:17" s="365" customFormat="1" ht="15" x14ac:dyDescent="0.25">
      <c r="A30" s="368">
        <v>16</v>
      </c>
      <c r="B30" s="1164"/>
      <c r="C30" s="1759"/>
      <c r="D30" s="1759"/>
      <c r="E30" s="1653">
        <v>2390</v>
      </c>
      <c r="F30" s="1756"/>
      <c r="G30" s="1759"/>
      <c r="H30" s="1759"/>
      <c r="I30" s="1653">
        <v>3063</v>
      </c>
      <c r="J30" s="1756"/>
      <c r="K30" s="1759"/>
      <c r="L30" s="1759"/>
      <c r="M30" s="1653">
        <v>353</v>
      </c>
      <c r="N30" s="1756"/>
      <c r="O30" s="1759"/>
      <c r="P30" s="1759"/>
      <c r="Q30" s="1653">
        <v>385</v>
      </c>
    </row>
    <row r="31" spans="1:17" s="369" customFormat="1" ht="15" x14ac:dyDescent="0.25">
      <c r="A31" s="368">
        <v>17</v>
      </c>
      <c r="B31" s="1164"/>
      <c r="C31" s="1759"/>
      <c r="D31" s="1759"/>
      <c r="E31" s="1653">
        <v>2413</v>
      </c>
      <c r="F31" s="1756"/>
      <c r="G31" s="1759"/>
      <c r="H31" s="1759"/>
      <c r="I31" s="1653">
        <v>3189</v>
      </c>
      <c r="J31" s="1756"/>
      <c r="K31" s="1759"/>
      <c r="L31" s="1759"/>
      <c r="M31" s="1653">
        <v>354</v>
      </c>
      <c r="N31" s="1756"/>
      <c r="O31" s="1759"/>
      <c r="P31" s="1759"/>
      <c r="Q31" s="1653">
        <v>415</v>
      </c>
    </row>
    <row r="32" spans="1:17" s="369" customFormat="1" ht="15" x14ac:dyDescent="0.25">
      <c r="A32" s="368">
        <v>18</v>
      </c>
      <c r="B32" s="1164"/>
      <c r="C32" s="1759"/>
      <c r="D32" s="1759"/>
      <c r="E32" s="1653">
        <v>2213</v>
      </c>
      <c r="F32" s="1756"/>
      <c r="G32" s="1759"/>
      <c r="H32" s="1759"/>
      <c r="I32" s="1653">
        <v>2974</v>
      </c>
      <c r="J32" s="1756"/>
      <c r="K32" s="1759"/>
      <c r="L32" s="1759"/>
      <c r="M32" s="1653">
        <v>327</v>
      </c>
      <c r="N32" s="1756"/>
      <c r="O32" s="1759"/>
      <c r="P32" s="1759"/>
      <c r="Q32" s="1653">
        <v>429</v>
      </c>
    </row>
    <row r="33" spans="1:33" s="369" customFormat="1" ht="15" x14ac:dyDescent="0.25">
      <c r="A33" s="368">
        <v>19</v>
      </c>
      <c r="B33" s="1164"/>
      <c r="C33" s="1759"/>
      <c r="D33" s="1759"/>
      <c r="E33" s="1653">
        <v>1972</v>
      </c>
      <c r="F33" s="1756"/>
      <c r="G33" s="1759"/>
      <c r="H33" s="1759"/>
      <c r="I33" s="1653">
        <v>2714</v>
      </c>
      <c r="J33" s="1756"/>
      <c r="K33" s="1759"/>
      <c r="L33" s="1759"/>
      <c r="M33" s="1653">
        <v>291</v>
      </c>
      <c r="N33" s="1756"/>
      <c r="O33" s="1759"/>
      <c r="P33" s="1759"/>
      <c r="Q33" s="1653">
        <v>394</v>
      </c>
    </row>
    <row r="34" spans="1:33" s="369" customFormat="1" ht="15" x14ac:dyDescent="0.25">
      <c r="A34" s="368">
        <v>20</v>
      </c>
      <c r="B34" s="1164"/>
      <c r="C34" s="1759"/>
      <c r="D34" s="1759"/>
      <c r="E34" s="1653">
        <v>1755</v>
      </c>
      <c r="F34" s="1756"/>
      <c r="G34" s="1759"/>
      <c r="H34" s="1759"/>
      <c r="I34" s="1653">
        <v>2442</v>
      </c>
      <c r="J34" s="1756"/>
      <c r="K34" s="1759"/>
      <c r="L34" s="1759"/>
      <c r="M34" s="1653">
        <v>252</v>
      </c>
      <c r="N34" s="1756"/>
      <c r="O34" s="1759"/>
      <c r="P34" s="1759"/>
      <c r="Q34" s="1653">
        <v>383</v>
      </c>
    </row>
    <row r="35" spans="1:33" s="369" customFormat="1" ht="15" x14ac:dyDescent="0.25">
      <c r="A35" s="368">
        <v>21</v>
      </c>
      <c r="B35" s="1164"/>
      <c r="C35" s="1759"/>
      <c r="D35" s="1759"/>
      <c r="E35" s="1653">
        <v>1590</v>
      </c>
      <c r="F35" s="1756"/>
      <c r="G35" s="1759"/>
      <c r="H35" s="1759"/>
      <c r="I35" s="1653">
        <v>2239</v>
      </c>
      <c r="J35" s="1756"/>
      <c r="K35" s="1759"/>
      <c r="L35" s="1759"/>
      <c r="M35" s="1653">
        <v>249</v>
      </c>
      <c r="N35" s="1756"/>
      <c r="O35" s="1759"/>
      <c r="P35" s="1759"/>
      <c r="Q35" s="1653">
        <v>366</v>
      </c>
    </row>
    <row r="36" spans="1:33" s="369" customFormat="1" ht="15" x14ac:dyDescent="0.25">
      <c r="A36" s="368">
        <v>22</v>
      </c>
      <c r="B36" s="1164"/>
      <c r="C36" s="1759"/>
      <c r="D36" s="1759"/>
      <c r="E36" s="1653">
        <v>1469</v>
      </c>
      <c r="F36" s="1756"/>
      <c r="G36" s="1759"/>
      <c r="H36" s="1759"/>
      <c r="I36" s="1653">
        <v>2071</v>
      </c>
      <c r="J36" s="1756"/>
      <c r="K36" s="1759"/>
      <c r="L36" s="1759"/>
      <c r="M36" s="1653">
        <v>241</v>
      </c>
      <c r="N36" s="1756"/>
      <c r="O36" s="1759"/>
      <c r="P36" s="1759"/>
      <c r="Q36" s="1653">
        <v>356</v>
      </c>
    </row>
    <row r="37" spans="1:33" s="369" customFormat="1" ht="15" x14ac:dyDescent="0.25">
      <c r="A37" s="368">
        <v>23</v>
      </c>
      <c r="B37" s="1164"/>
      <c r="C37" s="1759"/>
      <c r="D37" s="1759"/>
      <c r="E37" s="1653">
        <v>1267</v>
      </c>
      <c r="F37" s="1756"/>
      <c r="G37" s="1759"/>
      <c r="H37" s="1759"/>
      <c r="I37" s="1653">
        <v>1826</v>
      </c>
      <c r="J37" s="1756"/>
      <c r="K37" s="1759"/>
      <c r="L37" s="1759"/>
      <c r="M37" s="1653">
        <v>233</v>
      </c>
      <c r="N37" s="1756"/>
      <c r="O37" s="1759"/>
      <c r="P37" s="1759"/>
      <c r="Q37" s="1653">
        <v>334</v>
      </c>
    </row>
    <row r="38" spans="1:33" s="369" customFormat="1" ht="15" x14ac:dyDescent="0.25">
      <c r="A38" s="368">
        <v>24</v>
      </c>
      <c r="B38" s="1164"/>
      <c r="C38" s="1759"/>
      <c r="D38" s="1759"/>
      <c r="E38" s="1653">
        <v>1121</v>
      </c>
      <c r="F38" s="1756"/>
      <c r="G38" s="1759"/>
      <c r="H38" s="1759"/>
      <c r="I38" s="1653">
        <v>1609</v>
      </c>
      <c r="J38" s="1756"/>
      <c r="K38" s="1759"/>
      <c r="L38" s="1759"/>
      <c r="M38" s="1653">
        <v>235</v>
      </c>
      <c r="N38" s="1756"/>
      <c r="O38" s="1759"/>
      <c r="P38" s="1759"/>
      <c r="Q38" s="1653">
        <v>345</v>
      </c>
    </row>
    <row r="39" spans="1:33" s="369" customFormat="1" ht="15" x14ac:dyDescent="0.2">
      <c r="A39" s="368" t="s">
        <v>19</v>
      </c>
      <c r="B39" s="1212"/>
      <c r="C39" s="1760"/>
      <c r="D39" s="1760"/>
      <c r="E39" s="1761">
        <f>SUM(E15:E38)</f>
        <v>40636</v>
      </c>
      <c r="F39" s="1760"/>
      <c r="G39" s="1760"/>
      <c r="H39" s="1760"/>
      <c r="I39" s="1761">
        <f>SUM(I15:I38)</f>
        <v>55856</v>
      </c>
      <c r="J39" s="1760"/>
      <c r="K39" s="1760"/>
      <c r="L39" s="1760"/>
      <c r="M39" s="1761">
        <f>SUM(M15:M38)</f>
        <v>6612</v>
      </c>
      <c r="N39" s="1760"/>
      <c r="O39" s="1760"/>
      <c r="P39" s="1760"/>
      <c r="Q39" s="1761">
        <f>SUM(Q15:Q38)</f>
        <v>8218</v>
      </c>
    </row>
    <row r="40" spans="1:33" s="359" customFormat="1" ht="12.75" customHeight="1" x14ac:dyDescent="0.2">
      <c r="A40" s="359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59" customFormat="1" ht="12.75" customHeight="1" x14ac:dyDescent="0.2">
      <c r="A41" s="359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 x14ac:dyDescent="0.2">
      <c r="A42" s="359" t="s">
        <v>22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 x14ac:dyDescent="0.2">
      <c r="A43" s="359" t="s">
        <v>23</v>
      </c>
      <c r="K43" s="359" t="s">
        <v>537</v>
      </c>
      <c r="L43" s="359"/>
      <c r="M43" s="359"/>
      <c r="N43" s="359"/>
      <c r="O43" s="359"/>
      <c r="P43" s="359"/>
      <c r="Q43" s="359"/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 x14ac:dyDescent="0.2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31" t="s">
        <v>512</v>
      </c>
      <c r="C1" s="2039"/>
      <c r="D1" s="2039"/>
      <c r="E1" s="2039"/>
      <c r="F1" s="2039"/>
      <c r="J1" s="801" t="s">
        <v>184</v>
      </c>
      <c r="N1" s="2526" t="s">
        <v>82</v>
      </c>
      <c r="O1" s="2526"/>
      <c r="P1" s="2526"/>
      <c r="Q1" s="2526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71" customFormat="1" ht="10.5" customHeight="1" x14ac:dyDescent="0.2">
      <c r="B2" s="2527" t="s">
        <v>1</v>
      </c>
      <c r="C2" s="2046"/>
      <c r="D2" s="2046"/>
      <c r="E2" s="2046"/>
      <c r="F2" s="2046"/>
      <c r="N2" s="2527" t="s">
        <v>2</v>
      </c>
      <c r="O2" s="2528"/>
      <c r="P2" s="2528"/>
      <c r="Q2" s="2528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71" customFormat="1" ht="13.5" customHeight="1" x14ac:dyDescent="0.2">
      <c r="N3" s="371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71" customFormat="1" ht="15" customHeight="1" x14ac:dyDescent="0.25">
      <c r="B4" s="2530" t="s">
        <v>4</v>
      </c>
      <c r="C4" s="2039"/>
      <c r="D4" s="373"/>
      <c r="E4" s="993"/>
      <c r="F4" s="993"/>
      <c r="G4" s="993"/>
      <c r="H4" s="993"/>
      <c r="I4" s="903" t="s">
        <v>5</v>
      </c>
      <c r="J4" s="372"/>
      <c r="K4" s="372"/>
      <c r="L4" s="372"/>
      <c r="O4" s="1245" t="s">
        <v>89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71" customFormat="1" ht="9.75" customHeight="1" x14ac:dyDescent="0.2">
      <c r="B5" s="2529" t="s">
        <v>7</v>
      </c>
      <c r="C5" s="2037"/>
      <c r="D5" s="372"/>
      <c r="E5" s="372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71" customFormat="1" ht="12" customHeight="1" x14ac:dyDescent="0.25">
      <c r="A6" s="25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71" customFormat="1" ht="15.75" x14ac:dyDescent="0.25">
      <c r="A7" s="25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71" customFormat="1" ht="9" customHeight="1" x14ac:dyDescent="0.2">
      <c r="A8" s="1315">
        <v>1521</v>
      </c>
      <c r="B8" s="1315">
        <v>1524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71" customFormat="1" x14ac:dyDescent="0.2">
      <c r="A9" s="2534" t="s">
        <v>9</v>
      </c>
      <c r="B9" s="2539" t="s">
        <v>10</v>
      </c>
      <c r="C9" s="2540"/>
      <c r="D9" s="2540"/>
      <c r="E9" s="2540"/>
      <c r="F9" s="2540"/>
      <c r="G9" s="2540"/>
      <c r="H9" s="2540"/>
      <c r="I9" s="2541"/>
      <c r="J9" s="2539" t="s">
        <v>11</v>
      </c>
      <c r="K9" s="2540"/>
      <c r="L9" s="2540"/>
      <c r="M9" s="2540"/>
      <c r="N9" s="2540"/>
      <c r="O9" s="2540"/>
      <c r="P9" s="2540"/>
      <c r="Q9" s="2541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71" customFormat="1" x14ac:dyDescent="0.2">
      <c r="A10" s="2535"/>
      <c r="B10" s="2532" t="s">
        <v>90</v>
      </c>
      <c r="C10" s="2533"/>
      <c r="D10" s="2533"/>
      <c r="E10" s="2542"/>
      <c r="F10" s="2532" t="s">
        <v>91</v>
      </c>
      <c r="G10" s="2053"/>
      <c r="H10" s="2053"/>
      <c r="I10" s="2054"/>
      <c r="J10" s="2532" t="s">
        <v>90</v>
      </c>
      <c r="K10" s="2533"/>
      <c r="L10" s="2533"/>
      <c r="M10" s="2542"/>
      <c r="N10" s="2532" t="s">
        <v>92</v>
      </c>
      <c r="O10" s="2533"/>
      <c r="P10" s="2533"/>
      <c r="Q10" s="2542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71" customFormat="1" x14ac:dyDescent="0.2">
      <c r="A11" s="2535"/>
      <c r="B11" s="2532" t="s">
        <v>14</v>
      </c>
      <c r="C11" s="2533"/>
      <c r="E11" s="375">
        <v>4800</v>
      </c>
      <c r="F11" s="2532" t="s">
        <v>14</v>
      </c>
      <c r="G11" s="2533"/>
      <c r="H11" s="374"/>
      <c r="I11" s="375">
        <v>4800</v>
      </c>
      <c r="J11" s="2532" t="s">
        <v>14</v>
      </c>
      <c r="K11" s="2533"/>
      <c r="L11" s="374"/>
      <c r="M11" s="375">
        <f>E11</f>
        <v>4800</v>
      </c>
      <c r="N11" s="2532" t="s">
        <v>14</v>
      </c>
      <c r="O11" s="2533"/>
      <c r="P11" s="374"/>
      <c r="Q11" s="375">
        <f>I11</f>
        <v>4800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77" customFormat="1" ht="35.25" customHeight="1" x14ac:dyDescent="0.2">
      <c r="A12" s="2536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4"/>
      <c r="C14" s="1167"/>
      <c r="D14" s="1167"/>
      <c r="E14" s="1360"/>
      <c r="F14" s="1762"/>
      <c r="G14" s="1360"/>
      <c r="H14" s="1360"/>
      <c r="I14" s="1360"/>
      <c r="J14" s="1762"/>
      <c r="K14" s="1360"/>
      <c r="L14" s="1360"/>
      <c r="M14" s="1360"/>
      <c r="N14" s="1762"/>
      <c r="O14" s="1360"/>
      <c r="P14" s="1360"/>
      <c r="Q14" s="1360"/>
    </row>
    <row r="15" spans="1:33" s="1497" customFormat="1" ht="15" x14ac:dyDescent="0.25">
      <c r="A15" s="1494">
        <v>1</v>
      </c>
      <c r="B15" s="1467"/>
      <c r="C15" s="1495"/>
      <c r="D15" s="1496"/>
      <c r="E15" s="1718">
        <v>677</v>
      </c>
      <c r="F15" s="1756"/>
      <c r="G15" s="1763"/>
      <c r="H15" s="1763"/>
      <c r="I15" s="1653">
        <v>516</v>
      </c>
      <c r="J15" s="1756"/>
      <c r="K15" s="1763"/>
      <c r="L15" s="1763"/>
      <c r="M15" s="1718">
        <v>120</v>
      </c>
      <c r="N15" s="1756"/>
      <c r="O15" s="1763"/>
      <c r="P15" s="1763"/>
      <c r="Q15" s="1653">
        <v>78</v>
      </c>
    </row>
    <row r="16" spans="1:33" s="377" customFormat="1" ht="15" x14ac:dyDescent="0.25">
      <c r="A16" s="380">
        <v>2</v>
      </c>
      <c r="B16" s="1164"/>
      <c r="C16" s="1167"/>
      <c r="D16" s="1359"/>
      <c r="E16" s="1718">
        <v>654</v>
      </c>
      <c r="F16" s="1756"/>
      <c r="G16" s="1763"/>
      <c r="H16" s="1763"/>
      <c r="I16" s="1653">
        <v>498</v>
      </c>
      <c r="J16" s="1756"/>
      <c r="K16" s="1763"/>
      <c r="L16" s="1763"/>
      <c r="M16" s="1718">
        <v>124</v>
      </c>
      <c r="N16" s="1756"/>
      <c r="O16" s="1763"/>
      <c r="P16" s="1763"/>
      <c r="Q16" s="1653">
        <v>81</v>
      </c>
    </row>
    <row r="17" spans="1:17" s="377" customFormat="1" ht="15" x14ac:dyDescent="0.25">
      <c r="A17" s="380">
        <v>3</v>
      </c>
      <c r="B17" s="1164"/>
      <c r="C17" s="1167"/>
      <c r="D17" s="1359"/>
      <c r="E17" s="1718">
        <v>625</v>
      </c>
      <c r="F17" s="1756"/>
      <c r="G17" s="1763"/>
      <c r="H17" s="1763"/>
      <c r="I17" s="1653">
        <v>485</v>
      </c>
      <c r="J17" s="1756"/>
      <c r="K17" s="1763"/>
      <c r="L17" s="1763"/>
      <c r="M17" s="1718">
        <v>119</v>
      </c>
      <c r="N17" s="1756"/>
      <c r="O17" s="1763"/>
      <c r="P17" s="1763"/>
      <c r="Q17" s="1653">
        <v>78</v>
      </c>
    </row>
    <row r="18" spans="1:17" s="377" customFormat="1" ht="15" x14ac:dyDescent="0.25">
      <c r="A18" s="380">
        <v>4</v>
      </c>
      <c r="B18" s="1164"/>
      <c r="C18" s="1167"/>
      <c r="D18" s="1359"/>
      <c r="E18" s="1718">
        <v>628</v>
      </c>
      <c r="F18" s="1756"/>
      <c r="G18" s="1763"/>
      <c r="H18" s="1763"/>
      <c r="I18" s="1653">
        <v>472</v>
      </c>
      <c r="J18" s="1756"/>
      <c r="K18" s="1763"/>
      <c r="L18" s="1763"/>
      <c r="M18" s="1718">
        <v>118</v>
      </c>
      <c r="N18" s="1756"/>
      <c r="O18" s="1763"/>
      <c r="P18" s="1763"/>
      <c r="Q18" s="1653">
        <v>78</v>
      </c>
    </row>
    <row r="19" spans="1:17" s="377" customFormat="1" ht="15" x14ac:dyDescent="0.25">
      <c r="A19" s="380">
        <v>5</v>
      </c>
      <c r="B19" s="1164"/>
      <c r="C19" s="1167"/>
      <c r="D19" s="1359"/>
      <c r="E19" s="1718">
        <v>619</v>
      </c>
      <c r="F19" s="1756"/>
      <c r="G19" s="1763"/>
      <c r="H19" s="1763"/>
      <c r="I19" s="1653">
        <v>501</v>
      </c>
      <c r="J19" s="1756"/>
      <c r="K19" s="1763"/>
      <c r="L19" s="1763"/>
      <c r="M19" s="1718">
        <v>113</v>
      </c>
      <c r="N19" s="1756"/>
      <c r="O19" s="1763"/>
      <c r="P19" s="1763"/>
      <c r="Q19" s="1653">
        <v>73</v>
      </c>
    </row>
    <row r="20" spans="1:17" s="377" customFormat="1" ht="15" x14ac:dyDescent="0.25">
      <c r="A20" s="380">
        <v>6</v>
      </c>
      <c r="B20" s="1164"/>
      <c r="C20" s="1167"/>
      <c r="D20" s="1359"/>
      <c r="E20" s="1718">
        <v>691</v>
      </c>
      <c r="F20" s="1756"/>
      <c r="G20" s="1763"/>
      <c r="H20" s="1763"/>
      <c r="I20" s="1653">
        <v>584</v>
      </c>
      <c r="J20" s="1756"/>
      <c r="K20" s="1763"/>
      <c r="L20" s="1763"/>
      <c r="M20" s="1718">
        <v>118</v>
      </c>
      <c r="N20" s="1756"/>
      <c r="O20" s="1763"/>
      <c r="P20" s="1763"/>
      <c r="Q20" s="1653">
        <v>79</v>
      </c>
    </row>
    <row r="21" spans="1:17" s="377" customFormat="1" ht="15" x14ac:dyDescent="0.25">
      <c r="A21" s="380">
        <v>7</v>
      </c>
      <c r="B21" s="1164"/>
      <c r="C21" s="1167"/>
      <c r="D21" s="1359"/>
      <c r="E21" s="1718">
        <v>863</v>
      </c>
      <c r="F21" s="1756"/>
      <c r="G21" s="1763"/>
      <c r="H21" s="1763"/>
      <c r="I21" s="1653">
        <v>679</v>
      </c>
      <c r="J21" s="1756"/>
      <c r="K21" s="1763"/>
      <c r="L21" s="1763"/>
      <c r="M21" s="1718">
        <v>146</v>
      </c>
      <c r="N21" s="1756"/>
      <c r="O21" s="1763"/>
      <c r="P21" s="1763"/>
      <c r="Q21" s="1653">
        <v>86</v>
      </c>
    </row>
    <row r="22" spans="1:17" s="377" customFormat="1" ht="15" x14ac:dyDescent="0.25">
      <c r="A22" s="380">
        <v>8</v>
      </c>
      <c r="B22" s="1164"/>
      <c r="C22" s="1167"/>
      <c r="D22" s="1359"/>
      <c r="E22" s="1718">
        <v>1122</v>
      </c>
      <c r="F22" s="1756"/>
      <c r="G22" s="1763"/>
      <c r="H22" s="1763"/>
      <c r="I22" s="1653">
        <v>840</v>
      </c>
      <c r="J22" s="1756"/>
      <c r="K22" s="1763"/>
      <c r="L22" s="1763"/>
      <c r="M22" s="1718">
        <v>185</v>
      </c>
      <c r="N22" s="1756"/>
      <c r="O22" s="1763"/>
      <c r="P22" s="1763"/>
      <c r="Q22" s="1653">
        <v>109</v>
      </c>
    </row>
    <row r="23" spans="1:17" s="377" customFormat="1" ht="15" x14ac:dyDescent="0.25">
      <c r="A23" s="380">
        <v>9</v>
      </c>
      <c r="B23" s="1164"/>
      <c r="C23" s="1167"/>
      <c r="D23" s="1359"/>
      <c r="E23" s="1718">
        <v>1445</v>
      </c>
      <c r="F23" s="1756"/>
      <c r="G23" s="1763"/>
      <c r="H23" s="1763"/>
      <c r="I23" s="1653">
        <v>1092</v>
      </c>
      <c r="J23" s="1756"/>
      <c r="K23" s="1763"/>
      <c r="L23" s="1763"/>
      <c r="M23" s="1718">
        <v>252</v>
      </c>
      <c r="N23" s="1756"/>
      <c r="O23" s="1763"/>
      <c r="P23" s="1763"/>
      <c r="Q23" s="1653">
        <v>127</v>
      </c>
    </row>
    <row r="24" spans="1:17" s="377" customFormat="1" ht="15" x14ac:dyDescent="0.25">
      <c r="A24" s="380">
        <v>10</v>
      </c>
      <c r="B24" s="1164"/>
      <c r="C24" s="1167"/>
      <c r="D24" s="1359"/>
      <c r="E24" s="1718">
        <v>1601</v>
      </c>
      <c r="F24" s="1756"/>
      <c r="G24" s="1763"/>
      <c r="H24" s="1763"/>
      <c r="I24" s="1653">
        <v>1277</v>
      </c>
      <c r="J24" s="1756"/>
      <c r="K24" s="1763"/>
      <c r="L24" s="1763"/>
      <c r="M24" s="1718">
        <v>272</v>
      </c>
      <c r="N24" s="1756"/>
      <c r="O24" s="1763"/>
      <c r="P24" s="1763"/>
      <c r="Q24" s="1653">
        <v>147</v>
      </c>
    </row>
    <row r="25" spans="1:17" s="377" customFormat="1" ht="15" x14ac:dyDescent="0.25">
      <c r="A25" s="380">
        <v>11</v>
      </c>
      <c r="B25" s="1164"/>
      <c r="C25" s="1167"/>
      <c r="D25" s="1359"/>
      <c r="E25" s="1718">
        <v>1637</v>
      </c>
      <c r="F25" s="1756"/>
      <c r="G25" s="1763"/>
      <c r="H25" s="1763"/>
      <c r="I25" s="1653">
        <v>1359</v>
      </c>
      <c r="J25" s="1756"/>
      <c r="K25" s="1763"/>
      <c r="L25" s="1763"/>
      <c r="M25" s="1718">
        <v>282</v>
      </c>
      <c r="N25" s="1756"/>
      <c r="O25" s="1763"/>
      <c r="P25" s="1763"/>
      <c r="Q25" s="1653">
        <v>151</v>
      </c>
    </row>
    <row r="26" spans="1:17" s="377" customFormat="1" ht="15" x14ac:dyDescent="0.25">
      <c r="A26" s="380">
        <v>12</v>
      </c>
      <c r="B26" s="1164"/>
      <c r="C26" s="1167"/>
      <c r="D26" s="1359"/>
      <c r="E26" s="1718">
        <v>1657</v>
      </c>
      <c r="F26" s="1756"/>
      <c r="G26" s="1763"/>
      <c r="H26" s="1763"/>
      <c r="I26" s="1653">
        <v>1372</v>
      </c>
      <c r="J26" s="1756"/>
      <c r="K26" s="1763"/>
      <c r="L26" s="1763"/>
      <c r="M26" s="1718">
        <v>279</v>
      </c>
      <c r="N26" s="1756"/>
      <c r="O26" s="1763"/>
      <c r="P26" s="1763"/>
      <c r="Q26" s="1653">
        <v>163</v>
      </c>
    </row>
    <row r="27" spans="1:17" s="377" customFormat="1" ht="15" x14ac:dyDescent="0.25">
      <c r="A27" s="380">
        <v>13</v>
      </c>
      <c r="B27" s="1164"/>
      <c r="C27" s="1167"/>
      <c r="D27" s="1359"/>
      <c r="E27" s="1718">
        <v>1679</v>
      </c>
      <c r="F27" s="1756"/>
      <c r="G27" s="1763"/>
      <c r="H27" s="1763"/>
      <c r="I27" s="1653">
        <v>1452</v>
      </c>
      <c r="J27" s="1756"/>
      <c r="K27" s="1763"/>
      <c r="L27" s="1763"/>
      <c r="M27" s="1718">
        <v>294</v>
      </c>
      <c r="N27" s="1756"/>
      <c r="O27" s="1763"/>
      <c r="P27" s="1763"/>
      <c r="Q27" s="1653">
        <v>178</v>
      </c>
    </row>
    <row r="28" spans="1:17" s="377" customFormat="1" ht="15" x14ac:dyDescent="0.25">
      <c r="A28" s="380">
        <v>14</v>
      </c>
      <c r="B28" s="1164"/>
      <c r="C28" s="1167"/>
      <c r="D28" s="1359"/>
      <c r="E28" s="1718">
        <v>1606</v>
      </c>
      <c r="F28" s="1756"/>
      <c r="G28" s="1763"/>
      <c r="H28" s="1763"/>
      <c r="I28" s="1653">
        <v>1448</v>
      </c>
      <c r="J28" s="1756"/>
      <c r="K28" s="1763"/>
      <c r="L28" s="1763"/>
      <c r="M28" s="1718">
        <v>276</v>
      </c>
      <c r="N28" s="1756"/>
      <c r="O28" s="1763"/>
      <c r="P28" s="1763"/>
      <c r="Q28" s="1653">
        <v>164</v>
      </c>
    </row>
    <row r="29" spans="1:17" s="377" customFormat="1" ht="15" x14ac:dyDescent="0.25">
      <c r="A29" s="380">
        <v>15</v>
      </c>
      <c r="B29" s="1164"/>
      <c r="C29" s="1167"/>
      <c r="D29" s="1359"/>
      <c r="E29" s="1718">
        <v>1596</v>
      </c>
      <c r="F29" s="1756"/>
      <c r="G29" s="1763"/>
      <c r="H29" s="1763"/>
      <c r="I29" s="1653">
        <v>1444</v>
      </c>
      <c r="J29" s="1756"/>
      <c r="K29" s="1763"/>
      <c r="L29" s="1763"/>
      <c r="M29" s="1718">
        <v>265</v>
      </c>
      <c r="N29" s="1756"/>
      <c r="O29" s="1763"/>
      <c r="P29" s="1763"/>
      <c r="Q29" s="1653">
        <v>164</v>
      </c>
    </row>
    <row r="30" spans="1:17" s="377" customFormat="1" ht="15" x14ac:dyDescent="0.25">
      <c r="A30" s="380">
        <v>16</v>
      </c>
      <c r="B30" s="1164"/>
      <c r="C30" s="1167"/>
      <c r="D30" s="1359"/>
      <c r="E30" s="1718">
        <v>1611</v>
      </c>
      <c r="F30" s="1756"/>
      <c r="G30" s="1763"/>
      <c r="H30" s="1763"/>
      <c r="I30" s="1653">
        <v>1415</v>
      </c>
      <c r="J30" s="1756"/>
      <c r="K30" s="1763"/>
      <c r="L30" s="1763"/>
      <c r="M30" s="1718">
        <v>288</v>
      </c>
      <c r="N30" s="1756"/>
      <c r="O30" s="1763"/>
      <c r="P30" s="1763"/>
      <c r="Q30" s="1653">
        <v>168</v>
      </c>
    </row>
    <row r="31" spans="1:17" s="381" customFormat="1" ht="15" x14ac:dyDescent="0.25">
      <c r="A31" s="380">
        <v>17</v>
      </c>
      <c r="B31" s="1164"/>
      <c r="C31" s="1167"/>
      <c r="D31" s="1359"/>
      <c r="E31" s="1718">
        <v>1564</v>
      </c>
      <c r="F31" s="1756"/>
      <c r="G31" s="1763"/>
      <c r="H31" s="1763"/>
      <c r="I31" s="1653">
        <v>1404</v>
      </c>
      <c r="J31" s="1756"/>
      <c r="K31" s="1763"/>
      <c r="L31" s="1763"/>
      <c r="M31" s="1718">
        <v>276</v>
      </c>
      <c r="N31" s="1756"/>
      <c r="O31" s="1763"/>
      <c r="P31" s="1763"/>
      <c r="Q31" s="1653">
        <v>167</v>
      </c>
    </row>
    <row r="32" spans="1:17" s="381" customFormat="1" ht="15" x14ac:dyDescent="0.25">
      <c r="A32" s="380">
        <v>18</v>
      </c>
      <c r="B32" s="1164"/>
      <c r="C32" s="1167"/>
      <c r="D32" s="1359"/>
      <c r="E32" s="1718">
        <v>1321</v>
      </c>
      <c r="F32" s="1756"/>
      <c r="G32" s="1763"/>
      <c r="H32" s="1763"/>
      <c r="I32" s="1653">
        <v>1278</v>
      </c>
      <c r="J32" s="1756"/>
      <c r="K32" s="1763"/>
      <c r="L32" s="1763"/>
      <c r="M32" s="1718">
        <v>241</v>
      </c>
      <c r="N32" s="1756"/>
      <c r="O32" s="1763"/>
      <c r="P32" s="1763"/>
      <c r="Q32" s="1653">
        <v>160</v>
      </c>
    </row>
    <row r="33" spans="1:33" s="381" customFormat="1" ht="15" x14ac:dyDescent="0.25">
      <c r="A33" s="380">
        <v>19</v>
      </c>
      <c r="B33" s="1164"/>
      <c r="C33" s="1167"/>
      <c r="D33" s="1359"/>
      <c r="E33" s="1718">
        <v>1205</v>
      </c>
      <c r="F33" s="1756"/>
      <c r="G33" s="1763"/>
      <c r="H33" s="1763"/>
      <c r="I33" s="1653">
        <v>1143</v>
      </c>
      <c r="J33" s="1756"/>
      <c r="K33" s="1763"/>
      <c r="L33" s="1763"/>
      <c r="M33" s="1718">
        <v>219</v>
      </c>
      <c r="N33" s="1756"/>
      <c r="O33" s="1763"/>
      <c r="P33" s="1763"/>
      <c r="Q33" s="1653">
        <v>156</v>
      </c>
    </row>
    <row r="34" spans="1:33" s="381" customFormat="1" ht="15" x14ac:dyDescent="0.25">
      <c r="A34" s="380">
        <v>20</v>
      </c>
      <c r="B34" s="1164"/>
      <c r="C34" s="1167"/>
      <c r="D34" s="1359"/>
      <c r="E34" s="1718">
        <v>1095</v>
      </c>
      <c r="F34" s="1756"/>
      <c r="G34" s="1763"/>
      <c r="H34" s="1763"/>
      <c r="I34" s="1653">
        <v>978</v>
      </c>
      <c r="J34" s="1756"/>
      <c r="K34" s="1763"/>
      <c r="L34" s="1763"/>
      <c r="M34" s="1718">
        <v>192</v>
      </c>
      <c r="N34" s="1756"/>
      <c r="O34" s="1763"/>
      <c r="P34" s="1763"/>
      <c r="Q34" s="1653">
        <v>141</v>
      </c>
    </row>
    <row r="35" spans="1:33" s="381" customFormat="1" ht="15" x14ac:dyDescent="0.25">
      <c r="A35" s="380">
        <v>21</v>
      </c>
      <c r="B35" s="1164"/>
      <c r="C35" s="1167"/>
      <c r="D35" s="1359"/>
      <c r="E35" s="1718">
        <v>1008</v>
      </c>
      <c r="F35" s="1756"/>
      <c r="G35" s="1763"/>
      <c r="H35" s="1763"/>
      <c r="I35" s="1653">
        <v>875</v>
      </c>
      <c r="J35" s="1756"/>
      <c r="K35" s="1763"/>
      <c r="L35" s="1763"/>
      <c r="M35" s="1718">
        <v>172</v>
      </c>
      <c r="N35" s="1756"/>
      <c r="O35" s="1763"/>
      <c r="P35" s="1763"/>
      <c r="Q35" s="1653">
        <v>132</v>
      </c>
    </row>
    <row r="36" spans="1:33" s="381" customFormat="1" ht="15" x14ac:dyDescent="0.25">
      <c r="A36" s="380">
        <v>22</v>
      </c>
      <c r="B36" s="1164"/>
      <c r="C36" s="1167"/>
      <c r="D36" s="1359"/>
      <c r="E36" s="1718">
        <v>925</v>
      </c>
      <c r="F36" s="1756"/>
      <c r="G36" s="1763"/>
      <c r="H36" s="1763"/>
      <c r="I36" s="1653">
        <v>790</v>
      </c>
      <c r="J36" s="1756"/>
      <c r="K36" s="1763"/>
      <c r="L36" s="1763"/>
      <c r="M36" s="1718">
        <v>154</v>
      </c>
      <c r="N36" s="1756"/>
      <c r="O36" s="1763"/>
      <c r="P36" s="1763"/>
      <c r="Q36" s="1653">
        <v>118</v>
      </c>
    </row>
    <row r="37" spans="1:33" s="381" customFormat="1" ht="15" x14ac:dyDescent="0.25">
      <c r="A37" s="380">
        <v>23</v>
      </c>
      <c r="B37" s="1164"/>
      <c r="C37" s="1167"/>
      <c r="D37" s="1359"/>
      <c r="E37" s="1718">
        <v>839</v>
      </c>
      <c r="F37" s="1756"/>
      <c r="G37" s="1763"/>
      <c r="H37" s="1763"/>
      <c r="I37" s="1653">
        <v>705</v>
      </c>
      <c r="J37" s="1756"/>
      <c r="K37" s="1763"/>
      <c r="L37" s="1763"/>
      <c r="M37" s="1718">
        <v>151</v>
      </c>
      <c r="N37" s="1756"/>
      <c r="O37" s="1763"/>
      <c r="P37" s="1763"/>
      <c r="Q37" s="1653">
        <v>107</v>
      </c>
    </row>
    <row r="38" spans="1:33" s="381" customFormat="1" ht="15" x14ac:dyDescent="0.25">
      <c r="A38" s="380">
        <v>24</v>
      </c>
      <c r="B38" s="1164"/>
      <c r="C38" s="1167"/>
      <c r="D38" s="1359"/>
      <c r="E38" s="1718">
        <v>756</v>
      </c>
      <c r="F38" s="1756"/>
      <c r="G38" s="1763"/>
      <c r="H38" s="1763"/>
      <c r="I38" s="1653">
        <v>630</v>
      </c>
      <c r="J38" s="1756"/>
      <c r="K38" s="1763"/>
      <c r="L38" s="1763"/>
      <c r="M38" s="1718">
        <v>144</v>
      </c>
      <c r="N38" s="1756"/>
      <c r="O38" s="1763"/>
      <c r="P38" s="1763"/>
      <c r="Q38" s="1653">
        <v>101</v>
      </c>
    </row>
    <row r="39" spans="1:33" s="381" customFormat="1" ht="15" x14ac:dyDescent="0.2">
      <c r="A39" s="380" t="s">
        <v>19</v>
      </c>
      <c r="B39" s="1211"/>
      <c r="C39" s="1211"/>
      <c r="D39" s="1211"/>
      <c r="E39" s="1764">
        <f>SUM(E15:E38)</f>
        <v>27424</v>
      </c>
      <c r="F39" s="1765"/>
      <c r="G39" s="1765"/>
      <c r="H39" s="1765"/>
      <c r="I39" s="1764">
        <f>SUM(I15:I38)</f>
        <v>23237</v>
      </c>
      <c r="J39" s="1765"/>
      <c r="K39" s="1765"/>
      <c r="L39" s="1765"/>
      <c r="M39" s="1764">
        <f>SUM(M15:M38)</f>
        <v>4800</v>
      </c>
      <c r="N39" s="1765"/>
      <c r="O39" s="1765"/>
      <c r="P39" s="1765"/>
      <c r="Q39" s="1764">
        <f>SUM(Q15:Q38)</f>
        <v>3006</v>
      </c>
    </row>
    <row r="40" spans="1:33" s="371" customFormat="1" ht="12.75" customHeight="1" x14ac:dyDescent="0.2">
      <c r="A40" s="371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71" customFormat="1" ht="12.75" customHeight="1" x14ac:dyDescent="0.2">
      <c r="A41" s="371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 x14ac:dyDescent="0.2">
      <c r="A42" s="371" t="s">
        <v>22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 x14ac:dyDescent="0.2">
      <c r="A43" s="371" t="s">
        <v>23</v>
      </c>
      <c r="K43" s="371" t="s">
        <v>537</v>
      </c>
      <c r="L43" s="371"/>
      <c r="M43" s="371"/>
      <c r="N43" s="371"/>
      <c r="O43" s="371"/>
      <c r="P43" s="371"/>
      <c r="Q43" s="371"/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 x14ac:dyDescent="0.2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3"/>
  </sheetPr>
  <dimension ref="A1:AG44"/>
  <sheetViews>
    <sheetView zoomScaleNormal="100" workbookViewId="0">
      <selection activeCell="U15" sqref="U15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548" t="s">
        <v>512</v>
      </c>
      <c r="C1" s="2039"/>
      <c r="D1" s="2039"/>
      <c r="E1" s="2039"/>
      <c r="F1" s="2039"/>
      <c r="J1" s="801" t="s">
        <v>184</v>
      </c>
      <c r="N1" s="2543" t="s">
        <v>82</v>
      </c>
      <c r="O1" s="2543"/>
      <c r="P1" s="2543"/>
      <c r="Q1" s="2543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83" customFormat="1" ht="10.5" customHeight="1" x14ac:dyDescent="0.2">
      <c r="B2" s="2544" t="s">
        <v>1</v>
      </c>
      <c r="C2" s="2046"/>
      <c r="D2" s="2046"/>
      <c r="E2" s="2046"/>
      <c r="F2" s="2046"/>
      <c r="N2" s="2544" t="s">
        <v>2</v>
      </c>
      <c r="O2" s="2545"/>
      <c r="P2" s="2545"/>
      <c r="Q2" s="2545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83" customFormat="1" ht="13.5" customHeight="1" x14ac:dyDescent="0.2">
      <c r="N3" s="383" t="s">
        <v>3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83" customFormat="1" ht="15" customHeight="1" x14ac:dyDescent="0.25">
      <c r="B4" s="2547" t="s">
        <v>4</v>
      </c>
      <c r="C4" s="2039"/>
      <c r="D4" s="385"/>
      <c r="E4" s="991"/>
      <c r="F4" s="991"/>
      <c r="G4" s="991"/>
      <c r="H4" s="991"/>
      <c r="I4" s="904" t="s">
        <v>5</v>
      </c>
      <c r="J4" s="384"/>
      <c r="K4" s="384"/>
      <c r="L4" s="384"/>
      <c r="O4" s="1244" t="s">
        <v>673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83" customFormat="1" ht="9.75" customHeight="1" x14ac:dyDescent="0.2">
      <c r="B5" s="2546" t="s">
        <v>7</v>
      </c>
      <c r="C5" s="2037"/>
      <c r="D5" s="384"/>
      <c r="E5" s="384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83" customFormat="1" ht="12" customHeight="1" x14ac:dyDescent="0.25">
      <c r="A6" s="255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83" customFormat="1" ht="15.75" x14ac:dyDescent="0.25">
      <c r="A7" s="255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83" customFormat="1" ht="9" customHeight="1" x14ac:dyDescent="0.2">
      <c r="A8" s="1315">
        <v>1518</v>
      </c>
      <c r="B8" s="1319">
        <v>1519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83" customFormat="1" x14ac:dyDescent="0.2">
      <c r="A9" s="2551" t="s">
        <v>9</v>
      </c>
      <c r="B9" s="2556" t="s">
        <v>10</v>
      </c>
      <c r="C9" s="2557"/>
      <c r="D9" s="2557"/>
      <c r="E9" s="2557"/>
      <c r="F9" s="2557"/>
      <c r="G9" s="2557"/>
      <c r="H9" s="2557"/>
      <c r="I9" s="2558"/>
      <c r="J9" s="2556" t="s">
        <v>11</v>
      </c>
      <c r="K9" s="2557"/>
      <c r="L9" s="2557"/>
      <c r="M9" s="2557"/>
      <c r="N9" s="2557"/>
      <c r="O9" s="2557"/>
      <c r="P9" s="2557"/>
      <c r="Q9" s="2558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83" customFormat="1" x14ac:dyDescent="0.2">
      <c r="A10" s="2552"/>
      <c r="B10" s="2549" t="s">
        <v>357</v>
      </c>
      <c r="C10" s="2550"/>
      <c r="D10" s="2550"/>
      <c r="E10" s="2559"/>
      <c r="F10" s="2549" t="s">
        <v>529</v>
      </c>
      <c r="G10" s="2053"/>
      <c r="H10" s="2053"/>
      <c r="I10" s="2054"/>
      <c r="J10" s="2549" t="s">
        <v>357</v>
      </c>
      <c r="K10" s="2550"/>
      <c r="L10" s="2550"/>
      <c r="M10" s="2559"/>
      <c r="N10" s="2549" t="s">
        <v>529</v>
      </c>
      <c r="O10" s="2053"/>
      <c r="P10" s="2053"/>
      <c r="Q10" s="2054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83" customFormat="1" x14ac:dyDescent="0.2">
      <c r="A11" s="2552"/>
      <c r="B11" s="2549" t="s">
        <v>14</v>
      </c>
      <c r="C11" s="2550"/>
      <c r="E11" s="387">
        <v>7200</v>
      </c>
      <c r="F11" s="2549" t="s">
        <v>14</v>
      </c>
      <c r="G11" s="2550"/>
      <c r="H11" s="386"/>
      <c r="I11" s="387"/>
      <c r="J11" s="2549" t="s">
        <v>14</v>
      </c>
      <c r="K11" s="2550"/>
      <c r="L11" s="386"/>
      <c r="M11" s="387">
        <f>E11</f>
        <v>7200</v>
      </c>
      <c r="N11" s="2549" t="s">
        <v>14</v>
      </c>
      <c r="O11" s="2550"/>
      <c r="P11" s="386"/>
      <c r="Q11" s="387"/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89" customFormat="1" ht="35.25" customHeight="1" x14ac:dyDescent="0.2">
      <c r="A12" s="2553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4"/>
      <c r="C14" s="1766"/>
      <c r="D14" s="1766"/>
      <c r="E14" s="1766"/>
      <c r="F14" s="1756"/>
      <c r="G14" s="1766"/>
      <c r="H14" s="1766"/>
      <c r="I14" s="1766"/>
      <c r="J14" s="1756"/>
      <c r="K14" s="1766"/>
      <c r="L14" s="1766"/>
      <c r="M14" s="1766"/>
      <c r="N14" s="1756"/>
      <c r="O14" s="1766"/>
      <c r="P14" s="1766"/>
      <c r="Q14" s="1766"/>
    </row>
    <row r="15" spans="1:33" s="1493" customFormat="1" ht="15" x14ac:dyDescent="0.25">
      <c r="A15" s="1492">
        <v>1</v>
      </c>
      <c r="B15" s="1467"/>
      <c r="C15" s="1766"/>
      <c r="D15" s="1766"/>
      <c r="E15" s="1653">
        <v>0</v>
      </c>
      <c r="F15" s="1756"/>
      <c r="G15" s="1766"/>
      <c r="H15" s="1766"/>
      <c r="I15" s="1653">
        <v>210</v>
      </c>
      <c r="J15" s="1756"/>
      <c r="K15" s="1766"/>
      <c r="L15" s="1766"/>
      <c r="M15" s="1653">
        <v>0</v>
      </c>
      <c r="N15" s="1756"/>
      <c r="O15" s="1766"/>
      <c r="P15" s="1766"/>
      <c r="Q15" s="1653">
        <v>1</v>
      </c>
    </row>
    <row r="16" spans="1:33" s="389" customFormat="1" ht="15" x14ac:dyDescent="0.25">
      <c r="A16" s="392">
        <v>2</v>
      </c>
      <c r="B16" s="1164"/>
      <c r="C16" s="1766"/>
      <c r="D16" s="1766"/>
      <c r="E16" s="1653">
        <v>0</v>
      </c>
      <c r="F16" s="1756"/>
      <c r="G16" s="1766"/>
      <c r="H16" s="1766"/>
      <c r="I16" s="1653">
        <v>195</v>
      </c>
      <c r="J16" s="1756"/>
      <c r="K16" s="1766"/>
      <c r="L16" s="1766"/>
      <c r="M16" s="1653">
        <v>0</v>
      </c>
      <c r="N16" s="1756"/>
      <c r="O16" s="1766"/>
      <c r="P16" s="1766"/>
      <c r="Q16" s="1653">
        <v>0</v>
      </c>
    </row>
    <row r="17" spans="1:17" s="389" customFormat="1" ht="15" x14ac:dyDescent="0.25">
      <c r="A17" s="392">
        <v>3</v>
      </c>
      <c r="B17" s="1164"/>
      <c r="C17" s="1766"/>
      <c r="D17" s="1766"/>
      <c r="E17" s="1653">
        <v>0</v>
      </c>
      <c r="F17" s="1756"/>
      <c r="G17" s="1766"/>
      <c r="H17" s="1766"/>
      <c r="I17" s="1653">
        <v>190</v>
      </c>
      <c r="J17" s="1756"/>
      <c r="K17" s="1766"/>
      <c r="L17" s="1766"/>
      <c r="M17" s="1653">
        <v>0</v>
      </c>
      <c r="N17" s="1756"/>
      <c r="O17" s="1766"/>
      <c r="P17" s="1766"/>
      <c r="Q17" s="1653">
        <v>1</v>
      </c>
    </row>
    <row r="18" spans="1:17" s="389" customFormat="1" ht="15" x14ac:dyDescent="0.25">
      <c r="A18" s="392">
        <v>4</v>
      </c>
      <c r="B18" s="1164"/>
      <c r="C18" s="1766"/>
      <c r="D18" s="1766"/>
      <c r="E18" s="1653">
        <v>0</v>
      </c>
      <c r="F18" s="1756"/>
      <c r="G18" s="1766"/>
      <c r="H18" s="1766"/>
      <c r="I18" s="1653">
        <v>191</v>
      </c>
      <c r="J18" s="1756"/>
      <c r="K18" s="1766"/>
      <c r="L18" s="1766"/>
      <c r="M18" s="1653">
        <v>0</v>
      </c>
      <c r="N18" s="1756"/>
      <c r="O18" s="1766"/>
      <c r="P18" s="1766"/>
      <c r="Q18" s="1653">
        <v>1</v>
      </c>
    </row>
    <row r="19" spans="1:17" s="389" customFormat="1" ht="15" x14ac:dyDescent="0.25">
      <c r="A19" s="392">
        <v>5</v>
      </c>
      <c r="B19" s="1164"/>
      <c r="C19" s="1766"/>
      <c r="D19" s="1766"/>
      <c r="E19" s="1653">
        <v>0</v>
      </c>
      <c r="F19" s="1756"/>
      <c r="G19" s="1766"/>
      <c r="H19" s="1766"/>
      <c r="I19" s="1653">
        <v>193</v>
      </c>
      <c r="J19" s="1756"/>
      <c r="K19" s="1766"/>
      <c r="L19" s="1766"/>
      <c r="M19" s="1653">
        <v>0</v>
      </c>
      <c r="N19" s="1756"/>
      <c r="O19" s="1766"/>
      <c r="P19" s="1766"/>
      <c r="Q19" s="1653">
        <v>0</v>
      </c>
    </row>
    <row r="20" spans="1:17" s="389" customFormat="1" ht="15" x14ac:dyDescent="0.25">
      <c r="A20" s="392">
        <v>6</v>
      </c>
      <c r="B20" s="1164"/>
      <c r="C20" s="1766"/>
      <c r="D20" s="1766"/>
      <c r="E20" s="1653">
        <v>0</v>
      </c>
      <c r="F20" s="1756"/>
      <c r="G20" s="1766"/>
      <c r="H20" s="1766"/>
      <c r="I20" s="1653">
        <v>201</v>
      </c>
      <c r="J20" s="1756"/>
      <c r="K20" s="1766"/>
      <c r="L20" s="1766"/>
      <c r="M20" s="1653">
        <v>0</v>
      </c>
      <c r="N20" s="1756"/>
      <c r="O20" s="1766"/>
      <c r="P20" s="1766"/>
      <c r="Q20" s="1653">
        <v>0</v>
      </c>
    </row>
    <row r="21" spans="1:17" s="389" customFormat="1" ht="15" x14ac:dyDescent="0.25">
      <c r="A21" s="392">
        <v>7</v>
      </c>
      <c r="B21" s="1164"/>
      <c r="C21" s="1766"/>
      <c r="D21" s="1766"/>
      <c r="E21" s="1653">
        <v>0</v>
      </c>
      <c r="F21" s="1756"/>
      <c r="G21" s="1766"/>
      <c r="H21" s="1766"/>
      <c r="I21" s="1653">
        <v>229</v>
      </c>
      <c r="J21" s="1756"/>
      <c r="K21" s="1766"/>
      <c r="L21" s="1766"/>
      <c r="M21" s="1653">
        <v>0</v>
      </c>
      <c r="N21" s="1756"/>
      <c r="O21" s="1766"/>
      <c r="P21" s="1766"/>
      <c r="Q21" s="1653">
        <v>0</v>
      </c>
    </row>
    <row r="22" spans="1:17" s="389" customFormat="1" ht="15" x14ac:dyDescent="0.25">
      <c r="A22" s="392">
        <v>8</v>
      </c>
      <c r="B22" s="1164"/>
      <c r="C22" s="1766"/>
      <c r="D22" s="1766"/>
      <c r="E22" s="1653">
        <v>0</v>
      </c>
      <c r="F22" s="1756"/>
      <c r="G22" s="1766"/>
      <c r="H22" s="1766"/>
      <c r="I22" s="1653">
        <v>315</v>
      </c>
      <c r="J22" s="1756"/>
      <c r="K22" s="1766"/>
      <c r="L22" s="1766"/>
      <c r="M22" s="1653">
        <v>0</v>
      </c>
      <c r="N22" s="1756"/>
      <c r="O22" s="1766"/>
      <c r="P22" s="1766"/>
      <c r="Q22" s="1653">
        <v>0</v>
      </c>
    </row>
    <row r="23" spans="1:17" s="389" customFormat="1" ht="15" x14ac:dyDescent="0.25">
      <c r="A23" s="392">
        <v>9</v>
      </c>
      <c r="B23" s="1164"/>
      <c r="C23" s="1766"/>
      <c r="D23" s="1766"/>
      <c r="E23" s="1653">
        <v>0</v>
      </c>
      <c r="F23" s="1756"/>
      <c r="G23" s="1766"/>
      <c r="H23" s="1766"/>
      <c r="I23" s="1653">
        <v>401</v>
      </c>
      <c r="J23" s="1756"/>
      <c r="K23" s="1766"/>
      <c r="L23" s="1766"/>
      <c r="M23" s="1653">
        <v>0</v>
      </c>
      <c r="N23" s="1756"/>
      <c r="O23" s="1766"/>
      <c r="P23" s="1766"/>
      <c r="Q23" s="1653">
        <v>1</v>
      </c>
    </row>
    <row r="24" spans="1:17" s="389" customFormat="1" ht="15" x14ac:dyDescent="0.25">
      <c r="A24" s="392">
        <v>10</v>
      </c>
      <c r="B24" s="1164"/>
      <c r="C24" s="1766"/>
      <c r="D24" s="1766"/>
      <c r="E24" s="1653">
        <v>0</v>
      </c>
      <c r="F24" s="1756"/>
      <c r="G24" s="1766"/>
      <c r="H24" s="1766"/>
      <c r="I24" s="1653">
        <v>427</v>
      </c>
      <c r="J24" s="1756"/>
      <c r="K24" s="1766"/>
      <c r="L24" s="1766"/>
      <c r="M24" s="1653">
        <v>0</v>
      </c>
      <c r="N24" s="1756"/>
      <c r="O24" s="1766"/>
      <c r="P24" s="1766"/>
      <c r="Q24" s="1653">
        <v>1</v>
      </c>
    </row>
    <row r="25" spans="1:17" s="389" customFormat="1" ht="15" x14ac:dyDescent="0.25">
      <c r="A25" s="392">
        <v>11</v>
      </c>
      <c r="B25" s="1164"/>
      <c r="C25" s="1766"/>
      <c r="D25" s="1766"/>
      <c r="E25" s="1653">
        <v>0</v>
      </c>
      <c r="F25" s="1756"/>
      <c r="G25" s="1766"/>
      <c r="H25" s="1766"/>
      <c r="I25" s="1653">
        <v>438</v>
      </c>
      <c r="J25" s="1756"/>
      <c r="K25" s="1766"/>
      <c r="L25" s="1766"/>
      <c r="M25" s="1653">
        <v>0</v>
      </c>
      <c r="N25" s="1756"/>
      <c r="O25" s="1766"/>
      <c r="P25" s="1766"/>
      <c r="Q25" s="1653">
        <v>2</v>
      </c>
    </row>
    <row r="26" spans="1:17" s="389" customFormat="1" ht="15" x14ac:dyDescent="0.25">
      <c r="A26" s="392">
        <v>12</v>
      </c>
      <c r="B26" s="1164"/>
      <c r="C26" s="1766"/>
      <c r="D26" s="1766"/>
      <c r="E26" s="1653">
        <v>0</v>
      </c>
      <c r="F26" s="1756"/>
      <c r="G26" s="1766"/>
      <c r="H26" s="1766"/>
      <c r="I26" s="1653">
        <v>434</v>
      </c>
      <c r="J26" s="1756"/>
      <c r="K26" s="1766"/>
      <c r="L26" s="1766"/>
      <c r="M26" s="1653">
        <v>0</v>
      </c>
      <c r="N26" s="1756"/>
      <c r="O26" s="1766"/>
      <c r="P26" s="1766"/>
      <c r="Q26" s="1653">
        <v>2</v>
      </c>
    </row>
    <row r="27" spans="1:17" s="389" customFormat="1" ht="15" x14ac:dyDescent="0.25">
      <c r="A27" s="392">
        <v>13</v>
      </c>
      <c r="B27" s="1164"/>
      <c r="C27" s="1766"/>
      <c r="D27" s="1766"/>
      <c r="E27" s="1653">
        <v>0</v>
      </c>
      <c r="F27" s="1756"/>
      <c r="G27" s="1766"/>
      <c r="H27" s="1766"/>
      <c r="I27" s="1653">
        <v>430</v>
      </c>
      <c r="J27" s="1756"/>
      <c r="K27" s="1766"/>
      <c r="L27" s="1766"/>
      <c r="M27" s="1653">
        <v>0</v>
      </c>
      <c r="N27" s="1756"/>
      <c r="O27" s="1766"/>
      <c r="P27" s="1766"/>
      <c r="Q27" s="1653">
        <v>7</v>
      </c>
    </row>
    <row r="28" spans="1:17" s="389" customFormat="1" ht="15" x14ac:dyDescent="0.25">
      <c r="A28" s="392">
        <v>14</v>
      </c>
      <c r="B28" s="1164"/>
      <c r="C28" s="1766"/>
      <c r="D28" s="1766"/>
      <c r="E28" s="1653">
        <v>0</v>
      </c>
      <c r="F28" s="1756"/>
      <c r="G28" s="1766"/>
      <c r="H28" s="1766"/>
      <c r="I28" s="1653">
        <v>417</v>
      </c>
      <c r="J28" s="1756"/>
      <c r="K28" s="1766"/>
      <c r="L28" s="1766"/>
      <c r="M28" s="1653">
        <v>0</v>
      </c>
      <c r="N28" s="1756"/>
      <c r="O28" s="1766"/>
      <c r="P28" s="1766"/>
      <c r="Q28" s="1653">
        <v>5</v>
      </c>
    </row>
    <row r="29" spans="1:17" s="389" customFormat="1" ht="15" x14ac:dyDescent="0.25">
      <c r="A29" s="392">
        <v>15</v>
      </c>
      <c r="B29" s="1164"/>
      <c r="C29" s="1766"/>
      <c r="D29" s="1766"/>
      <c r="E29" s="1653">
        <v>0</v>
      </c>
      <c r="F29" s="1756"/>
      <c r="G29" s="1766"/>
      <c r="H29" s="1766"/>
      <c r="I29" s="1653">
        <v>432</v>
      </c>
      <c r="J29" s="1756"/>
      <c r="K29" s="1766"/>
      <c r="L29" s="1766"/>
      <c r="M29" s="1653">
        <v>0</v>
      </c>
      <c r="N29" s="1756"/>
      <c r="O29" s="1766"/>
      <c r="P29" s="1766"/>
      <c r="Q29" s="1653">
        <v>1</v>
      </c>
    </row>
    <row r="30" spans="1:17" s="389" customFormat="1" ht="15" x14ac:dyDescent="0.25">
      <c r="A30" s="392">
        <v>16</v>
      </c>
      <c r="B30" s="1164"/>
      <c r="C30" s="1766"/>
      <c r="D30" s="1766"/>
      <c r="E30" s="1653">
        <v>0</v>
      </c>
      <c r="F30" s="1756"/>
      <c r="G30" s="1766"/>
      <c r="H30" s="1766"/>
      <c r="I30" s="1653">
        <v>428</v>
      </c>
      <c r="J30" s="1756"/>
      <c r="K30" s="1766"/>
      <c r="L30" s="1766"/>
      <c r="M30" s="1653">
        <v>0</v>
      </c>
      <c r="N30" s="1756"/>
      <c r="O30" s="1766"/>
      <c r="P30" s="1766"/>
      <c r="Q30" s="1653">
        <v>2</v>
      </c>
    </row>
    <row r="31" spans="1:17" s="393" customFormat="1" ht="15" x14ac:dyDescent="0.25">
      <c r="A31" s="392">
        <v>17</v>
      </c>
      <c r="B31" s="1164"/>
      <c r="C31" s="1766"/>
      <c r="D31" s="1766"/>
      <c r="E31" s="1653">
        <v>0</v>
      </c>
      <c r="F31" s="1756"/>
      <c r="G31" s="1766"/>
      <c r="H31" s="1766"/>
      <c r="I31" s="1653">
        <v>422</v>
      </c>
      <c r="J31" s="1756"/>
      <c r="K31" s="1766"/>
      <c r="L31" s="1766"/>
      <c r="M31" s="1653">
        <v>0</v>
      </c>
      <c r="N31" s="1756"/>
      <c r="O31" s="1766"/>
      <c r="P31" s="1766"/>
      <c r="Q31" s="1653">
        <v>3</v>
      </c>
    </row>
    <row r="32" spans="1:17" s="393" customFormat="1" ht="15" x14ac:dyDescent="0.25">
      <c r="A32" s="392">
        <v>18</v>
      </c>
      <c r="B32" s="1164"/>
      <c r="C32" s="1766"/>
      <c r="D32" s="1766"/>
      <c r="E32" s="1653">
        <v>0</v>
      </c>
      <c r="F32" s="1756"/>
      <c r="G32" s="1766"/>
      <c r="H32" s="1766"/>
      <c r="I32" s="1653">
        <v>397</v>
      </c>
      <c r="J32" s="1756"/>
      <c r="K32" s="1766"/>
      <c r="L32" s="1766"/>
      <c r="M32" s="1653">
        <v>0</v>
      </c>
      <c r="N32" s="1756"/>
      <c r="O32" s="1766"/>
      <c r="P32" s="1766"/>
      <c r="Q32" s="1653">
        <v>8</v>
      </c>
    </row>
    <row r="33" spans="1:33" s="393" customFormat="1" ht="15" x14ac:dyDescent="0.25">
      <c r="A33" s="392">
        <v>19</v>
      </c>
      <c r="B33" s="1164"/>
      <c r="C33" s="1766"/>
      <c r="D33" s="1766"/>
      <c r="E33" s="1653">
        <v>0</v>
      </c>
      <c r="F33" s="1756"/>
      <c r="G33" s="1766"/>
      <c r="H33" s="1766"/>
      <c r="I33" s="1653">
        <v>359</v>
      </c>
      <c r="J33" s="1756"/>
      <c r="K33" s="1766"/>
      <c r="L33" s="1766"/>
      <c r="M33" s="1653">
        <v>0</v>
      </c>
      <c r="N33" s="1756"/>
      <c r="O33" s="1766"/>
      <c r="P33" s="1766"/>
      <c r="Q33" s="1653">
        <v>9</v>
      </c>
    </row>
    <row r="34" spans="1:33" s="393" customFormat="1" ht="15" x14ac:dyDescent="0.25">
      <c r="A34" s="392">
        <v>20</v>
      </c>
      <c r="B34" s="1164"/>
      <c r="C34" s="1766"/>
      <c r="D34" s="1766"/>
      <c r="E34" s="1653">
        <v>0</v>
      </c>
      <c r="F34" s="1756"/>
      <c r="G34" s="1766"/>
      <c r="H34" s="1766"/>
      <c r="I34" s="1653">
        <v>336</v>
      </c>
      <c r="J34" s="1756"/>
      <c r="K34" s="1766"/>
      <c r="L34" s="1766"/>
      <c r="M34" s="1653">
        <v>0</v>
      </c>
      <c r="N34" s="1756"/>
      <c r="O34" s="1766"/>
      <c r="P34" s="1766"/>
      <c r="Q34" s="1653">
        <v>6</v>
      </c>
    </row>
    <row r="35" spans="1:33" s="393" customFormat="1" ht="15" x14ac:dyDescent="0.25">
      <c r="A35" s="392">
        <v>21</v>
      </c>
      <c r="B35" s="1164"/>
      <c r="C35" s="1766"/>
      <c r="D35" s="1766"/>
      <c r="E35" s="1653">
        <v>0</v>
      </c>
      <c r="F35" s="1756"/>
      <c r="G35" s="1766"/>
      <c r="H35" s="1766"/>
      <c r="I35" s="1653">
        <v>332</v>
      </c>
      <c r="J35" s="1756"/>
      <c r="K35" s="1766"/>
      <c r="L35" s="1766"/>
      <c r="M35" s="1653">
        <v>0</v>
      </c>
      <c r="N35" s="1756"/>
      <c r="O35" s="1766"/>
      <c r="P35" s="1766"/>
      <c r="Q35" s="1653">
        <v>7</v>
      </c>
    </row>
    <row r="36" spans="1:33" s="393" customFormat="1" ht="15" x14ac:dyDescent="0.25">
      <c r="A36" s="392">
        <v>22</v>
      </c>
      <c r="B36" s="1164"/>
      <c r="C36" s="1766"/>
      <c r="D36" s="1766"/>
      <c r="E36" s="1653">
        <v>0</v>
      </c>
      <c r="F36" s="1756"/>
      <c r="G36" s="1766"/>
      <c r="H36" s="1766"/>
      <c r="I36" s="1653">
        <v>302</v>
      </c>
      <c r="J36" s="1756"/>
      <c r="K36" s="1766"/>
      <c r="L36" s="1766"/>
      <c r="M36" s="1653">
        <v>0</v>
      </c>
      <c r="N36" s="1756"/>
      <c r="O36" s="1766"/>
      <c r="P36" s="1766"/>
      <c r="Q36" s="1653">
        <v>6</v>
      </c>
    </row>
    <row r="37" spans="1:33" s="393" customFormat="1" ht="15" x14ac:dyDescent="0.25">
      <c r="A37" s="392">
        <v>23</v>
      </c>
      <c r="B37" s="1164"/>
      <c r="C37" s="1766"/>
      <c r="D37" s="1766"/>
      <c r="E37" s="1653">
        <v>0</v>
      </c>
      <c r="F37" s="1756"/>
      <c r="G37" s="1766"/>
      <c r="H37" s="1766"/>
      <c r="I37" s="1653">
        <v>267</v>
      </c>
      <c r="J37" s="1756"/>
      <c r="K37" s="1766"/>
      <c r="L37" s="1766"/>
      <c r="M37" s="1653">
        <v>0</v>
      </c>
      <c r="N37" s="1756"/>
      <c r="O37" s="1766"/>
      <c r="P37" s="1766"/>
      <c r="Q37" s="1653">
        <v>3</v>
      </c>
    </row>
    <row r="38" spans="1:33" s="393" customFormat="1" ht="15" x14ac:dyDescent="0.25">
      <c r="A38" s="392">
        <v>24</v>
      </c>
      <c r="B38" s="1164"/>
      <c r="C38" s="1766"/>
      <c r="D38" s="1766"/>
      <c r="E38" s="1653">
        <v>0</v>
      </c>
      <c r="F38" s="1756"/>
      <c r="G38" s="1766"/>
      <c r="H38" s="1766"/>
      <c r="I38" s="1653">
        <v>236</v>
      </c>
      <c r="J38" s="1756"/>
      <c r="K38" s="1766"/>
      <c r="L38" s="1766"/>
      <c r="M38" s="1653">
        <v>0</v>
      </c>
      <c r="N38" s="1756"/>
      <c r="O38" s="1766"/>
      <c r="P38" s="1766"/>
      <c r="Q38" s="1653">
        <v>3</v>
      </c>
    </row>
    <row r="39" spans="1:33" s="393" customFormat="1" ht="15" x14ac:dyDescent="0.2">
      <c r="A39" s="392" t="s">
        <v>19</v>
      </c>
      <c r="B39" s="1210"/>
      <c r="C39" s="1767"/>
      <c r="D39" s="1767"/>
      <c r="E39" s="1768">
        <f>SUM(E15:E38)</f>
        <v>0</v>
      </c>
      <c r="F39" s="1767"/>
      <c r="G39" s="1767"/>
      <c r="H39" s="1767"/>
      <c r="I39" s="1768">
        <f>SUM(I15:I38)</f>
        <v>7782</v>
      </c>
      <c r="J39" s="1767"/>
      <c r="K39" s="1767"/>
      <c r="L39" s="1767"/>
      <c r="M39" s="1768">
        <f>SUM(M15:M38)</f>
        <v>0</v>
      </c>
      <c r="N39" s="1767"/>
      <c r="O39" s="1767"/>
      <c r="P39" s="1767"/>
      <c r="Q39" s="1768">
        <f>SUM(Q15:Q38)</f>
        <v>69</v>
      </c>
    </row>
    <row r="40" spans="1:33" s="383" customFormat="1" ht="12.75" customHeight="1" x14ac:dyDescent="0.2">
      <c r="A40" s="383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83" customFormat="1" ht="12.75" customHeight="1" x14ac:dyDescent="0.2">
      <c r="A41" s="383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 x14ac:dyDescent="0.2">
      <c r="A42" s="383" t="s">
        <v>22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 x14ac:dyDescent="0.2">
      <c r="A43" s="383" t="s">
        <v>23</v>
      </c>
      <c r="K43" s="383" t="s">
        <v>537</v>
      </c>
      <c r="L43" s="383"/>
      <c r="M43" s="383"/>
      <c r="N43" s="383"/>
      <c r="O43" s="383"/>
      <c r="P43" s="383"/>
      <c r="Q43" s="383"/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 x14ac:dyDescent="0.2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2" t="s">
        <v>512</v>
      </c>
      <c r="C1" s="2039"/>
      <c r="D1" s="2039"/>
      <c r="E1" s="2039"/>
      <c r="F1" s="2039"/>
      <c r="J1" s="801" t="s">
        <v>184</v>
      </c>
      <c r="N1" s="2566" t="s">
        <v>82</v>
      </c>
      <c r="O1" s="2566"/>
      <c r="P1" s="2566"/>
      <c r="Q1" s="2566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67" t="s">
        <v>1</v>
      </c>
      <c r="C2" s="2046"/>
      <c r="D2" s="2046"/>
      <c r="E2" s="2046"/>
      <c r="F2" s="2046"/>
      <c r="N2" s="2567" t="s">
        <v>2</v>
      </c>
      <c r="O2" s="2568"/>
      <c r="P2" s="2568"/>
      <c r="Q2" s="2568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71" t="s">
        <v>4</v>
      </c>
      <c r="C4" s="2039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94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76" t="s">
        <v>7</v>
      </c>
      <c r="C5" s="2037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6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1525</v>
      </c>
      <c r="B8" s="1318"/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73" t="s">
        <v>9</v>
      </c>
      <c r="B9" s="2563" t="s">
        <v>10</v>
      </c>
      <c r="C9" s="2564"/>
      <c r="D9" s="2564"/>
      <c r="E9" s="2564"/>
      <c r="F9" s="2564"/>
      <c r="G9" s="2564"/>
      <c r="H9" s="2564"/>
      <c r="I9" s="2565"/>
      <c r="J9" s="2563" t="s">
        <v>11</v>
      </c>
      <c r="K9" s="2564"/>
      <c r="L9" s="2564"/>
      <c r="M9" s="2564"/>
      <c r="N9" s="2564"/>
      <c r="O9" s="2564"/>
      <c r="P9" s="2564"/>
      <c r="Q9" s="2565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74"/>
      <c r="B10" s="2560" t="s">
        <v>95</v>
      </c>
      <c r="C10" s="2561"/>
      <c r="D10" s="2561"/>
      <c r="E10" s="2562"/>
      <c r="F10" s="2560"/>
      <c r="G10" s="2053"/>
      <c r="H10" s="2053"/>
      <c r="I10" s="2054"/>
      <c r="J10" s="2560" t="s">
        <v>95</v>
      </c>
      <c r="K10" s="2561"/>
      <c r="L10" s="2561"/>
      <c r="M10" s="2562"/>
      <c r="N10" s="2560"/>
      <c r="O10" s="2561"/>
      <c r="P10" s="2561"/>
      <c r="Q10" s="2562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74"/>
      <c r="B11" s="2560" t="s">
        <v>14</v>
      </c>
      <c r="C11" s="2561"/>
      <c r="E11" s="399">
        <v>7200</v>
      </c>
      <c r="F11" s="2560" t="s">
        <v>14</v>
      </c>
      <c r="G11" s="2561"/>
      <c r="H11" s="398"/>
      <c r="I11" s="399">
        <v>0</v>
      </c>
      <c r="J11" s="2560" t="s">
        <v>14</v>
      </c>
      <c r="K11" s="2561"/>
      <c r="L11" s="398"/>
      <c r="M11" s="399">
        <f>E11</f>
        <v>7200</v>
      </c>
      <c r="N11" s="2560" t="s">
        <v>14</v>
      </c>
      <c r="O11" s="2561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7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9"/>
      <c r="D14" s="1769"/>
      <c r="E14" s="1769"/>
      <c r="F14" s="1769"/>
      <c r="G14" s="1769"/>
      <c r="H14" s="1769"/>
      <c r="I14" s="1769"/>
      <c r="J14" s="1756"/>
      <c r="K14" s="1769"/>
      <c r="L14" s="1769"/>
      <c r="M14" s="1769"/>
      <c r="N14" s="1769"/>
      <c r="O14" s="1149"/>
      <c r="P14" s="1149"/>
      <c r="Q14" s="1149"/>
    </row>
    <row r="15" spans="1:33" s="1491" customFormat="1" ht="15" x14ac:dyDescent="0.25">
      <c r="A15" s="1489">
        <v>1</v>
      </c>
      <c r="B15" s="1467"/>
      <c r="C15" s="1769"/>
      <c r="D15" s="1769"/>
      <c r="E15" s="1653">
        <v>137</v>
      </c>
      <c r="F15" s="1769"/>
      <c r="G15" s="1769"/>
      <c r="H15" s="1769"/>
      <c r="I15" s="1769"/>
      <c r="J15" s="1756"/>
      <c r="K15" s="1769"/>
      <c r="L15" s="1769"/>
      <c r="M15" s="1653">
        <v>0</v>
      </c>
      <c r="N15" s="1769"/>
      <c r="O15" s="1490"/>
      <c r="P15" s="1490"/>
      <c r="Q15" s="1490"/>
    </row>
    <row r="16" spans="1:33" s="401" customFormat="1" ht="15" x14ac:dyDescent="0.25">
      <c r="A16" s="404">
        <v>2</v>
      </c>
      <c r="B16" s="1164"/>
      <c r="C16" s="1769"/>
      <c r="D16" s="1769"/>
      <c r="E16" s="1653">
        <v>138</v>
      </c>
      <c r="F16" s="1769"/>
      <c r="G16" s="1769"/>
      <c r="H16" s="1769"/>
      <c r="I16" s="1769"/>
      <c r="J16" s="1756"/>
      <c r="K16" s="1769"/>
      <c r="L16" s="1769"/>
      <c r="M16" s="1653">
        <v>0</v>
      </c>
      <c r="N16" s="1769"/>
      <c r="O16" s="1149"/>
      <c r="P16" s="1149"/>
      <c r="Q16" s="1149"/>
    </row>
    <row r="17" spans="1:17" s="401" customFormat="1" ht="15" x14ac:dyDescent="0.25">
      <c r="A17" s="404">
        <v>3</v>
      </c>
      <c r="B17" s="1164"/>
      <c r="C17" s="1769"/>
      <c r="D17" s="1769"/>
      <c r="E17" s="1653">
        <v>136</v>
      </c>
      <c r="F17" s="1769"/>
      <c r="G17" s="1769"/>
      <c r="H17" s="1769"/>
      <c r="I17" s="1769"/>
      <c r="J17" s="1756"/>
      <c r="K17" s="1769"/>
      <c r="L17" s="1769"/>
      <c r="M17" s="1653">
        <v>0</v>
      </c>
      <c r="N17" s="1769"/>
      <c r="O17" s="1149"/>
      <c r="P17" s="1149"/>
      <c r="Q17" s="1149"/>
    </row>
    <row r="18" spans="1:17" s="401" customFormat="1" ht="15" x14ac:dyDescent="0.25">
      <c r="A18" s="404">
        <v>4</v>
      </c>
      <c r="B18" s="1164"/>
      <c r="C18" s="1769"/>
      <c r="D18" s="1769"/>
      <c r="E18" s="1653">
        <v>136</v>
      </c>
      <c r="F18" s="1769"/>
      <c r="G18" s="1769"/>
      <c r="H18" s="1769"/>
      <c r="I18" s="1769"/>
      <c r="J18" s="1756"/>
      <c r="K18" s="1769"/>
      <c r="L18" s="1769"/>
      <c r="M18" s="1653">
        <v>0</v>
      </c>
      <c r="N18" s="1769"/>
      <c r="O18" s="1149"/>
      <c r="P18" s="1149"/>
      <c r="Q18" s="1149"/>
    </row>
    <row r="19" spans="1:17" s="401" customFormat="1" ht="15" x14ac:dyDescent="0.25">
      <c r="A19" s="404">
        <v>5</v>
      </c>
      <c r="B19" s="1164"/>
      <c r="C19" s="1769"/>
      <c r="D19" s="1769"/>
      <c r="E19" s="1653">
        <v>137</v>
      </c>
      <c r="F19" s="1769"/>
      <c r="G19" s="1769"/>
      <c r="H19" s="1769"/>
      <c r="I19" s="1769"/>
      <c r="J19" s="1756"/>
      <c r="K19" s="1769"/>
      <c r="L19" s="1769"/>
      <c r="M19" s="1653">
        <v>0</v>
      </c>
      <c r="N19" s="1769"/>
      <c r="O19" s="1149"/>
      <c r="P19" s="1149"/>
      <c r="Q19" s="1149"/>
    </row>
    <row r="20" spans="1:17" s="401" customFormat="1" ht="15" x14ac:dyDescent="0.25">
      <c r="A20" s="404">
        <v>6</v>
      </c>
      <c r="B20" s="1164"/>
      <c r="C20" s="1769"/>
      <c r="D20" s="1769"/>
      <c r="E20" s="1653">
        <v>135</v>
      </c>
      <c r="F20" s="1769"/>
      <c r="G20" s="1769"/>
      <c r="H20" s="1769"/>
      <c r="I20" s="1769"/>
      <c r="J20" s="1756"/>
      <c r="K20" s="1769"/>
      <c r="L20" s="1769"/>
      <c r="M20" s="1653">
        <v>0</v>
      </c>
      <c r="N20" s="1769"/>
      <c r="O20" s="1149"/>
      <c r="P20" s="1149"/>
      <c r="Q20" s="1149"/>
    </row>
    <row r="21" spans="1:17" s="401" customFormat="1" ht="15" x14ac:dyDescent="0.25">
      <c r="A21" s="404">
        <v>7</v>
      </c>
      <c r="B21" s="1164"/>
      <c r="C21" s="1769"/>
      <c r="D21" s="1769"/>
      <c r="E21" s="1653">
        <v>176</v>
      </c>
      <c r="F21" s="1769"/>
      <c r="G21" s="1769"/>
      <c r="H21" s="1769"/>
      <c r="I21" s="1769"/>
      <c r="J21" s="1756"/>
      <c r="K21" s="1769"/>
      <c r="L21" s="1769"/>
      <c r="M21" s="1653">
        <v>0</v>
      </c>
      <c r="N21" s="1769"/>
      <c r="O21" s="1149"/>
      <c r="P21" s="1149"/>
      <c r="Q21" s="1149"/>
    </row>
    <row r="22" spans="1:17" s="401" customFormat="1" ht="15" x14ac:dyDescent="0.25">
      <c r="A22" s="404">
        <v>8</v>
      </c>
      <c r="B22" s="1164"/>
      <c r="C22" s="1769"/>
      <c r="D22" s="1769"/>
      <c r="E22" s="1653">
        <v>258</v>
      </c>
      <c r="F22" s="1769"/>
      <c r="G22" s="1769"/>
      <c r="H22" s="1769"/>
      <c r="I22" s="1769"/>
      <c r="J22" s="1756"/>
      <c r="K22" s="1769"/>
      <c r="L22" s="1769"/>
      <c r="M22" s="1653">
        <v>7</v>
      </c>
      <c r="N22" s="1769"/>
      <c r="O22" s="1149"/>
      <c r="P22" s="1149"/>
      <c r="Q22" s="1149"/>
    </row>
    <row r="23" spans="1:17" s="401" customFormat="1" ht="15" x14ac:dyDescent="0.25">
      <c r="A23" s="404">
        <v>9</v>
      </c>
      <c r="B23" s="1164"/>
      <c r="C23" s="1769"/>
      <c r="D23" s="1769"/>
      <c r="E23" s="1653">
        <v>391</v>
      </c>
      <c r="F23" s="1769"/>
      <c r="G23" s="1769"/>
      <c r="H23" s="1769"/>
      <c r="I23" s="1769"/>
      <c r="J23" s="1756"/>
      <c r="K23" s="1769"/>
      <c r="L23" s="1769"/>
      <c r="M23" s="1653">
        <v>36</v>
      </c>
      <c r="N23" s="1769"/>
      <c r="O23" s="1149"/>
      <c r="P23" s="1149"/>
      <c r="Q23" s="1149"/>
    </row>
    <row r="24" spans="1:17" s="401" customFormat="1" ht="15" x14ac:dyDescent="0.25">
      <c r="A24" s="404">
        <v>10</v>
      </c>
      <c r="B24" s="1164"/>
      <c r="C24" s="1769"/>
      <c r="D24" s="1769"/>
      <c r="E24" s="1653">
        <v>426</v>
      </c>
      <c r="F24" s="1769"/>
      <c r="G24" s="1769"/>
      <c r="H24" s="1769"/>
      <c r="I24" s="1769"/>
      <c r="J24" s="1756"/>
      <c r="K24" s="1769"/>
      <c r="L24" s="1769"/>
      <c r="M24" s="1653">
        <v>40</v>
      </c>
      <c r="N24" s="1769"/>
      <c r="O24" s="1149"/>
      <c r="P24" s="1149"/>
      <c r="Q24" s="1149"/>
    </row>
    <row r="25" spans="1:17" s="401" customFormat="1" ht="15" x14ac:dyDescent="0.25">
      <c r="A25" s="404">
        <v>11</v>
      </c>
      <c r="B25" s="1164"/>
      <c r="C25" s="1769"/>
      <c r="D25" s="1769"/>
      <c r="E25" s="1653">
        <v>444</v>
      </c>
      <c r="F25" s="1769"/>
      <c r="G25" s="1769"/>
      <c r="H25" s="1769"/>
      <c r="I25" s="1769"/>
      <c r="J25" s="1756"/>
      <c r="K25" s="1769"/>
      <c r="L25" s="1769"/>
      <c r="M25" s="1653">
        <v>43</v>
      </c>
      <c r="N25" s="1769"/>
      <c r="O25" s="1149"/>
      <c r="P25" s="1149"/>
      <c r="Q25" s="1149"/>
    </row>
    <row r="26" spans="1:17" s="401" customFormat="1" ht="15" x14ac:dyDescent="0.25">
      <c r="A26" s="404">
        <v>12</v>
      </c>
      <c r="B26" s="1164"/>
      <c r="C26" s="1769"/>
      <c r="D26" s="1769"/>
      <c r="E26" s="1653">
        <v>436</v>
      </c>
      <c r="F26" s="1769"/>
      <c r="G26" s="1769"/>
      <c r="H26" s="1769"/>
      <c r="I26" s="1769"/>
      <c r="J26" s="1756"/>
      <c r="K26" s="1769"/>
      <c r="L26" s="1769"/>
      <c r="M26" s="1653">
        <v>43</v>
      </c>
      <c r="N26" s="1769"/>
      <c r="O26" s="1149"/>
      <c r="P26" s="1149"/>
      <c r="Q26" s="1149"/>
    </row>
    <row r="27" spans="1:17" s="401" customFormat="1" ht="15" x14ac:dyDescent="0.25">
      <c r="A27" s="404">
        <v>13</v>
      </c>
      <c r="B27" s="1164"/>
      <c r="C27" s="1769"/>
      <c r="D27" s="1769"/>
      <c r="E27" s="1653">
        <v>432</v>
      </c>
      <c r="F27" s="1769"/>
      <c r="G27" s="1769"/>
      <c r="H27" s="1769"/>
      <c r="I27" s="1769"/>
      <c r="J27" s="1756"/>
      <c r="K27" s="1769"/>
      <c r="L27" s="1769"/>
      <c r="M27" s="1653">
        <v>40</v>
      </c>
      <c r="N27" s="1769"/>
      <c r="O27" s="1149"/>
      <c r="P27" s="1149"/>
      <c r="Q27" s="1149"/>
    </row>
    <row r="28" spans="1:17" s="401" customFormat="1" ht="15" x14ac:dyDescent="0.25">
      <c r="A28" s="404">
        <v>14</v>
      </c>
      <c r="B28" s="1164"/>
      <c r="C28" s="1769"/>
      <c r="D28" s="1769"/>
      <c r="E28" s="1653">
        <v>422</v>
      </c>
      <c r="F28" s="1769"/>
      <c r="G28" s="1769"/>
      <c r="H28" s="1769"/>
      <c r="I28" s="1769"/>
      <c r="J28" s="1756"/>
      <c r="K28" s="1769"/>
      <c r="L28" s="1769"/>
      <c r="M28" s="1653">
        <v>38</v>
      </c>
      <c r="N28" s="1769"/>
      <c r="O28" s="1149"/>
      <c r="P28" s="1149"/>
      <c r="Q28" s="1149"/>
    </row>
    <row r="29" spans="1:17" s="401" customFormat="1" ht="15" x14ac:dyDescent="0.25">
      <c r="A29" s="404">
        <v>15</v>
      </c>
      <c r="B29" s="1164"/>
      <c r="C29" s="1769"/>
      <c r="D29" s="1769"/>
      <c r="E29" s="1653">
        <v>428</v>
      </c>
      <c r="F29" s="1769"/>
      <c r="G29" s="1769"/>
      <c r="H29" s="1769"/>
      <c r="I29" s="1769"/>
      <c r="J29" s="1756"/>
      <c r="K29" s="1769"/>
      <c r="L29" s="1769"/>
      <c r="M29" s="1653">
        <v>40</v>
      </c>
      <c r="N29" s="1769"/>
      <c r="O29" s="1149"/>
      <c r="P29" s="1149"/>
      <c r="Q29" s="1149"/>
    </row>
    <row r="30" spans="1:17" s="401" customFormat="1" ht="15" x14ac:dyDescent="0.25">
      <c r="A30" s="404">
        <v>16</v>
      </c>
      <c r="B30" s="1164"/>
      <c r="C30" s="1769"/>
      <c r="D30" s="1769"/>
      <c r="E30" s="1653">
        <v>422</v>
      </c>
      <c r="F30" s="1769"/>
      <c r="G30" s="1769"/>
      <c r="H30" s="1769"/>
      <c r="I30" s="1769"/>
      <c r="J30" s="1756"/>
      <c r="K30" s="1769"/>
      <c r="L30" s="1769"/>
      <c r="M30" s="1653">
        <v>38</v>
      </c>
      <c r="N30" s="1769"/>
      <c r="O30" s="1149"/>
      <c r="P30" s="1149"/>
      <c r="Q30" s="1149"/>
    </row>
    <row r="31" spans="1:17" s="405" customFormat="1" ht="15" x14ac:dyDescent="0.25">
      <c r="A31" s="404">
        <v>17</v>
      </c>
      <c r="B31" s="1164"/>
      <c r="C31" s="1769"/>
      <c r="D31" s="1769"/>
      <c r="E31" s="1653">
        <v>403</v>
      </c>
      <c r="F31" s="1769"/>
      <c r="G31" s="1769"/>
      <c r="H31" s="1769"/>
      <c r="I31" s="1769"/>
      <c r="J31" s="1756"/>
      <c r="K31" s="1769"/>
      <c r="L31" s="1769"/>
      <c r="M31" s="1653">
        <v>37</v>
      </c>
      <c r="N31" s="1769"/>
      <c r="O31" s="1149"/>
      <c r="P31" s="1149"/>
      <c r="Q31" s="1149"/>
    </row>
    <row r="32" spans="1:17" s="405" customFormat="1" ht="15" x14ac:dyDescent="0.25">
      <c r="A32" s="404">
        <v>18</v>
      </c>
      <c r="B32" s="1164"/>
      <c r="C32" s="1769"/>
      <c r="D32" s="1769"/>
      <c r="E32" s="1653">
        <v>332</v>
      </c>
      <c r="F32" s="1769"/>
      <c r="G32" s="1769"/>
      <c r="H32" s="1769"/>
      <c r="I32" s="1769"/>
      <c r="J32" s="1756"/>
      <c r="K32" s="1769"/>
      <c r="L32" s="1769"/>
      <c r="M32" s="1653">
        <v>27</v>
      </c>
      <c r="N32" s="1769"/>
      <c r="O32" s="1149"/>
      <c r="P32" s="1149"/>
      <c r="Q32" s="1149"/>
    </row>
    <row r="33" spans="1:33" s="405" customFormat="1" ht="15" x14ac:dyDescent="0.25">
      <c r="A33" s="404">
        <v>19</v>
      </c>
      <c r="B33" s="1164"/>
      <c r="C33" s="1769"/>
      <c r="D33" s="1769"/>
      <c r="E33" s="1653">
        <v>263</v>
      </c>
      <c r="F33" s="1769"/>
      <c r="G33" s="1769"/>
      <c r="H33" s="1769"/>
      <c r="I33" s="1769"/>
      <c r="J33" s="1756"/>
      <c r="K33" s="1769"/>
      <c r="L33" s="1769"/>
      <c r="M33" s="1653">
        <v>13</v>
      </c>
      <c r="N33" s="1769"/>
      <c r="O33" s="1149"/>
      <c r="P33" s="1149"/>
      <c r="Q33" s="1149"/>
    </row>
    <row r="34" spans="1:33" s="405" customFormat="1" ht="15" x14ac:dyDescent="0.25">
      <c r="A34" s="404">
        <v>20</v>
      </c>
      <c r="B34" s="1164"/>
      <c r="C34" s="1769"/>
      <c r="D34" s="1769"/>
      <c r="E34" s="1653">
        <v>208</v>
      </c>
      <c r="F34" s="1769"/>
      <c r="G34" s="1769"/>
      <c r="H34" s="1769"/>
      <c r="I34" s="1769"/>
      <c r="J34" s="1756"/>
      <c r="K34" s="1769"/>
      <c r="L34" s="1769"/>
      <c r="M34" s="1653">
        <v>6</v>
      </c>
      <c r="N34" s="1769"/>
      <c r="O34" s="1149"/>
      <c r="P34" s="1149"/>
      <c r="Q34" s="1149"/>
    </row>
    <row r="35" spans="1:33" s="405" customFormat="1" ht="15" x14ac:dyDescent="0.25">
      <c r="A35" s="404">
        <v>21</v>
      </c>
      <c r="B35" s="1164"/>
      <c r="C35" s="1769"/>
      <c r="D35" s="1769"/>
      <c r="E35" s="1653">
        <v>182</v>
      </c>
      <c r="F35" s="1769"/>
      <c r="G35" s="1769"/>
      <c r="H35" s="1769"/>
      <c r="I35" s="1769"/>
      <c r="J35" s="1756"/>
      <c r="K35" s="1769"/>
      <c r="L35" s="1769"/>
      <c r="M35" s="1653">
        <v>7</v>
      </c>
      <c r="N35" s="1769"/>
      <c r="O35" s="1149"/>
      <c r="P35" s="1149"/>
      <c r="Q35" s="1149"/>
    </row>
    <row r="36" spans="1:33" s="405" customFormat="1" ht="15" x14ac:dyDescent="0.25">
      <c r="A36" s="404">
        <v>22</v>
      </c>
      <c r="B36" s="1164"/>
      <c r="C36" s="1769"/>
      <c r="D36" s="1769"/>
      <c r="E36" s="1653">
        <v>168</v>
      </c>
      <c r="F36" s="1769"/>
      <c r="G36" s="1769"/>
      <c r="H36" s="1769"/>
      <c r="I36" s="1769"/>
      <c r="J36" s="1756"/>
      <c r="K36" s="1769"/>
      <c r="L36" s="1769"/>
      <c r="M36" s="1653">
        <v>2</v>
      </c>
      <c r="N36" s="1769"/>
      <c r="O36" s="1149"/>
      <c r="P36" s="1149"/>
      <c r="Q36" s="1149"/>
    </row>
    <row r="37" spans="1:33" s="405" customFormat="1" ht="15" x14ac:dyDescent="0.25">
      <c r="A37" s="404">
        <v>23</v>
      </c>
      <c r="B37" s="1164"/>
      <c r="C37" s="1769"/>
      <c r="D37" s="1769"/>
      <c r="E37" s="1653">
        <v>154</v>
      </c>
      <c r="F37" s="1769"/>
      <c r="G37" s="1769"/>
      <c r="H37" s="1769"/>
      <c r="I37" s="1769"/>
      <c r="J37" s="1756"/>
      <c r="K37" s="1769"/>
      <c r="L37" s="1769"/>
      <c r="M37" s="1653">
        <v>0</v>
      </c>
      <c r="N37" s="1769"/>
      <c r="O37" s="1149"/>
      <c r="P37" s="1149"/>
      <c r="Q37" s="1149"/>
    </row>
    <row r="38" spans="1:33" s="405" customFormat="1" ht="15" x14ac:dyDescent="0.25">
      <c r="A38" s="404">
        <v>24</v>
      </c>
      <c r="B38" s="1164"/>
      <c r="C38" s="1769"/>
      <c r="D38" s="1769"/>
      <c r="E38" s="1653">
        <v>140</v>
      </c>
      <c r="F38" s="1769"/>
      <c r="G38" s="1769"/>
      <c r="H38" s="1769"/>
      <c r="I38" s="1769"/>
      <c r="J38" s="1756"/>
      <c r="K38" s="1769"/>
      <c r="L38" s="1769"/>
      <c r="M38" s="1653">
        <v>0</v>
      </c>
      <c r="N38" s="1769"/>
      <c r="O38" s="1149"/>
      <c r="P38" s="1149"/>
      <c r="Q38" s="1149"/>
    </row>
    <row r="39" spans="1:33" s="405" customFormat="1" ht="15" x14ac:dyDescent="0.2">
      <c r="A39" s="404" t="s">
        <v>19</v>
      </c>
      <c r="B39" s="1208"/>
      <c r="C39" s="1770"/>
      <c r="D39" s="1770"/>
      <c r="E39" s="1771">
        <f>SUM(E15:E38)</f>
        <v>6504</v>
      </c>
      <c r="F39" s="1770"/>
      <c r="G39" s="1770"/>
      <c r="H39" s="1770"/>
      <c r="I39" s="1771">
        <f>SUM(I15:I38)</f>
        <v>0</v>
      </c>
      <c r="J39" s="1770"/>
      <c r="K39" s="1770"/>
      <c r="L39" s="1770"/>
      <c r="M39" s="1771">
        <f>SUM(M15:M38)</f>
        <v>417</v>
      </c>
      <c r="N39" s="1770"/>
      <c r="O39" s="1208"/>
      <c r="P39" s="1208"/>
      <c r="Q39" s="1209">
        <f>SUM(Q15:Q38)</f>
        <v>0</v>
      </c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537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3"/>
  </sheetPr>
  <dimension ref="A1:AG44"/>
  <sheetViews>
    <sheetView topLeftCell="A3" zoomScaleNormal="100" workbookViewId="0">
      <selection activeCell="Q15" sqref="Q15:Q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2" t="s">
        <v>512</v>
      </c>
      <c r="C1" s="2039"/>
      <c r="D1" s="2039"/>
      <c r="E1" s="2039"/>
      <c r="F1" s="2039"/>
      <c r="J1" s="801" t="s">
        <v>184</v>
      </c>
      <c r="N1" s="2566" t="s">
        <v>93</v>
      </c>
      <c r="O1" s="2566"/>
      <c r="P1" s="2566"/>
      <c r="Q1" s="2566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67" t="s">
        <v>1</v>
      </c>
      <c r="C2" s="2046"/>
      <c r="D2" s="2046"/>
      <c r="E2" s="2046"/>
      <c r="F2" s="2046"/>
      <c r="N2" s="2567" t="s">
        <v>2</v>
      </c>
      <c r="O2" s="2568"/>
      <c r="P2" s="2568"/>
      <c r="Q2" s="2568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71" t="s">
        <v>4</v>
      </c>
      <c r="C4" s="2039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342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76" t="s">
        <v>7</v>
      </c>
      <c r="C5" s="2037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6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911</v>
      </c>
      <c r="B8" s="1315" t="s">
        <v>442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73" t="s">
        <v>9</v>
      </c>
      <c r="B9" s="2563" t="s">
        <v>10</v>
      </c>
      <c r="C9" s="2564"/>
      <c r="D9" s="2564"/>
      <c r="E9" s="2564"/>
      <c r="F9" s="2564"/>
      <c r="G9" s="2564"/>
      <c r="H9" s="2564"/>
      <c r="I9" s="2565"/>
      <c r="J9" s="2563" t="s">
        <v>11</v>
      </c>
      <c r="K9" s="2564"/>
      <c r="L9" s="2564"/>
      <c r="M9" s="2564"/>
      <c r="N9" s="2564"/>
      <c r="O9" s="2564"/>
      <c r="P9" s="2564"/>
      <c r="Q9" s="2565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74"/>
      <c r="B10" s="2560" t="s">
        <v>343</v>
      </c>
      <c r="C10" s="2561"/>
      <c r="D10" s="2561"/>
      <c r="E10" s="2562"/>
      <c r="F10" s="2560" t="s">
        <v>344</v>
      </c>
      <c r="G10" s="2053"/>
      <c r="H10" s="2053"/>
      <c r="I10" s="2054"/>
      <c r="J10" s="2560" t="s">
        <v>343</v>
      </c>
      <c r="K10" s="2561"/>
      <c r="L10" s="2561"/>
      <c r="M10" s="2562"/>
      <c r="N10" s="2560" t="s">
        <v>344</v>
      </c>
      <c r="O10" s="2561"/>
      <c r="P10" s="2561"/>
      <c r="Q10" s="2562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74"/>
      <c r="B11" s="2560" t="s">
        <v>14</v>
      </c>
      <c r="C11" s="2561"/>
      <c r="E11" s="399">
        <v>7200</v>
      </c>
      <c r="F11" s="2560" t="s">
        <v>14</v>
      </c>
      <c r="G11" s="2561"/>
      <c r="H11" s="398"/>
      <c r="I11" s="399">
        <v>0</v>
      </c>
      <c r="J11" s="2560" t="s">
        <v>14</v>
      </c>
      <c r="K11" s="2561"/>
      <c r="L11" s="398"/>
      <c r="M11" s="399">
        <f>E11</f>
        <v>7200</v>
      </c>
      <c r="N11" s="2560" t="s">
        <v>14</v>
      </c>
      <c r="O11" s="2561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7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9"/>
      <c r="D14" s="1769"/>
      <c r="E14" s="1769"/>
      <c r="F14" s="1769"/>
      <c r="G14" s="1769"/>
      <c r="H14" s="1769"/>
      <c r="I14" s="1769"/>
      <c r="J14" s="1756"/>
      <c r="K14" s="1769"/>
      <c r="L14" s="1769"/>
      <c r="M14" s="1769"/>
      <c r="N14" s="1769"/>
      <c r="O14" s="1769"/>
      <c r="P14" s="1769"/>
      <c r="Q14" s="1769"/>
    </row>
    <row r="15" spans="1:33" s="1491" customFormat="1" ht="15" x14ac:dyDescent="0.25">
      <c r="A15" s="1489">
        <v>1</v>
      </c>
      <c r="B15" s="1467"/>
      <c r="C15" s="1769"/>
      <c r="D15" s="1769"/>
      <c r="E15" s="1653">
        <v>418</v>
      </c>
      <c r="F15" s="1769"/>
      <c r="G15" s="1769"/>
      <c r="H15" s="1769"/>
      <c r="I15" s="1653">
        <v>413</v>
      </c>
      <c r="J15" s="1756"/>
      <c r="K15" s="1769"/>
      <c r="L15" s="1769"/>
      <c r="M15" s="1653">
        <v>0</v>
      </c>
      <c r="N15" s="1769"/>
      <c r="O15" s="1769"/>
      <c r="P15" s="1769"/>
      <c r="Q15" s="1653">
        <v>41</v>
      </c>
    </row>
    <row r="16" spans="1:33" s="401" customFormat="1" ht="15" x14ac:dyDescent="0.25">
      <c r="A16" s="404">
        <v>2</v>
      </c>
      <c r="B16" s="1164"/>
      <c r="C16" s="1769"/>
      <c r="D16" s="1769"/>
      <c r="E16" s="1653">
        <v>417</v>
      </c>
      <c r="F16" s="1769"/>
      <c r="G16" s="1769"/>
      <c r="H16" s="1769"/>
      <c r="I16" s="1653">
        <v>402</v>
      </c>
      <c r="J16" s="1756"/>
      <c r="K16" s="1769"/>
      <c r="L16" s="1769"/>
      <c r="M16" s="1653">
        <v>2</v>
      </c>
      <c r="N16" s="1769"/>
      <c r="O16" s="1769"/>
      <c r="P16" s="1769"/>
      <c r="Q16" s="1653">
        <v>51</v>
      </c>
    </row>
    <row r="17" spans="1:17" s="401" customFormat="1" ht="15" x14ac:dyDescent="0.25">
      <c r="A17" s="404">
        <v>3</v>
      </c>
      <c r="B17" s="1164"/>
      <c r="C17" s="1769"/>
      <c r="D17" s="1769"/>
      <c r="E17" s="1653">
        <v>408</v>
      </c>
      <c r="F17" s="1769"/>
      <c r="G17" s="1769"/>
      <c r="H17" s="1769"/>
      <c r="I17" s="1653">
        <v>389</v>
      </c>
      <c r="J17" s="1756"/>
      <c r="K17" s="1769"/>
      <c r="L17" s="1769"/>
      <c r="M17" s="1653">
        <v>2</v>
      </c>
      <c r="N17" s="1769"/>
      <c r="O17" s="1769"/>
      <c r="P17" s="1769"/>
      <c r="Q17" s="1653">
        <v>31</v>
      </c>
    </row>
    <row r="18" spans="1:17" s="401" customFormat="1" ht="15" x14ac:dyDescent="0.25">
      <c r="A18" s="404">
        <v>4</v>
      </c>
      <c r="B18" s="1164"/>
      <c r="C18" s="1769"/>
      <c r="D18" s="1769"/>
      <c r="E18" s="1653">
        <v>400</v>
      </c>
      <c r="F18" s="1769"/>
      <c r="G18" s="1769"/>
      <c r="H18" s="1769"/>
      <c r="I18" s="1653">
        <v>395</v>
      </c>
      <c r="J18" s="1756"/>
      <c r="K18" s="1769"/>
      <c r="L18" s="1769"/>
      <c r="M18" s="1653">
        <v>4</v>
      </c>
      <c r="N18" s="1769"/>
      <c r="O18" s="1769"/>
      <c r="P18" s="1769"/>
      <c r="Q18" s="1653">
        <v>28</v>
      </c>
    </row>
    <row r="19" spans="1:17" s="401" customFormat="1" ht="15" x14ac:dyDescent="0.25">
      <c r="A19" s="404">
        <v>5</v>
      </c>
      <c r="B19" s="1164"/>
      <c r="C19" s="1769"/>
      <c r="D19" s="1769"/>
      <c r="E19" s="1653">
        <v>406</v>
      </c>
      <c r="F19" s="1769"/>
      <c r="G19" s="1769"/>
      <c r="H19" s="1769"/>
      <c r="I19" s="1653">
        <v>396</v>
      </c>
      <c r="J19" s="1756"/>
      <c r="K19" s="1769"/>
      <c r="L19" s="1769"/>
      <c r="M19" s="1653">
        <v>2</v>
      </c>
      <c r="N19" s="1769"/>
      <c r="O19" s="1769"/>
      <c r="P19" s="1769"/>
      <c r="Q19" s="1653">
        <v>24</v>
      </c>
    </row>
    <row r="20" spans="1:17" s="401" customFormat="1" ht="15" x14ac:dyDescent="0.25">
      <c r="A20" s="404">
        <v>6</v>
      </c>
      <c r="B20" s="1164"/>
      <c r="C20" s="1769"/>
      <c r="D20" s="1769"/>
      <c r="E20" s="1653">
        <v>402</v>
      </c>
      <c r="F20" s="1769"/>
      <c r="G20" s="1769"/>
      <c r="H20" s="1769"/>
      <c r="I20" s="1653">
        <v>427</v>
      </c>
      <c r="J20" s="1756"/>
      <c r="K20" s="1769"/>
      <c r="L20" s="1769"/>
      <c r="M20" s="1653">
        <v>0</v>
      </c>
      <c r="N20" s="1769"/>
      <c r="O20" s="1769"/>
      <c r="P20" s="1769"/>
      <c r="Q20" s="1653">
        <v>21</v>
      </c>
    </row>
    <row r="21" spans="1:17" s="401" customFormat="1" ht="15" x14ac:dyDescent="0.25">
      <c r="A21" s="404">
        <v>7</v>
      </c>
      <c r="B21" s="1164"/>
      <c r="C21" s="1769"/>
      <c r="D21" s="1769"/>
      <c r="E21" s="1653">
        <v>496</v>
      </c>
      <c r="F21" s="1769"/>
      <c r="G21" s="1769"/>
      <c r="H21" s="1769"/>
      <c r="I21" s="1653">
        <v>488</v>
      </c>
      <c r="J21" s="1756"/>
      <c r="K21" s="1769"/>
      <c r="L21" s="1769"/>
      <c r="M21" s="1653">
        <v>4</v>
      </c>
      <c r="N21" s="1769"/>
      <c r="O21" s="1769"/>
      <c r="P21" s="1769"/>
      <c r="Q21" s="1653">
        <v>26</v>
      </c>
    </row>
    <row r="22" spans="1:17" s="401" customFormat="1" ht="15" x14ac:dyDescent="0.25">
      <c r="A22" s="404">
        <v>8</v>
      </c>
      <c r="B22" s="1164"/>
      <c r="C22" s="1769"/>
      <c r="D22" s="1769"/>
      <c r="E22" s="1653">
        <v>699</v>
      </c>
      <c r="F22" s="1769"/>
      <c r="G22" s="1769"/>
      <c r="H22" s="1769"/>
      <c r="I22" s="1653">
        <v>652</v>
      </c>
      <c r="J22" s="1756"/>
      <c r="K22" s="1769"/>
      <c r="L22" s="1769"/>
      <c r="M22" s="1653">
        <v>56</v>
      </c>
      <c r="N22" s="1769"/>
      <c r="O22" s="1769"/>
      <c r="P22" s="1769"/>
      <c r="Q22" s="1653">
        <v>77</v>
      </c>
    </row>
    <row r="23" spans="1:17" s="401" customFormat="1" ht="15" x14ac:dyDescent="0.25">
      <c r="A23" s="404">
        <v>9</v>
      </c>
      <c r="B23" s="1164"/>
      <c r="C23" s="1769"/>
      <c r="D23" s="1769"/>
      <c r="E23" s="1653">
        <v>1041</v>
      </c>
      <c r="F23" s="1769"/>
      <c r="G23" s="1769"/>
      <c r="H23" s="1769"/>
      <c r="I23" s="1653">
        <v>955</v>
      </c>
      <c r="J23" s="1756"/>
      <c r="K23" s="1769"/>
      <c r="L23" s="1769"/>
      <c r="M23" s="1653">
        <v>109</v>
      </c>
      <c r="N23" s="1769"/>
      <c r="O23" s="1769"/>
      <c r="P23" s="1769"/>
      <c r="Q23" s="1653">
        <v>171</v>
      </c>
    </row>
    <row r="24" spans="1:17" s="401" customFormat="1" ht="15" x14ac:dyDescent="0.25">
      <c r="A24" s="404">
        <v>10</v>
      </c>
      <c r="B24" s="1164"/>
      <c r="C24" s="1769"/>
      <c r="D24" s="1769"/>
      <c r="E24" s="1653">
        <v>1213</v>
      </c>
      <c r="F24" s="1769"/>
      <c r="G24" s="1769"/>
      <c r="H24" s="1769"/>
      <c r="I24" s="1653">
        <v>1194</v>
      </c>
      <c r="J24" s="1756"/>
      <c r="K24" s="1769"/>
      <c r="L24" s="1769"/>
      <c r="M24" s="1653">
        <v>119</v>
      </c>
      <c r="N24" s="1769"/>
      <c r="O24" s="1769"/>
      <c r="P24" s="1769"/>
      <c r="Q24" s="1653">
        <v>201</v>
      </c>
    </row>
    <row r="25" spans="1:17" s="401" customFormat="1" ht="15" x14ac:dyDescent="0.25">
      <c r="A25" s="404">
        <v>11</v>
      </c>
      <c r="B25" s="1164"/>
      <c r="C25" s="1769"/>
      <c r="D25" s="1769"/>
      <c r="E25" s="1653">
        <v>1315</v>
      </c>
      <c r="F25" s="1769"/>
      <c r="G25" s="1769"/>
      <c r="H25" s="1769"/>
      <c r="I25" s="1653">
        <v>1286</v>
      </c>
      <c r="J25" s="1756"/>
      <c r="K25" s="1769"/>
      <c r="L25" s="1769"/>
      <c r="M25" s="1653">
        <v>136</v>
      </c>
      <c r="N25" s="1769"/>
      <c r="O25" s="1769"/>
      <c r="P25" s="1769"/>
      <c r="Q25" s="1653">
        <v>240</v>
      </c>
    </row>
    <row r="26" spans="1:17" s="401" customFormat="1" ht="15" x14ac:dyDescent="0.25">
      <c r="A26" s="404">
        <v>12</v>
      </c>
      <c r="B26" s="1164"/>
      <c r="C26" s="1769"/>
      <c r="D26" s="1769"/>
      <c r="E26" s="1653">
        <v>1333</v>
      </c>
      <c r="F26" s="1769"/>
      <c r="G26" s="1769"/>
      <c r="H26" s="1769"/>
      <c r="I26" s="1653">
        <v>1296</v>
      </c>
      <c r="J26" s="1756"/>
      <c r="K26" s="1769"/>
      <c r="L26" s="1769"/>
      <c r="M26" s="1653">
        <v>123</v>
      </c>
      <c r="N26" s="1769"/>
      <c r="O26" s="1769"/>
      <c r="P26" s="1769"/>
      <c r="Q26" s="1653">
        <v>249</v>
      </c>
    </row>
    <row r="27" spans="1:17" s="401" customFormat="1" ht="15" x14ac:dyDescent="0.25">
      <c r="A27" s="404">
        <v>13</v>
      </c>
      <c r="B27" s="1164"/>
      <c r="C27" s="1769"/>
      <c r="D27" s="1769"/>
      <c r="E27" s="1653">
        <v>1339</v>
      </c>
      <c r="F27" s="1769"/>
      <c r="G27" s="1769"/>
      <c r="H27" s="1769"/>
      <c r="I27" s="1653">
        <v>1313</v>
      </c>
      <c r="J27" s="1756"/>
      <c r="K27" s="1769"/>
      <c r="L27" s="1769"/>
      <c r="M27" s="1653">
        <v>165</v>
      </c>
      <c r="N27" s="1769"/>
      <c r="O27" s="1769"/>
      <c r="P27" s="1769"/>
      <c r="Q27" s="1653">
        <v>259</v>
      </c>
    </row>
    <row r="28" spans="1:17" s="401" customFormat="1" ht="15" x14ac:dyDescent="0.25">
      <c r="A28" s="404">
        <v>14</v>
      </c>
      <c r="B28" s="1164"/>
      <c r="C28" s="1769"/>
      <c r="D28" s="1769"/>
      <c r="E28" s="1653">
        <v>1328</v>
      </c>
      <c r="F28" s="1769"/>
      <c r="G28" s="1769"/>
      <c r="H28" s="1769"/>
      <c r="I28" s="1653">
        <v>1335</v>
      </c>
      <c r="J28" s="1756"/>
      <c r="K28" s="1769"/>
      <c r="L28" s="1769"/>
      <c r="M28" s="1653">
        <v>142</v>
      </c>
      <c r="N28" s="1769"/>
      <c r="O28" s="1769"/>
      <c r="P28" s="1769"/>
      <c r="Q28" s="1653">
        <v>256</v>
      </c>
    </row>
    <row r="29" spans="1:17" s="401" customFormat="1" ht="15" x14ac:dyDescent="0.25">
      <c r="A29" s="404">
        <v>15</v>
      </c>
      <c r="B29" s="1164"/>
      <c r="C29" s="1769"/>
      <c r="D29" s="1769"/>
      <c r="E29" s="1653">
        <v>1302</v>
      </c>
      <c r="F29" s="1769"/>
      <c r="G29" s="1769"/>
      <c r="H29" s="1769"/>
      <c r="I29" s="1653">
        <v>1285</v>
      </c>
      <c r="J29" s="1756"/>
      <c r="K29" s="1769"/>
      <c r="L29" s="1769"/>
      <c r="M29" s="1653">
        <v>141</v>
      </c>
      <c r="N29" s="1769"/>
      <c r="O29" s="1769"/>
      <c r="P29" s="1769"/>
      <c r="Q29" s="1653">
        <v>221</v>
      </c>
    </row>
    <row r="30" spans="1:17" s="401" customFormat="1" ht="15" x14ac:dyDescent="0.25">
      <c r="A30" s="404">
        <v>16</v>
      </c>
      <c r="B30" s="1164"/>
      <c r="C30" s="1769"/>
      <c r="D30" s="1769"/>
      <c r="E30" s="1653">
        <v>1287</v>
      </c>
      <c r="F30" s="1769"/>
      <c r="G30" s="1769"/>
      <c r="H30" s="1769"/>
      <c r="I30" s="1653">
        <v>1270</v>
      </c>
      <c r="J30" s="1756"/>
      <c r="K30" s="1769"/>
      <c r="L30" s="1769"/>
      <c r="M30" s="1653">
        <v>123</v>
      </c>
      <c r="N30" s="1769"/>
      <c r="O30" s="1769"/>
      <c r="P30" s="1769"/>
      <c r="Q30" s="1653">
        <v>243</v>
      </c>
    </row>
    <row r="31" spans="1:17" s="405" customFormat="1" ht="15" x14ac:dyDescent="0.25">
      <c r="A31" s="404">
        <v>17</v>
      </c>
      <c r="B31" s="1164"/>
      <c r="C31" s="1769"/>
      <c r="D31" s="1769"/>
      <c r="E31" s="1653">
        <v>1235</v>
      </c>
      <c r="F31" s="1769"/>
      <c r="G31" s="1769"/>
      <c r="H31" s="1769"/>
      <c r="I31" s="1653">
        <v>1265</v>
      </c>
      <c r="J31" s="1756"/>
      <c r="K31" s="1769"/>
      <c r="L31" s="1769"/>
      <c r="M31" s="1653">
        <v>122</v>
      </c>
      <c r="N31" s="1769"/>
      <c r="O31" s="1769"/>
      <c r="P31" s="1769"/>
      <c r="Q31" s="1653">
        <v>252</v>
      </c>
    </row>
    <row r="32" spans="1:17" s="405" customFormat="1" ht="15" x14ac:dyDescent="0.25">
      <c r="A32" s="404">
        <v>18</v>
      </c>
      <c r="B32" s="1164"/>
      <c r="C32" s="1769"/>
      <c r="D32" s="1769"/>
      <c r="E32" s="1653">
        <v>1095</v>
      </c>
      <c r="F32" s="1769"/>
      <c r="G32" s="1769"/>
      <c r="H32" s="1769"/>
      <c r="I32" s="1653">
        <v>1132</v>
      </c>
      <c r="J32" s="1756"/>
      <c r="K32" s="1769"/>
      <c r="L32" s="1769"/>
      <c r="M32" s="1653">
        <v>124</v>
      </c>
      <c r="N32" s="1769"/>
      <c r="O32" s="1769"/>
      <c r="P32" s="1769"/>
      <c r="Q32" s="1653">
        <v>229</v>
      </c>
    </row>
    <row r="33" spans="1:33" s="405" customFormat="1" ht="15" x14ac:dyDescent="0.25">
      <c r="A33" s="404">
        <v>19</v>
      </c>
      <c r="B33" s="1164"/>
      <c r="C33" s="1769"/>
      <c r="D33" s="1769"/>
      <c r="E33" s="1653">
        <v>990</v>
      </c>
      <c r="F33" s="1769"/>
      <c r="G33" s="1769"/>
      <c r="H33" s="1769"/>
      <c r="I33" s="1653">
        <v>995</v>
      </c>
      <c r="J33" s="1756"/>
      <c r="K33" s="1769"/>
      <c r="L33" s="1769"/>
      <c r="M33" s="1653">
        <v>112</v>
      </c>
      <c r="N33" s="1769"/>
      <c r="O33" s="1769"/>
      <c r="P33" s="1769"/>
      <c r="Q33" s="1653">
        <v>192</v>
      </c>
    </row>
    <row r="34" spans="1:33" s="405" customFormat="1" ht="15" x14ac:dyDescent="0.25">
      <c r="A34" s="404">
        <v>20</v>
      </c>
      <c r="B34" s="1164"/>
      <c r="C34" s="1769"/>
      <c r="D34" s="1769"/>
      <c r="E34" s="1653">
        <v>804</v>
      </c>
      <c r="F34" s="1769"/>
      <c r="G34" s="1769"/>
      <c r="H34" s="1769"/>
      <c r="I34" s="1653">
        <v>840</v>
      </c>
      <c r="J34" s="1756"/>
      <c r="K34" s="1769"/>
      <c r="L34" s="1769"/>
      <c r="M34" s="1653">
        <v>43</v>
      </c>
      <c r="N34" s="1769"/>
      <c r="O34" s="1769"/>
      <c r="P34" s="1769"/>
      <c r="Q34" s="1653">
        <v>91</v>
      </c>
    </row>
    <row r="35" spans="1:33" s="405" customFormat="1" ht="15" x14ac:dyDescent="0.25">
      <c r="A35" s="404">
        <v>21</v>
      </c>
      <c r="B35" s="1164"/>
      <c r="C35" s="1769"/>
      <c r="D35" s="1769"/>
      <c r="E35" s="1653">
        <v>600</v>
      </c>
      <c r="F35" s="1769"/>
      <c r="G35" s="1769"/>
      <c r="H35" s="1769"/>
      <c r="I35" s="1653">
        <v>606</v>
      </c>
      <c r="J35" s="1756"/>
      <c r="K35" s="1769"/>
      <c r="L35" s="1769"/>
      <c r="M35" s="1653">
        <v>8</v>
      </c>
      <c r="N35" s="1769"/>
      <c r="O35" s="1769"/>
      <c r="P35" s="1769"/>
      <c r="Q35" s="1653">
        <v>68</v>
      </c>
    </row>
    <row r="36" spans="1:33" s="405" customFormat="1" ht="15" x14ac:dyDescent="0.25">
      <c r="A36" s="404">
        <v>22</v>
      </c>
      <c r="B36" s="1164"/>
      <c r="C36" s="1769"/>
      <c r="D36" s="1769"/>
      <c r="E36" s="1653">
        <v>516</v>
      </c>
      <c r="F36" s="1769"/>
      <c r="G36" s="1769"/>
      <c r="H36" s="1769"/>
      <c r="I36" s="1653">
        <v>538</v>
      </c>
      <c r="J36" s="1756"/>
      <c r="K36" s="1769"/>
      <c r="L36" s="1769"/>
      <c r="M36" s="1653">
        <v>0</v>
      </c>
      <c r="N36" s="1769"/>
      <c r="O36" s="1769"/>
      <c r="P36" s="1769"/>
      <c r="Q36" s="1653">
        <v>67</v>
      </c>
    </row>
    <row r="37" spans="1:33" s="405" customFormat="1" ht="15" x14ac:dyDescent="0.25">
      <c r="A37" s="404">
        <v>23</v>
      </c>
      <c r="B37" s="1164"/>
      <c r="C37" s="1769"/>
      <c r="D37" s="1769"/>
      <c r="E37" s="1653">
        <v>475</v>
      </c>
      <c r="F37" s="1769"/>
      <c r="G37" s="1769"/>
      <c r="H37" s="1769"/>
      <c r="I37" s="1653">
        <v>494</v>
      </c>
      <c r="J37" s="1756"/>
      <c r="K37" s="1769"/>
      <c r="L37" s="1769"/>
      <c r="M37" s="1653">
        <v>1</v>
      </c>
      <c r="N37" s="1769"/>
      <c r="O37" s="1769"/>
      <c r="P37" s="1769"/>
      <c r="Q37" s="1653">
        <v>76</v>
      </c>
    </row>
    <row r="38" spans="1:33" s="405" customFormat="1" ht="15" x14ac:dyDescent="0.25">
      <c r="A38" s="404">
        <v>24</v>
      </c>
      <c r="B38" s="1164"/>
      <c r="C38" s="1769"/>
      <c r="D38" s="1769"/>
      <c r="E38" s="1653">
        <v>443</v>
      </c>
      <c r="F38" s="1769"/>
      <c r="G38" s="1769"/>
      <c r="H38" s="1769"/>
      <c r="I38" s="1653">
        <v>451</v>
      </c>
      <c r="J38" s="1756"/>
      <c r="K38" s="1769"/>
      <c r="L38" s="1769"/>
      <c r="M38" s="1653">
        <v>0</v>
      </c>
      <c r="N38" s="1769"/>
      <c r="O38" s="1769"/>
      <c r="P38" s="1769"/>
      <c r="Q38" s="1653">
        <v>69</v>
      </c>
    </row>
    <row r="39" spans="1:33" s="405" customFormat="1" ht="15" x14ac:dyDescent="0.2">
      <c r="A39" s="404" t="s">
        <v>19</v>
      </c>
      <c r="B39" s="1208"/>
      <c r="C39" s="1770"/>
      <c r="D39" s="1770"/>
      <c r="E39" s="1771">
        <f>SUM(E15:E38)</f>
        <v>19962</v>
      </c>
      <c r="F39" s="1770"/>
      <c r="G39" s="1770"/>
      <c r="H39" s="1770"/>
      <c r="I39" s="1771">
        <f>SUM(I15:I38)</f>
        <v>19817</v>
      </c>
      <c r="J39" s="1770"/>
      <c r="K39" s="1770"/>
      <c r="L39" s="1770"/>
      <c r="M39" s="1771">
        <f>SUM(M15:M38)</f>
        <v>1538</v>
      </c>
      <c r="N39" s="1770"/>
      <c r="O39" s="1770"/>
      <c r="P39" s="1770"/>
      <c r="Q39" s="1771">
        <f>SUM(Q15:Q38)</f>
        <v>3183</v>
      </c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537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582" t="s">
        <v>512</v>
      </c>
      <c r="C1" s="2039"/>
      <c r="D1" s="2039"/>
      <c r="E1" s="2039"/>
      <c r="F1" s="2039"/>
      <c r="J1" s="801" t="s">
        <v>184</v>
      </c>
      <c r="N1" s="2577" t="s">
        <v>100</v>
      </c>
      <c r="O1" s="2577"/>
      <c r="P1" s="2577"/>
      <c r="Q1" s="2577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407" customFormat="1" ht="10.5" customHeight="1" x14ac:dyDescent="0.2">
      <c r="B2" s="2578" t="s">
        <v>1</v>
      </c>
      <c r="C2" s="2046"/>
      <c r="D2" s="2046"/>
      <c r="E2" s="2046"/>
      <c r="F2" s="2046"/>
      <c r="N2" s="2578" t="s">
        <v>2</v>
      </c>
      <c r="O2" s="2579"/>
      <c r="P2" s="2579"/>
      <c r="Q2" s="2579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407" customFormat="1" ht="13.5" customHeight="1" x14ac:dyDescent="0.2">
      <c r="N3" s="407" t="s">
        <v>3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407" customFormat="1" ht="15" customHeight="1" x14ac:dyDescent="0.25">
      <c r="B4" s="2581" t="s">
        <v>4</v>
      </c>
      <c r="C4" s="2039"/>
      <c r="D4" s="409"/>
      <c r="E4" s="987"/>
      <c r="F4" s="987"/>
      <c r="G4" s="987"/>
      <c r="H4" s="987"/>
      <c r="I4" s="906" t="s">
        <v>5</v>
      </c>
      <c r="J4" s="408"/>
      <c r="K4" s="408"/>
      <c r="L4" s="408"/>
      <c r="O4" s="410" t="s">
        <v>97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407" customFormat="1" ht="9.75" customHeight="1" x14ac:dyDescent="0.2">
      <c r="B5" s="2580" t="s">
        <v>7</v>
      </c>
      <c r="C5" s="2037"/>
      <c r="D5" s="408"/>
      <c r="E5" s="408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407" customFormat="1" ht="12" customHeight="1" x14ac:dyDescent="0.25">
      <c r="A6" s="25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407" customFormat="1" ht="15.75" x14ac:dyDescent="0.25">
      <c r="A7" s="25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407" customFormat="1" ht="9" customHeight="1" x14ac:dyDescent="0.2">
      <c r="A8" s="1315" t="s">
        <v>443</v>
      </c>
      <c r="B8" s="1315" t="s">
        <v>445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407" customFormat="1" x14ac:dyDescent="0.2">
      <c r="A9" s="2585" t="s">
        <v>9</v>
      </c>
      <c r="B9" s="2590" t="s">
        <v>10</v>
      </c>
      <c r="C9" s="2591"/>
      <c r="D9" s="2591"/>
      <c r="E9" s="2591"/>
      <c r="F9" s="2591"/>
      <c r="G9" s="2591"/>
      <c r="H9" s="2591"/>
      <c r="I9" s="2592"/>
      <c r="J9" s="2590" t="s">
        <v>11</v>
      </c>
      <c r="K9" s="2591"/>
      <c r="L9" s="2591"/>
      <c r="M9" s="2591"/>
      <c r="N9" s="2591"/>
      <c r="O9" s="2591"/>
      <c r="P9" s="2591"/>
      <c r="Q9" s="2592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407" customFormat="1" x14ac:dyDescent="0.2">
      <c r="A10" s="2586"/>
      <c r="B10" s="2583" t="s">
        <v>98</v>
      </c>
      <c r="C10" s="2584"/>
      <c r="D10" s="2584"/>
      <c r="E10" s="2593"/>
      <c r="F10" s="2583" t="s">
        <v>99</v>
      </c>
      <c r="G10" s="2053"/>
      <c r="H10" s="2053"/>
      <c r="I10" s="2054"/>
      <c r="J10" s="2583" t="s">
        <v>98</v>
      </c>
      <c r="K10" s="2584"/>
      <c r="L10" s="2584"/>
      <c r="M10" s="2593"/>
      <c r="N10" s="2583" t="s">
        <v>99</v>
      </c>
      <c r="O10" s="2584"/>
      <c r="P10" s="2584"/>
      <c r="Q10" s="2593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407" customFormat="1" x14ac:dyDescent="0.2">
      <c r="A11" s="2586"/>
      <c r="B11" s="2583" t="s">
        <v>14</v>
      </c>
      <c r="C11" s="2584"/>
      <c r="E11" s="412">
        <v>18000</v>
      </c>
      <c r="F11" s="2583" t="s">
        <v>14</v>
      </c>
      <c r="G11" s="2584"/>
      <c r="H11" s="411"/>
      <c r="I11" s="412">
        <v>18000</v>
      </c>
      <c r="J11" s="2583" t="s">
        <v>14</v>
      </c>
      <c r="K11" s="2584"/>
      <c r="L11" s="411"/>
      <c r="M11" s="412">
        <f>E11</f>
        <v>18000</v>
      </c>
      <c r="N11" s="2583" t="s">
        <v>14</v>
      </c>
      <c r="O11" s="2584"/>
      <c r="P11" s="411"/>
      <c r="Q11" s="412">
        <f>I11</f>
        <v>18000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14" customFormat="1" ht="35.25" customHeight="1" x14ac:dyDescent="0.2">
      <c r="A12" s="2587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8"/>
      <c r="C14" s="1772"/>
      <c r="D14" s="1772"/>
      <c r="E14" s="1772"/>
      <c r="F14" s="1733"/>
      <c r="G14" s="1772"/>
      <c r="H14" s="1772"/>
      <c r="I14" s="1772"/>
      <c r="J14" s="1733"/>
      <c r="K14" s="1772"/>
      <c r="L14" s="1772"/>
      <c r="M14" s="1772"/>
      <c r="N14" s="1733"/>
      <c r="O14" s="1772"/>
      <c r="P14" s="1772"/>
      <c r="Q14" s="1772"/>
    </row>
    <row r="15" spans="1:33" s="1488" customFormat="1" ht="15" x14ac:dyDescent="0.25">
      <c r="A15" s="1487">
        <v>1</v>
      </c>
      <c r="B15" s="1386"/>
      <c r="C15" s="1772"/>
      <c r="D15" s="1772"/>
      <c r="E15" s="1653">
        <v>3850.2</v>
      </c>
      <c r="F15" s="1733"/>
      <c r="G15" s="1772"/>
      <c r="H15" s="1772"/>
      <c r="I15" s="1653">
        <v>0</v>
      </c>
      <c r="J15" s="1733"/>
      <c r="K15" s="1772"/>
      <c r="L15" s="1772"/>
      <c r="M15" s="1653">
        <v>1337.4</v>
      </c>
      <c r="N15" s="1733"/>
      <c r="O15" s="1772"/>
      <c r="P15" s="1772"/>
      <c r="Q15" s="1653">
        <v>0</v>
      </c>
    </row>
    <row r="16" spans="1:33" s="414" customFormat="1" ht="15" x14ac:dyDescent="0.25">
      <c r="A16" s="417">
        <v>2</v>
      </c>
      <c r="B16" s="1148"/>
      <c r="C16" s="1772"/>
      <c r="D16" s="1772"/>
      <c r="E16" s="1653">
        <v>3639.6000000000004</v>
      </c>
      <c r="F16" s="1733"/>
      <c r="G16" s="1772"/>
      <c r="H16" s="1772"/>
      <c r="I16" s="1653">
        <v>0</v>
      </c>
      <c r="J16" s="1733"/>
      <c r="K16" s="1772"/>
      <c r="L16" s="1772"/>
      <c r="M16" s="1653">
        <v>1364.4</v>
      </c>
      <c r="N16" s="1733"/>
      <c r="O16" s="1772"/>
      <c r="P16" s="1772"/>
      <c r="Q16" s="1653">
        <v>0</v>
      </c>
    </row>
    <row r="17" spans="1:17" s="414" customFormat="1" ht="15" x14ac:dyDescent="0.25">
      <c r="A17" s="417">
        <v>3</v>
      </c>
      <c r="B17" s="1148"/>
      <c r="C17" s="1772"/>
      <c r="D17" s="1772"/>
      <c r="E17" s="1653">
        <v>3504.6</v>
      </c>
      <c r="F17" s="1733"/>
      <c r="G17" s="1772"/>
      <c r="H17" s="1772"/>
      <c r="I17" s="1653">
        <v>0</v>
      </c>
      <c r="J17" s="1733"/>
      <c r="K17" s="1772"/>
      <c r="L17" s="1772"/>
      <c r="M17" s="1653">
        <v>1332</v>
      </c>
      <c r="N17" s="1733"/>
      <c r="O17" s="1772"/>
      <c r="P17" s="1772"/>
      <c r="Q17" s="1653">
        <v>0</v>
      </c>
    </row>
    <row r="18" spans="1:17" s="414" customFormat="1" ht="15" x14ac:dyDescent="0.25">
      <c r="A18" s="417">
        <v>4</v>
      </c>
      <c r="B18" s="1148"/>
      <c r="C18" s="1772"/>
      <c r="D18" s="1772"/>
      <c r="E18" s="1653">
        <v>3481.2</v>
      </c>
      <c r="F18" s="1733"/>
      <c r="G18" s="1772"/>
      <c r="H18" s="1772"/>
      <c r="I18" s="1653">
        <v>0</v>
      </c>
      <c r="J18" s="1733"/>
      <c r="K18" s="1772"/>
      <c r="L18" s="1772"/>
      <c r="M18" s="1653">
        <v>1301.4000000000001</v>
      </c>
      <c r="N18" s="1733"/>
      <c r="O18" s="1772"/>
      <c r="P18" s="1772"/>
      <c r="Q18" s="1653">
        <v>0</v>
      </c>
    </row>
    <row r="19" spans="1:17" s="414" customFormat="1" ht="15" x14ac:dyDescent="0.25">
      <c r="A19" s="417">
        <v>5</v>
      </c>
      <c r="B19" s="1148"/>
      <c r="C19" s="1772"/>
      <c r="D19" s="1772"/>
      <c r="E19" s="1653">
        <v>3565.8</v>
      </c>
      <c r="F19" s="1733"/>
      <c r="G19" s="1772"/>
      <c r="H19" s="1772"/>
      <c r="I19" s="1653">
        <v>0</v>
      </c>
      <c r="J19" s="1733"/>
      <c r="K19" s="1772"/>
      <c r="L19" s="1772"/>
      <c r="M19" s="1653">
        <v>1292.3999999999999</v>
      </c>
      <c r="N19" s="1733"/>
      <c r="O19" s="1772"/>
      <c r="P19" s="1772"/>
      <c r="Q19" s="1653">
        <v>0</v>
      </c>
    </row>
    <row r="20" spans="1:17" s="414" customFormat="1" ht="15" x14ac:dyDescent="0.25">
      <c r="A20" s="417">
        <v>6</v>
      </c>
      <c r="B20" s="1148"/>
      <c r="C20" s="1772"/>
      <c r="D20" s="1772"/>
      <c r="E20" s="1653">
        <v>3747.6</v>
      </c>
      <c r="F20" s="1733"/>
      <c r="G20" s="1772"/>
      <c r="H20" s="1772"/>
      <c r="I20" s="1653">
        <v>0</v>
      </c>
      <c r="J20" s="1733"/>
      <c r="K20" s="1772"/>
      <c r="L20" s="1772"/>
      <c r="M20" s="1653">
        <v>1290.5999999999999</v>
      </c>
      <c r="N20" s="1733"/>
      <c r="O20" s="1772"/>
      <c r="P20" s="1772"/>
      <c r="Q20" s="1653">
        <v>0</v>
      </c>
    </row>
    <row r="21" spans="1:17" s="414" customFormat="1" ht="15" x14ac:dyDescent="0.25">
      <c r="A21" s="417">
        <v>7</v>
      </c>
      <c r="B21" s="1148"/>
      <c r="C21" s="1772"/>
      <c r="D21" s="1772"/>
      <c r="E21" s="1653">
        <v>4341.6000000000004</v>
      </c>
      <c r="F21" s="1733"/>
      <c r="G21" s="1772"/>
      <c r="H21" s="1772"/>
      <c r="I21" s="1653">
        <v>0</v>
      </c>
      <c r="J21" s="1733"/>
      <c r="K21" s="1772"/>
      <c r="L21" s="1772"/>
      <c r="M21" s="1653">
        <v>1270.8000000000002</v>
      </c>
      <c r="N21" s="1733"/>
      <c r="O21" s="1772"/>
      <c r="P21" s="1772"/>
      <c r="Q21" s="1653">
        <v>0</v>
      </c>
    </row>
    <row r="22" spans="1:17" s="414" customFormat="1" ht="15" x14ac:dyDescent="0.25">
      <c r="A22" s="417">
        <v>8</v>
      </c>
      <c r="B22" s="1148"/>
      <c r="C22" s="1772"/>
      <c r="D22" s="1772"/>
      <c r="E22" s="1653">
        <v>5164.2</v>
      </c>
      <c r="F22" s="1733"/>
      <c r="G22" s="1772"/>
      <c r="H22" s="1772"/>
      <c r="I22" s="1653">
        <v>0</v>
      </c>
      <c r="J22" s="1733"/>
      <c r="K22" s="1772"/>
      <c r="L22" s="1772"/>
      <c r="M22" s="1653">
        <v>1346.4</v>
      </c>
      <c r="N22" s="1733"/>
      <c r="O22" s="1772"/>
      <c r="P22" s="1772"/>
      <c r="Q22" s="1653">
        <v>0</v>
      </c>
    </row>
    <row r="23" spans="1:17" s="414" customFormat="1" ht="15" x14ac:dyDescent="0.25">
      <c r="A23" s="417">
        <v>9</v>
      </c>
      <c r="B23" s="1148"/>
      <c r="C23" s="1772"/>
      <c r="D23" s="1772"/>
      <c r="E23" s="1653">
        <v>6224.4</v>
      </c>
      <c r="F23" s="1733"/>
      <c r="G23" s="1772"/>
      <c r="H23" s="1772"/>
      <c r="I23" s="1653">
        <v>0</v>
      </c>
      <c r="J23" s="1733"/>
      <c r="K23" s="1772"/>
      <c r="L23" s="1772"/>
      <c r="M23" s="1653">
        <v>1544.4</v>
      </c>
      <c r="N23" s="1733"/>
      <c r="O23" s="1772"/>
      <c r="P23" s="1772"/>
      <c r="Q23" s="1653">
        <v>0</v>
      </c>
    </row>
    <row r="24" spans="1:17" s="414" customFormat="1" ht="15" x14ac:dyDescent="0.25">
      <c r="A24" s="417">
        <v>10</v>
      </c>
      <c r="B24" s="1148"/>
      <c r="C24" s="1772"/>
      <c r="D24" s="1772"/>
      <c r="E24" s="1653">
        <v>6334.2000000000007</v>
      </c>
      <c r="F24" s="1733"/>
      <c r="G24" s="1772"/>
      <c r="H24" s="1772"/>
      <c r="I24" s="1653">
        <v>0</v>
      </c>
      <c r="J24" s="1733"/>
      <c r="K24" s="1772"/>
      <c r="L24" s="1772"/>
      <c r="M24" s="1653">
        <v>1600.2</v>
      </c>
      <c r="N24" s="1733"/>
      <c r="O24" s="1772"/>
      <c r="P24" s="1772"/>
      <c r="Q24" s="1653">
        <v>0</v>
      </c>
    </row>
    <row r="25" spans="1:17" s="414" customFormat="1" ht="15" x14ac:dyDescent="0.25">
      <c r="A25" s="417">
        <v>11</v>
      </c>
      <c r="B25" s="1148"/>
      <c r="C25" s="1772"/>
      <c r="D25" s="1772"/>
      <c r="E25" s="1653">
        <v>6323.4</v>
      </c>
      <c r="F25" s="1733"/>
      <c r="G25" s="1772"/>
      <c r="H25" s="1772"/>
      <c r="I25" s="1653">
        <v>0</v>
      </c>
      <c r="J25" s="1733"/>
      <c r="K25" s="1772"/>
      <c r="L25" s="1772"/>
      <c r="M25" s="1653">
        <v>1596.6</v>
      </c>
      <c r="N25" s="1733"/>
      <c r="O25" s="1772"/>
      <c r="P25" s="1772"/>
      <c r="Q25" s="1653">
        <v>0</v>
      </c>
    </row>
    <row r="26" spans="1:17" s="414" customFormat="1" ht="15" x14ac:dyDescent="0.25">
      <c r="A26" s="417">
        <v>12</v>
      </c>
      <c r="B26" s="1148"/>
      <c r="C26" s="1772"/>
      <c r="D26" s="1772"/>
      <c r="E26" s="1653">
        <v>6192</v>
      </c>
      <c r="F26" s="1733"/>
      <c r="G26" s="1772"/>
      <c r="H26" s="1772"/>
      <c r="I26" s="1653">
        <v>0</v>
      </c>
      <c r="J26" s="1733"/>
      <c r="K26" s="1772"/>
      <c r="L26" s="1772"/>
      <c r="M26" s="1653">
        <v>1620</v>
      </c>
      <c r="N26" s="1733"/>
      <c r="O26" s="1772"/>
      <c r="P26" s="1772"/>
      <c r="Q26" s="1653">
        <v>0</v>
      </c>
    </row>
    <row r="27" spans="1:17" s="414" customFormat="1" ht="15" x14ac:dyDescent="0.25">
      <c r="A27" s="417">
        <v>13</v>
      </c>
      <c r="B27" s="1148"/>
      <c r="C27" s="1772"/>
      <c r="D27" s="1772"/>
      <c r="E27" s="1653">
        <v>6057</v>
      </c>
      <c r="F27" s="1733"/>
      <c r="G27" s="1772"/>
      <c r="H27" s="1772"/>
      <c r="I27" s="1653">
        <v>0</v>
      </c>
      <c r="J27" s="1733"/>
      <c r="K27" s="1772"/>
      <c r="L27" s="1772"/>
      <c r="M27" s="1653">
        <v>1596.6</v>
      </c>
      <c r="N27" s="1733"/>
      <c r="O27" s="1772"/>
      <c r="P27" s="1772"/>
      <c r="Q27" s="1653">
        <v>0</v>
      </c>
    </row>
    <row r="28" spans="1:17" s="414" customFormat="1" ht="15" x14ac:dyDescent="0.25">
      <c r="A28" s="417">
        <v>14</v>
      </c>
      <c r="B28" s="1148"/>
      <c r="C28" s="1772"/>
      <c r="D28" s="1772"/>
      <c r="E28" s="1653">
        <v>6094.7999999999993</v>
      </c>
      <c r="F28" s="1733"/>
      <c r="G28" s="1772"/>
      <c r="H28" s="1772"/>
      <c r="I28" s="1653">
        <v>0</v>
      </c>
      <c r="J28" s="1733"/>
      <c r="K28" s="1772"/>
      <c r="L28" s="1772"/>
      <c r="M28" s="1653">
        <v>1605.6</v>
      </c>
      <c r="N28" s="1733"/>
      <c r="O28" s="1772"/>
      <c r="P28" s="1772"/>
      <c r="Q28" s="1653">
        <v>0</v>
      </c>
    </row>
    <row r="29" spans="1:17" s="414" customFormat="1" ht="15" x14ac:dyDescent="0.25">
      <c r="A29" s="417">
        <v>15</v>
      </c>
      <c r="B29" s="1148"/>
      <c r="C29" s="1772"/>
      <c r="D29" s="1772"/>
      <c r="E29" s="1653">
        <v>6015.6</v>
      </c>
      <c r="F29" s="1733"/>
      <c r="G29" s="1772"/>
      <c r="H29" s="1772"/>
      <c r="I29" s="1653">
        <v>0</v>
      </c>
      <c r="J29" s="1733"/>
      <c r="K29" s="1772"/>
      <c r="L29" s="1772"/>
      <c r="M29" s="1653">
        <v>1593</v>
      </c>
      <c r="N29" s="1733"/>
      <c r="O29" s="1772"/>
      <c r="P29" s="1772"/>
      <c r="Q29" s="1653">
        <v>0</v>
      </c>
    </row>
    <row r="30" spans="1:17" s="414" customFormat="1" ht="15" x14ac:dyDescent="0.25">
      <c r="A30" s="417">
        <v>16</v>
      </c>
      <c r="B30" s="1148"/>
      <c r="C30" s="1772"/>
      <c r="D30" s="1772"/>
      <c r="E30" s="1653">
        <v>6028.1999999999989</v>
      </c>
      <c r="F30" s="1733"/>
      <c r="G30" s="1772"/>
      <c r="H30" s="1772"/>
      <c r="I30" s="1653">
        <v>0</v>
      </c>
      <c r="J30" s="1733"/>
      <c r="K30" s="1772"/>
      <c r="L30" s="1772"/>
      <c r="M30" s="1653">
        <v>1564.2000000000003</v>
      </c>
      <c r="N30" s="1733"/>
      <c r="O30" s="1772"/>
      <c r="P30" s="1772"/>
      <c r="Q30" s="1653">
        <v>0</v>
      </c>
    </row>
    <row r="31" spans="1:17" s="418" customFormat="1" ht="15" x14ac:dyDescent="0.25">
      <c r="A31" s="417">
        <v>17</v>
      </c>
      <c r="B31" s="1148"/>
      <c r="C31" s="1772"/>
      <c r="D31" s="1772"/>
      <c r="E31" s="1653">
        <v>6228</v>
      </c>
      <c r="F31" s="1733"/>
      <c r="G31" s="1772"/>
      <c r="H31" s="1772"/>
      <c r="I31" s="1653">
        <v>0</v>
      </c>
      <c r="J31" s="1733"/>
      <c r="K31" s="1772"/>
      <c r="L31" s="1772"/>
      <c r="M31" s="1653">
        <v>1585.8000000000002</v>
      </c>
      <c r="N31" s="1733"/>
      <c r="O31" s="1772"/>
      <c r="P31" s="1772"/>
      <c r="Q31" s="1653">
        <v>0</v>
      </c>
    </row>
    <row r="32" spans="1:17" s="418" customFormat="1" ht="15" x14ac:dyDescent="0.25">
      <c r="A32" s="417">
        <v>18</v>
      </c>
      <c r="B32" s="1148"/>
      <c r="C32" s="1772"/>
      <c r="D32" s="1772"/>
      <c r="E32" s="1653">
        <v>6127.2000000000007</v>
      </c>
      <c r="F32" s="1733"/>
      <c r="G32" s="1772"/>
      <c r="H32" s="1772"/>
      <c r="I32" s="1653">
        <v>0</v>
      </c>
      <c r="J32" s="1733"/>
      <c r="K32" s="1772"/>
      <c r="L32" s="1772"/>
      <c r="M32" s="1653">
        <v>1564.2</v>
      </c>
      <c r="N32" s="1733"/>
      <c r="O32" s="1772"/>
      <c r="P32" s="1772"/>
      <c r="Q32" s="1653">
        <v>0</v>
      </c>
    </row>
    <row r="33" spans="1:33" s="418" customFormat="1" ht="15" x14ac:dyDescent="0.25">
      <c r="A33" s="417">
        <v>19</v>
      </c>
      <c r="B33" s="1148"/>
      <c r="C33" s="1772"/>
      <c r="D33" s="1772"/>
      <c r="E33" s="1653">
        <v>5850</v>
      </c>
      <c r="F33" s="1733"/>
      <c r="G33" s="1772"/>
      <c r="H33" s="1772"/>
      <c r="I33" s="1653">
        <v>0</v>
      </c>
      <c r="J33" s="1733"/>
      <c r="K33" s="1772"/>
      <c r="L33" s="1772"/>
      <c r="M33" s="1653">
        <v>1418.4</v>
      </c>
      <c r="N33" s="1733"/>
      <c r="O33" s="1772"/>
      <c r="P33" s="1772"/>
      <c r="Q33" s="1653">
        <v>0</v>
      </c>
    </row>
    <row r="34" spans="1:33" s="418" customFormat="1" ht="15" x14ac:dyDescent="0.25">
      <c r="A34" s="417">
        <v>20</v>
      </c>
      <c r="B34" s="1148"/>
      <c r="C34" s="1772"/>
      <c r="D34" s="1772"/>
      <c r="E34" s="1653">
        <v>5576.4</v>
      </c>
      <c r="F34" s="1733"/>
      <c r="G34" s="1772"/>
      <c r="H34" s="1772"/>
      <c r="I34" s="1653">
        <v>0</v>
      </c>
      <c r="J34" s="1733"/>
      <c r="K34" s="1772"/>
      <c r="L34" s="1772"/>
      <c r="M34" s="1653">
        <v>1296</v>
      </c>
      <c r="N34" s="1733"/>
      <c r="O34" s="1772"/>
      <c r="P34" s="1772"/>
      <c r="Q34" s="1653">
        <v>0</v>
      </c>
    </row>
    <row r="35" spans="1:33" s="418" customFormat="1" ht="15" x14ac:dyDescent="0.25">
      <c r="A35" s="417">
        <v>21</v>
      </c>
      <c r="B35" s="1148"/>
      <c r="C35" s="1772"/>
      <c r="D35" s="1772"/>
      <c r="E35" s="1653">
        <v>5342.4000000000005</v>
      </c>
      <c r="F35" s="1733"/>
      <c r="G35" s="1772"/>
      <c r="H35" s="1772"/>
      <c r="I35" s="1653">
        <v>0</v>
      </c>
      <c r="J35" s="1733"/>
      <c r="K35" s="1772"/>
      <c r="L35" s="1772"/>
      <c r="M35" s="1653">
        <v>1260</v>
      </c>
      <c r="N35" s="1733"/>
      <c r="O35" s="1772"/>
      <c r="P35" s="1772"/>
      <c r="Q35" s="1653">
        <v>0</v>
      </c>
    </row>
    <row r="36" spans="1:33" s="418" customFormat="1" ht="15" x14ac:dyDescent="0.25">
      <c r="A36" s="417">
        <v>22</v>
      </c>
      <c r="B36" s="1148"/>
      <c r="C36" s="1772"/>
      <c r="D36" s="1772"/>
      <c r="E36" s="1653">
        <v>5063.4000000000005</v>
      </c>
      <c r="F36" s="1733"/>
      <c r="G36" s="1772"/>
      <c r="H36" s="1772"/>
      <c r="I36" s="1653">
        <v>0</v>
      </c>
      <c r="J36" s="1733"/>
      <c r="K36" s="1772"/>
      <c r="L36" s="1772"/>
      <c r="M36" s="1653">
        <v>1285.2</v>
      </c>
      <c r="N36" s="1733"/>
      <c r="O36" s="1772"/>
      <c r="P36" s="1772"/>
      <c r="Q36" s="1653">
        <v>0</v>
      </c>
    </row>
    <row r="37" spans="1:33" s="418" customFormat="1" ht="15" x14ac:dyDescent="0.25">
      <c r="A37" s="417">
        <v>23</v>
      </c>
      <c r="B37" s="1148"/>
      <c r="C37" s="1772"/>
      <c r="D37" s="1772"/>
      <c r="E37" s="1653">
        <v>4606.2000000000007</v>
      </c>
      <c r="F37" s="1733"/>
      <c r="G37" s="1772"/>
      <c r="H37" s="1772"/>
      <c r="I37" s="1653">
        <v>0</v>
      </c>
      <c r="J37" s="1733"/>
      <c r="K37" s="1772"/>
      <c r="L37" s="1772"/>
      <c r="M37" s="1653">
        <v>1258.1999999999998</v>
      </c>
      <c r="N37" s="1733"/>
      <c r="O37" s="1772"/>
      <c r="P37" s="1772"/>
      <c r="Q37" s="1653">
        <v>0</v>
      </c>
    </row>
    <row r="38" spans="1:33" s="418" customFormat="1" ht="15" x14ac:dyDescent="0.25">
      <c r="A38" s="417">
        <v>24</v>
      </c>
      <c r="B38" s="1148"/>
      <c r="C38" s="1772"/>
      <c r="D38" s="1772"/>
      <c r="E38" s="1653">
        <v>4188.6000000000004</v>
      </c>
      <c r="F38" s="1733"/>
      <c r="G38" s="1772"/>
      <c r="H38" s="1772"/>
      <c r="I38" s="1653">
        <v>0</v>
      </c>
      <c r="J38" s="1733"/>
      <c r="K38" s="1772"/>
      <c r="L38" s="1772"/>
      <c r="M38" s="1653">
        <v>1297.8000000000002</v>
      </c>
      <c r="N38" s="1733"/>
      <c r="O38" s="1772"/>
      <c r="P38" s="1772"/>
      <c r="Q38" s="1653">
        <v>0</v>
      </c>
    </row>
    <row r="39" spans="1:33" s="418" customFormat="1" ht="15" x14ac:dyDescent="0.2">
      <c r="A39" s="417" t="s">
        <v>19</v>
      </c>
      <c r="B39" s="1207"/>
      <c r="C39" s="1773"/>
      <c r="D39" s="1773"/>
      <c r="E39" s="1774">
        <f>SUM(E15:E38)</f>
        <v>123546.59999999998</v>
      </c>
      <c r="F39" s="1773"/>
      <c r="G39" s="1773"/>
      <c r="H39" s="1773"/>
      <c r="I39" s="1774">
        <f>SUM(I15:I38)</f>
        <v>0</v>
      </c>
      <c r="J39" s="1773"/>
      <c r="K39" s="1773"/>
      <c r="L39" s="1773"/>
      <c r="M39" s="1774">
        <f>SUM(M15:M38)</f>
        <v>34221.599999999999</v>
      </c>
      <c r="N39" s="1773"/>
      <c r="O39" s="1773"/>
      <c r="P39" s="1773"/>
      <c r="Q39" s="1774">
        <f>SUM(Q15:Q38)</f>
        <v>0</v>
      </c>
    </row>
    <row r="40" spans="1:33" s="407" customFormat="1" ht="12.75" customHeight="1" x14ac:dyDescent="0.2">
      <c r="A40" s="407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407" customFormat="1" ht="12.75" customHeight="1" x14ac:dyDescent="0.2">
      <c r="A41" s="407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407" t="s">
        <v>22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407" t="s">
        <v>23</v>
      </c>
      <c r="K43" s="407" t="s">
        <v>537</v>
      </c>
      <c r="L43" s="407"/>
      <c r="M43" s="407"/>
      <c r="N43" s="407"/>
      <c r="O43" s="407"/>
      <c r="P43" s="407"/>
      <c r="Q43" s="407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06" t="s">
        <v>512</v>
      </c>
      <c r="C1" s="2039"/>
      <c r="D1" s="2039"/>
      <c r="E1" s="2039"/>
      <c r="F1" s="2039"/>
      <c r="J1" s="801" t="s">
        <v>184</v>
      </c>
      <c r="N1" s="2600" t="s">
        <v>100</v>
      </c>
      <c r="O1" s="2600"/>
      <c r="P1" s="2600"/>
      <c r="Q1" s="2600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20" customFormat="1" ht="10.5" customHeight="1" x14ac:dyDescent="0.2">
      <c r="B2" s="2601" t="s">
        <v>1</v>
      </c>
      <c r="C2" s="2046"/>
      <c r="D2" s="2046"/>
      <c r="E2" s="2046"/>
      <c r="F2" s="2046"/>
      <c r="N2" s="2601" t="s">
        <v>2</v>
      </c>
      <c r="O2" s="2602"/>
      <c r="P2" s="2602"/>
      <c r="Q2" s="2602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20" customFormat="1" ht="13.5" customHeight="1" x14ac:dyDescent="0.2">
      <c r="N3" s="420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20" customFormat="1" ht="15" customHeight="1" x14ac:dyDescent="0.25">
      <c r="B4" s="2605" t="s">
        <v>4</v>
      </c>
      <c r="C4" s="2039"/>
      <c r="D4" s="422"/>
      <c r="E4" s="985"/>
      <c r="F4" s="985"/>
      <c r="G4" s="985"/>
      <c r="H4" s="985"/>
      <c r="I4" s="907" t="s">
        <v>5</v>
      </c>
      <c r="J4" s="421"/>
      <c r="K4" s="421"/>
      <c r="L4" s="421"/>
      <c r="O4" s="423" t="s">
        <v>101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20" customFormat="1" ht="9.75" customHeight="1" x14ac:dyDescent="0.2">
      <c r="B5" s="2610" t="s">
        <v>7</v>
      </c>
      <c r="C5" s="2037"/>
      <c r="D5" s="421"/>
      <c r="E5" s="421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20" customFormat="1" ht="12" customHeight="1" x14ac:dyDescent="0.25">
      <c r="A6" s="260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20" customFormat="1" ht="15.75" x14ac:dyDescent="0.25">
      <c r="A7" s="260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20" customFormat="1" ht="9" customHeight="1" x14ac:dyDescent="0.2">
      <c r="A8" s="1315" t="s">
        <v>444</v>
      </c>
      <c r="B8" s="1317"/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20" customFormat="1" x14ac:dyDescent="0.2">
      <c r="A9" s="2607" t="s">
        <v>9</v>
      </c>
      <c r="B9" s="2597" t="s">
        <v>10</v>
      </c>
      <c r="C9" s="2598"/>
      <c r="D9" s="2598"/>
      <c r="E9" s="2598"/>
      <c r="F9" s="2598"/>
      <c r="G9" s="2598"/>
      <c r="H9" s="2598"/>
      <c r="I9" s="2599"/>
      <c r="J9" s="2597" t="s">
        <v>11</v>
      </c>
      <c r="K9" s="2598"/>
      <c r="L9" s="2598"/>
      <c r="M9" s="2598"/>
      <c r="N9" s="2598"/>
      <c r="O9" s="2598"/>
      <c r="P9" s="2598"/>
      <c r="Q9" s="2599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20" customFormat="1" x14ac:dyDescent="0.2">
      <c r="A10" s="2608"/>
      <c r="B10" s="2594" t="s">
        <v>102</v>
      </c>
      <c r="C10" s="2595"/>
      <c r="D10" s="2595"/>
      <c r="E10" s="2596"/>
      <c r="F10" s="2594"/>
      <c r="G10" s="2053"/>
      <c r="H10" s="2053"/>
      <c r="I10" s="2054"/>
      <c r="J10" s="2594" t="s">
        <v>102</v>
      </c>
      <c r="K10" s="2595"/>
      <c r="L10" s="2595"/>
      <c r="M10" s="2596"/>
      <c r="N10" s="2594"/>
      <c r="O10" s="2595"/>
      <c r="P10" s="2595"/>
      <c r="Q10" s="2596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20" customFormat="1" x14ac:dyDescent="0.2">
      <c r="A11" s="2608"/>
      <c r="B11" s="2594" t="s">
        <v>14</v>
      </c>
      <c r="C11" s="2595"/>
      <c r="E11" s="425">
        <v>7200</v>
      </c>
      <c r="F11" s="2594" t="s">
        <v>14</v>
      </c>
      <c r="G11" s="2595"/>
      <c r="H11" s="424"/>
      <c r="I11" s="425">
        <v>0</v>
      </c>
      <c r="J11" s="2594" t="s">
        <v>14</v>
      </c>
      <c r="K11" s="2595"/>
      <c r="L11" s="424"/>
      <c r="M11" s="425">
        <f>E11</f>
        <v>7200</v>
      </c>
      <c r="N11" s="2594" t="s">
        <v>14</v>
      </c>
      <c r="O11" s="2595"/>
      <c r="P11" s="424"/>
      <c r="Q11" s="425">
        <v>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27" customFormat="1" ht="35.25" customHeight="1" x14ac:dyDescent="0.2">
      <c r="A12" s="2609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8"/>
      <c r="C14" s="1776"/>
      <c r="D14" s="1776"/>
      <c r="E14" s="1776"/>
      <c r="F14" s="1776"/>
      <c r="G14" s="1776"/>
      <c r="H14" s="1776"/>
      <c r="I14" s="1776"/>
      <c r="J14" s="1733"/>
      <c r="K14" s="1776"/>
      <c r="L14" s="1776"/>
      <c r="M14" s="1776"/>
      <c r="N14" s="1776"/>
      <c r="O14" s="1147"/>
      <c r="P14" s="1147"/>
      <c r="Q14" s="1147"/>
    </row>
    <row r="15" spans="1:33" s="1486" customFormat="1" ht="15" x14ac:dyDescent="0.25">
      <c r="A15" s="1484">
        <v>1</v>
      </c>
      <c r="B15" s="1386"/>
      <c r="C15" s="1776"/>
      <c r="D15" s="1776"/>
      <c r="E15" s="1653">
        <v>1748.1599999999999</v>
      </c>
      <c r="F15" s="1776"/>
      <c r="G15" s="1776"/>
      <c r="H15" s="1776"/>
      <c r="I15" s="1776"/>
      <c r="J15" s="1733"/>
      <c r="K15" s="1776"/>
      <c r="L15" s="1776"/>
      <c r="M15" s="1653">
        <v>591.11999999999989</v>
      </c>
      <c r="N15" s="1776"/>
      <c r="O15" s="1485"/>
      <c r="P15" s="1485"/>
      <c r="Q15" s="1485"/>
    </row>
    <row r="16" spans="1:33" s="427" customFormat="1" ht="15" x14ac:dyDescent="0.25">
      <c r="A16" s="430">
        <v>2</v>
      </c>
      <c r="B16" s="1148"/>
      <c r="C16" s="1776"/>
      <c r="D16" s="1776"/>
      <c r="E16" s="1653">
        <v>1607.0400000000002</v>
      </c>
      <c r="F16" s="1776"/>
      <c r="G16" s="1776"/>
      <c r="H16" s="1776"/>
      <c r="I16" s="1776"/>
      <c r="J16" s="1733"/>
      <c r="K16" s="1776"/>
      <c r="L16" s="1776"/>
      <c r="M16" s="1653">
        <v>587.52</v>
      </c>
      <c r="N16" s="1776"/>
      <c r="O16" s="1147"/>
      <c r="P16" s="1147"/>
      <c r="Q16" s="1147"/>
    </row>
    <row r="17" spans="1:17" s="427" customFormat="1" ht="15" x14ac:dyDescent="0.25">
      <c r="A17" s="430">
        <v>3</v>
      </c>
      <c r="B17" s="1148"/>
      <c r="C17" s="1776"/>
      <c r="D17" s="1776"/>
      <c r="E17" s="1653">
        <v>1542.24</v>
      </c>
      <c r="F17" s="1776"/>
      <c r="G17" s="1776"/>
      <c r="H17" s="1776"/>
      <c r="I17" s="1776"/>
      <c r="J17" s="1733"/>
      <c r="K17" s="1776"/>
      <c r="L17" s="1776"/>
      <c r="M17" s="1653">
        <v>589.68000000000006</v>
      </c>
      <c r="N17" s="1776"/>
      <c r="O17" s="1147"/>
      <c r="P17" s="1147"/>
      <c r="Q17" s="1147"/>
    </row>
    <row r="18" spans="1:17" s="427" customFormat="1" ht="15" x14ac:dyDescent="0.25">
      <c r="A18" s="430">
        <v>4</v>
      </c>
      <c r="B18" s="1148"/>
      <c r="C18" s="1776"/>
      <c r="D18" s="1776"/>
      <c r="E18" s="1653">
        <v>1517.04</v>
      </c>
      <c r="F18" s="1776"/>
      <c r="G18" s="1776"/>
      <c r="H18" s="1776"/>
      <c r="I18" s="1776"/>
      <c r="J18" s="1733"/>
      <c r="K18" s="1776"/>
      <c r="L18" s="1776"/>
      <c r="M18" s="1653">
        <v>575.28000000000009</v>
      </c>
      <c r="N18" s="1776"/>
      <c r="O18" s="1147"/>
      <c r="P18" s="1147"/>
      <c r="Q18" s="1147"/>
    </row>
    <row r="19" spans="1:17" s="427" customFormat="1" ht="15" x14ac:dyDescent="0.25">
      <c r="A19" s="430">
        <v>5</v>
      </c>
      <c r="B19" s="1148"/>
      <c r="C19" s="1776"/>
      <c r="D19" s="1776"/>
      <c r="E19" s="1653">
        <v>1523.52</v>
      </c>
      <c r="F19" s="1776"/>
      <c r="G19" s="1776"/>
      <c r="H19" s="1776"/>
      <c r="I19" s="1776"/>
      <c r="J19" s="1733"/>
      <c r="K19" s="1776"/>
      <c r="L19" s="1776"/>
      <c r="M19" s="1653">
        <v>571.68000000000006</v>
      </c>
      <c r="N19" s="1776"/>
      <c r="O19" s="1147"/>
      <c r="P19" s="1147"/>
      <c r="Q19" s="1147"/>
    </row>
    <row r="20" spans="1:17" s="427" customFormat="1" ht="15" x14ac:dyDescent="0.25">
      <c r="A20" s="430">
        <v>6</v>
      </c>
      <c r="B20" s="1148"/>
      <c r="C20" s="1776"/>
      <c r="D20" s="1776"/>
      <c r="E20" s="1653">
        <v>1730.1599999999999</v>
      </c>
      <c r="F20" s="1776"/>
      <c r="G20" s="1776"/>
      <c r="H20" s="1776"/>
      <c r="I20" s="1776"/>
      <c r="J20" s="1733"/>
      <c r="K20" s="1776"/>
      <c r="L20" s="1776"/>
      <c r="M20" s="1653">
        <v>568.80000000000007</v>
      </c>
      <c r="N20" s="1776"/>
      <c r="O20" s="1147"/>
      <c r="P20" s="1147"/>
      <c r="Q20" s="1147"/>
    </row>
    <row r="21" spans="1:17" s="427" customFormat="1" ht="15" x14ac:dyDescent="0.25">
      <c r="A21" s="430">
        <v>7</v>
      </c>
      <c r="B21" s="1148"/>
      <c r="C21" s="1776"/>
      <c r="D21" s="1776"/>
      <c r="E21" s="1653">
        <v>2047.68</v>
      </c>
      <c r="F21" s="1776"/>
      <c r="G21" s="1776"/>
      <c r="H21" s="1776"/>
      <c r="I21" s="1776"/>
      <c r="J21" s="1733"/>
      <c r="K21" s="1776"/>
      <c r="L21" s="1776"/>
      <c r="M21" s="1653">
        <v>568.80000000000007</v>
      </c>
      <c r="N21" s="1776"/>
      <c r="O21" s="1147"/>
      <c r="P21" s="1147"/>
      <c r="Q21" s="1147"/>
    </row>
    <row r="22" spans="1:17" s="427" customFormat="1" ht="15" x14ac:dyDescent="0.25">
      <c r="A22" s="430">
        <v>8</v>
      </c>
      <c r="B22" s="1148"/>
      <c r="C22" s="1776"/>
      <c r="D22" s="1776"/>
      <c r="E22" s="1653">
        <v>2333.52</v>
      </c>
      <c r="F22" s="1776"/>
      <c r="G22" s="1776"/>
      <c r="H22" s="1776"/>
      <c r="I22" s="1776"/>
      <c r="J22" s="1733"/>
      <c r="K22" s="1776"/>
      <c r="L22" s="1776"/>
      <c r="M22" s="1653">
        <v>626.40000000000009</v>
      </c>
      <c r="N22" s="1776"/>
      <c r="O22" s="1147"/>
      <c r="P22" s="1147"/>
      <c r="Q22" s="1147"/>
    </row>
    <row r="23" spans="1:17" s="427" customFormat="1" ht="15" x14ac:dyDescent="0.25">
      <c r="A23" s="430">
        <v>9</v>
      </c>
      <c r="B23" s="1148"/>
      <c r="C23" s="1776"/>
      <c r="D23" s="1776"/>
      <c r="E23" s="1653">
        <v>2799.3599999999997</v>
      </c>
      <c r="F23" s="1776"/>
      <c r="G23" s="1776"/>
      <c r="H23" s="1776"/>
      <c r="I23" s="1776"/>
      <c r="J23" s="1733"/>
      <c r="K23" s="1776"/>
      <c r="L23" s="1776"/>
      <c r="M23" s="1653">
        <v>807.12000000000012</v>
      </c>
      <c r="N23" s="1776"/>
      <c r="O23" s="1147"/>
      <c r="P23" s="1147"/>
      <c r="Q23" s="1147"/>
    </row>
    <row r="24" spans="1:17" s="427" customFormat="1" ht="15" x14ac:dyDescent="0.25">
      <c r="A24" s="430">
        <v>10</v>
      </c>
      <c r="B24" s="1148"/>
      <c r="C24" s="1776"/>
      <c r="D24" s="1776"/>
      <c r="E24" s="1653">
        <v>2949.12</v>
      </c>
      <c r="F24" s="1776"/>
      <c r="G24" s="1776"/>
      <c r="H24" s="1776"/>
      <c r="I24" s="1776"/>
      <c r="J24" s="1733"/>
      <c r="K24" s="1776"/>
      <c r="L24" s="1776"/>
      <c r="M24" s="1653">
        <v>838.8</v>
      </c>
      <c r="N24" s="1776"/>
      <c r="O24" s="1147"/>
      <c r="P24" s="1147"/>
      <c r="Q24" s="1147"/>
    </row>
    <row r="25" spans="1:17" s="427" customFormat="1" ht="15" x14ac:dyDescent="0.25">
      <c r="A25" s="430">
        <v>11</v>
      </c>
      <c r="B25" s="1148"/>
      <c r="C25" s="1776"/>
      <c r="D25" s="1776"/>
      <c r="E25" s="1653">
        <v>2974.3199999999997</v>
      </c>
      <c r="F25" s="1776"/>
      <c r="G25" s="1776"/>
      <c r="H25" s="1776"/>
      <c r="I25" s="1776"/>
      <c r="J25" s="1733"/>
      <c r="K25" s="1776"/>
      <c r="L25" s="1776"/>
      <c r="M25" s="1653">
        <v>816.48</v>
      </c>
      <c r="N25" s="1776"/>
      <c r="O25" s="1147"/>
      <c r="P25" s="1147"/>
      <c r="Q25" s="1147"/>
    </row>
    <row r="26" spans="1:17" s="427" customFormat="1" ht="15" x14ac:dyDescent="0.25">
      <c r="A26" s="430">
        <v>12</v>
      </c>
      <c r="B26" s="1148"/>
      <c r="C26" s="1776"/>
      <c r="D26" s="1776"/>
      <c r="E26" s="1653">
        <v>2966.4</v>
      </c>
      <c r="F26" s="1776"/>
      <c r="G26" s="1776"/>
      <c r="H26" s="1776"/>
      <c r="I26" s="1776"/>
      <c r="J26" s="1733"/>
      <c r="K26" s="1776"/>
      <c r="L26" s="1776"/>
      <c r="M26" s="1653">
        <v>822.96</v>
      </c>
      <c r="N26" s="1776"/>
      <c r="O26" s="1147"/>
      <c r="P26" s="1147"/>
      <c r="Q26" s="1147"/>
    </row>
    <row r="27" spans="1:17" s="427" customFormat="1" ht="15" x14ac:dyDescent="0.25">
      <c r="A27" s="430">
        <v>13</v>
      </c>
      <c r="B27" s="1148"/>
      <c r="C27" s="1776"/>
      <c r="D27" s="1776"/>
      <c r="E27" s="1653">
        <v>2936.16</v>
      </c>
      <c r="F27" s="1776"/>
      <c r="G27" s="1776"/>
      <c r="H27" s="1776"/>
      <c r="I27" s="1776"/>
      <c r="J27" s="1733"/>
      <c r="K27" s="1776"/>
      <c r="L27" s="1776"/>
      <c r="M27" s="1653">
        <v>920.88000000000011</v>
      </c>
      <c r="N27" s="1776"/>
      <c r="O27" s="1147"/>
      <c r="P27" s="1147"/>
      <c r="Q27" s="1147"/>
    </row>
    <row r="28" spans="1:17" s="427" customFormat="1" ht="15" x14ac:dyDescent="0.25">
      <c r="A28" s="430">
        <v>14</v>
      </c>
      <c r="B28" s="1148"/>
      <c r="C28" s="1776"/>
      <c r="D28" s="1776"/>
      <c r="E28" s="1653">
        <v>2918.16</v>
      </c>
      <c r="F28" s="1776"/>
      <c r="G28" s="1776"/>
      <c r="H28" s="1776"/>
      <c r="I28" s="1776"/>
      <c r="J28" s="1733"/>
      <c r="K28" s="1776"/>
      <c r="L28" s="1776"/>
      <c r="M28" s="1653">
        <v>870.48</v>
      </c>
      <c r="N28" s="1776"/>
      <c r="O28" s="1147"/>
      <c r="P28" s="1147"/>
      <c r="Q28" s="1147"/>
    </row>
    <row r="29" spans="1:17" s="427" customFormat="1" ht="15" x14ac:dyDescent="0.25">
      <c r="A29" s="430">
        <v>15</v>
      </c>
      <c r="B29" s="1148"/>
      <c r="C29" s="1776"/>
      <c r="D29" s="1776"/>
      <c r="E29" s="1653">
        <v>2940.48</v>
      </c>
      <c r="F29" s="1776"/>
      <c r="G29" s="1776"/>
      <c r="H29" s="1776"/>
      <c r="I29" s="1776"/>
      <c r="J29" s="1733"/>
      <c r="K29" s="1776"/>
      <c r="L29" s="1776"/>
      <c r="M29" s="1653">
        <v>807.12</v>
      </c>
      <c r="N29" s="1776"/>
      <c r="O29" s="1147"/>
      <c r="P29" s="1147"/>
      <c r="Q29" s="1147"/>
    </row>
    <row r="30" spans="1:17" s="427" customFormat="1" ht="15" x14ac:dyDescent="0.25">
      <c r="A30" s="430">
        <v>16</v>
      </c>
      <c r="B30" s="1148"/>
      <c r="C30" s="1776"/>
      <c r="D30" s="1776"/>
      <c r="E30" s="1653">
        <v>3054.96</v>
      </c>
      <c r="F30" s="1776"/>
      <c r="G30" s="1776"/>
      <c r="H30" s="1776"/>
      <c r="I30" s="1776"/>
      <c r="J30" s="1733"/>
      <c r="K30" s="1776"/>
      <c r="L30" s="1776"/>
      <c r="M30" s="1653">
        <v>868.31999999999994</v>
      </c>
      <c r="N30" s="1776"/>
      <c r="O30" s="1147"/>
      <c r="P30" s="1147"/>
      <c r="Q30" s="1147"/>
    </row>
    <row r="31" spans="1:17" s="431" customFormat="1" ht="15" x14ac:dyDescent="0.25">
      <c r="A31" s="430">
        <v>17</v>
      </c>
      <c r="B31" s="1148"/>
      <c r="C31" s="1776"/>
      <c r="D31" s="1776"/>
      <c r="E31" s="1653">
        <v>3090.24</v>
      </c>
      <c r="F31" s="1776"/>
      <c r="G31" s="1776"/>
      <c r="H31" s="1776"/>
      <c r="I31" s="1776"/>
      <c r="J31" s="1733"/>
      <c r="K31" s="1776"/>
      <c r="L31" s="1776"/>
      <c r="M31" s="1653">
        <v>810</v>
      </c>
      <c r="N31" s="1776"/>
      <c r="O31" s="1147"/>
      <c r="P31" s="1147"/>
      <c r="Q31" s="1147"/>
    </row>
    <row r="32" spans="1:17" s="431" customFormat="1" ht="15" x14ac:dyDescent="0.25">
      <c r="A32" s="430">
        <v>18</v>
      </c>
      <c r="B32" s="1148"/>
      <c r="C32" s="1776"/>
      <c r="D32" s="1776"/>
      <c r="E32" s="1653">
        <v>2986.56</v>
      </c>
      <c r="F32" s="1776"/>
      <c r="G32" s="1776"/>
      <c r="H32" s="1776"/>
      <c r="I32" s="1776"/>
      <c r="J32" s="1733"/>
      <c r="K32" s="1776"/>
      <c r="L32" s="1776"/>
      <c r="M32" s="1653">
        <v>753.12</v>
      </c>
      <c r="N32" s="1776"/>
      <c r="O32" s="1147"/>
      <c r="P32" s="1147"/>
      <c r="Q32" s="1147"/>
    </row>
    <row r="33" spans="1:33" s="431" customFormat="1" ht="15" x14ac:dyDescent="0.25">
      <c r="A33" s="430">
        <v>19</v>
      </c>
      <c r="B33" s="1148"/>
      <c r="C33" s="1776"/>
      <c r="D33" s="1776"/>
      <c r="E33" s="1653">
        <v>2971.4399999999996</v>
      </c>
      <c r="F33" s="1776"/>
      <c r="G33" s="1776"/>
      <c r="H33" s="1776"/>
      <c r="I33" s="1776"/>
      <c r="J33" s="1733"/>
      <c r="K33" s="1776"/>
      <c r="L33" s="1776"/>
      <c r="M33" s="1653">
        <v>703.44</v>
      </c>
      <c r="N33" s="1776"/>
      <c r="O33" s="1147"/>
      <c r="P33" s="1147"/>
      <c r="Q33" s="1147"/>
    </row>
    <row r="34" spans="1:33" s="431" customFormat="1" ht="15" x14ac:dyDescent="0.25">
      <c r="A34" s="430">
        <v>20</v>
      </c>
      <c r="B34" s="1148"/>
      <c r="C34" s="1776"/>
      <c r="D34" s="1776"/>
      <c r="E34" s="1653">
        <v>2859.12</v>
      </c>
      <c r="F34" s="1776"/>
      <c r="G34" s="1776"/>
      <c r="H34" s="1776"/>
      <c r="I34" s="1776"/>
      <c r="J34" s="1733"/>
      <c r="K34" s="1776"/>
      <c r="L34" s="1776"/>
      <c r="M34" s="1653">
        <v>614.16000000000008</v>
      </c>
      <c r="N34" s="1776"/>
      <c r="O34" s="1147"/>
      <c r="P34" s="1147"/>
      <c r="Q34" s="1147"/>
    </row>
    <row r="35" spans="1:33" s="431" customFormat="1" ht="15" x14ac:dyDescent="0.25">
      <c r="A35" s="430">
        <v>21</v>
      </c>
      <c r="B35" s="1148"/>
      <c r="C35" s="1776"/>
      <c r="D35" s="1776"/>
      <c r="E35" s="1653">
        <v>2799.36</v>
      </c>
      <c r="F35" s="1776"/>
      <c r="G35" s="1776"/>
      <c r="H35" s="1776"/>
      <c r="I35" s="1776"/>
      <c r="J35" s="1733"/>
      <c r="K35" s="1776"/>
      <c r="L35" s="1776"/>
      <c r="M35" s="1653">
        <v>618.48</v>
      </c>
      <c r="N35" s="1776"/>
      <c r="O35" s="1147"/>
      <c r="P35" s="1147"/>
      <c r="Q35" s="1147"/>
    </row>
    <row r="36" spans="1:33" s="431" customFormat="1" ht="15" x14ac:dyDescent="0.25">
      <c r="A36" s="430">
        <v>22</v>
      </c>
      <c r="B36" s="1148"/>
      <c r="C36" s="1776"/>
      <c r="D36" s="1776"/>
      <c r="E36" s="1653">
        <v>2613.6000000000004</v>
      </c>
      <c r="F36" s="1776"/>
      <c r="G36" s="1776"/>
      <c r="H36" s="1776"/>
      <c r="I36" s="1776"/>
      <c r="J36" s="1733"/>
      <c r="K36" s="1776"/>
      <c r="L36" s="1776"/>
      <c r="M36" s="1653">
        <v>609.84</v>
      </c>
      <c r="N36" s="1776"/>
      <c r="O36" s="1147"/>
      <c r="P36" s="1147"/>
      <c r="Q36" s="1147"/>
    </row>
    <row r="37" spans="1:33" s="431" customFormat="1" ht="15" x14ac:dyDescent="0.25">
      <c r="A37" s="430">
        <v>23</v>
      </c>
      <c r="B37" s="1148"/>
      <c r="C37" s="1776"/>
      <c r="D37" s="1776"/>
      <c r="E37" s="1653">
        <v>2311.1999999999998</v>
      </c>
      <c r="F37" s="1776"/>
      <c r="G37" s="1776"/>
      <c r="H37" s="1776"/>
      <c r="I37" s="1776"/>
      <c r="J37" s="1733"/>
      <c r="K37" s="1776"/>
      <c r="L37" s="1776"/>
      <c r="M37" s="1653">
        <v>594</v>
      </c>
      <c r="N37" s="1776"/>
      <c r="O37" s="1147"/>
      <c r="P37" s="1147"/>
      <c r="Q37" s="1147"/>
    </row>
    <row r="38" spans="1:33" s="431" customFormat="1" ht="15" x14ac:dyDescent="0.25">
      <c r="A38" s="430">
        <v>24</v>
      </c>
      <c r="B38" s="1148"/>
      <c r="C38" s="1776"/>
      <c r="D38" s="1776"/>
      <c r="E38" s="1653">
        <v>2000.1599999999999</v>
      </c>
      <c r="F38" s="1776"/>
      <c r="G38" s="1776"/>
      <c r="H38" s="1776"/>
      <c r="I38" s="1776"/>
      <c r="J38" s="1733"/>
      <c r="K38" s="1776"/>
      <c r="L38" s="1776"/>
      <c r="M38" s="1653">
        <v>595.43999999999994</v>
      </c>
      <c r="N38" s="1776"/>
      <c r="O38" s="1147"/>
      <c r="P38" s="1147"/>
      <c r="Q38" s="1147"/>
    </row>
    <row r="39" spans="1:33" s="431" customFormat="1" ht="15" x14ac:dyDescent="0.2">
      <c r="A39" s="430" t="s">
        <v>19</v>
      </c>
      <c r="B39" s="1205"/>
      <c r="C39" s="1775"/>
      <c r="D39" s="1775"/>
      <c r="E39" s="1777">
        <f>SUM(E15:E38)</f>
        <v>59220</v>
      </c>
      <c r="F39" s="1778"/>
      <c r="G39" s="1778"/>
      <c r="H39" s="1778"/>
      <c r="I39" s="1777">
        <f>SUM(I15:I38)</f>
        <v>0</v>
      </c>
      <c r="J39" s="1778"/>
      <c r="K39" s="1778"/>
      <c r="L39" s="1778"/>
      <c r="M39" s="1777">
        <f>SUM(M15:M38)</f>
        <v>16729.920000000002</v>
      </c>
      <c r="N39" s="1775"/>
      <c r="O39" s="1205"/>
      <c r="P39" s="1205"/>
      <c r="Q39" s="1206">
        <f>SUM(Q15:Q38)</f>
        <v>0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 x14ac:dyDescent="0.2">
      <c r="A42" s="740" t="s">
        <v>22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52"/>
      <c r="L42" s="752"/>
      <c r="M42" s="752"/>
      <c r="N42" s="752"/>
      <c r="O42" s="752"/>
      <c r="P42" s="752"/>
      <c r="Q42" s="752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K43" s="740" t="s">
        <v>537</v>
      </c>
      <c r="L43" s="740"/>
      <c r="M43" s="740"/>
      <c r="N43" s="740"/>
      <c r="O43" s="740"/>
      <c r="P43" s="740"/>
      <c r="Q43" s="740"/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 x14ac:dyDescent="0.2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16" t="s">
        <v>512</v>
      </c>
      <c r="C1" s="2039"/>
      <c r="D1" s="2039"/>
      <c r="E1" s="2039"/>
      <c r="F1" s="2039"/>
      <c r="J1" s="743" t="s">
        <v>184</v>
      </c>
      <c r="N1" s="2611" t="s">
        <v>154</v>
      </c>
      <c r="O1" s="2611"/>
      <c r="P1" s="2611"/>
      <c r="Q1" s="2611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740" customFormat="1" ht="10.5" customHeight="1" x14ac:dyDescent="0.2">
      <c r="B2" s="2612" t="s">
        <v>1</v>
      </c>
      <c r="C2" s="2046"/>
      <c r="D2" s="2046"/>
      <c r="E2" s="2046"/>
      <c r="F2" s="2046"/>
      <c r="I2" s="740" t="s">
        <v>28</v>
      </c>
      <c r="N2" s="2612" t="s">
        <v>2</v>
      </c>
      <c r="O2" s="2613"/>
      <c r="P2" s="2613"/>
      <c r="Q2" s="2613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740" customFormat="1" ht="13.5" customHeight="1" x14ac:dyDescent="0.2">
      <c r="N3" s="74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740" customFormat="1" ht="15" customHeight="1" x14ac:dyDescent="0.25">
      <c r="B4" s="2615" t="s">
        <v>4</v>
      </c>
      <c r="C4" s="2039"/>
      <c r="D4" s="742"/>
      <c r="E4" s="983"/>
      <c r="F4" s="983"/>
      <c r="G4" s="983"/>
      <c r="H4" s="983"/>
      <c r="I4" s="908" t="s">
        <v>5</v>
      </c>
      <c r="J4" s="741"/>
      <c r="K4" s="741"/>
      <c r="L4" s="741"/>
      <c r="O4" s="743" t="s">
        <v>161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740" customFormat="1" ht="9.75" customHeight="1" x14ac:dyDescent="0.2">
      <c r="B5" s="2614" t="s">
        <v>7</v>
      </c>
      <c r="C5" s="2037"/>
      <c r="D5" s="741"/>
      <c r="E5" s="74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740" customFormat="1" ht="12" customHeight="1" x14ac:dyDescent="0.25">
      <c r="A6" s="2622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740" customFormat="1" ht="15.75" x14ac:dyDescent="0.25">
      <c r="A7" s="2623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740" customFormat="1" ht="9" customHeight="1" x14ac:dyDescent="0.2">
      <c r="A8" s="1315">
        <v>1633</v>
      </c>
      <c r="B8" s="1315">
        <v>1634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740" customFormat="1" x14ac:dyDescent="0.2">
      <c r="A9" s="2619" t="s">
        <v>9</v>
      </c>
      <c r="B9" s="2624" t="s">
        <v>10</v>
      </c>
      <c r="C9" s="2625"/>
      <c r="D9" s="2625"/>
      <c r="E9" s="2625"/>
      <c r="F9" s="2625"/>
      <c r="G9" s="2625"/>
      <c r="H9" s="2625"/>
      <c r="I9" s="2626"/>
      <c r="J9" s="2624" t="s">
        <v>11</v>
      </c>
      <c r="K9" s="2625"/>
      <c r="L9" s="2625"/>
      <c r="M9" s="2625"/>
      <c r="N9" s="2625"/>
      <c r="O9" s="2625"/>
      <c r="P9" s="2625"/>
      <c r="Q9" s="2626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740" customFormat="1" x14ac:dyDescent="0.2">
      <c r="A10" s="2620"/>
      <c r="B10" s="2617" t="s">
        <v>162</v>
      </c>
      <c r="C10" s="2618"/>
      <c r="D10" s="2618"/>
      <c r="E10" s="2627"/>
      <c r="F10" s="2617" t="s">
        <v>163</v>
      </c>
      <c r="G10" s="2053"/>
      <c r="H10" s="2053"/>
      <c r="I10" s="2054"/>
      <c r="J10" s="2617" t="s">
        <v>162</v>
      </c>
      <c r="K10" s="2618"/>
      <c r="L10" s="2618"/>
      <c r="M10" s="2627"/>
      <c r="N10" s="2617" t="s">
        <v>163</v>
      </c>
      <c r="O10" s="2618"/>
      <c r="P10" s="2618"/>
      <c r="Q10" s="2627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740" customFormat="1" x14ac:dyDescent="0.2">
      <c r="A11" s="2620"/>
      <c r="B11" s="2617" t="s">
        <v>14</v>
      </c>
      <c r="C11" s="2618"/>
      <c r="E11" s="745">
        <v>8000</v>
      </c>
      <c r="F11" s="2617" t="s">
        <v>14</v>
      </c>
      <c r="G11" s="2618"/>
      <c r="H11" s="744"/>
      <c r="I11" s="745">
        <v>6000</v>
      </c>
      <c r="J11" s="2617" t="s">
        <v>14</v>
      </c>
      <c r="K11" s="2618"/>
      <c r="L11" s="744"/>
      <c r="M11" s="745">
        <f>E11</f>
        <v>8000</v>
      </c>
      <c r="N11" s="2617" t="s">
        <v>14</v>
      </c>
      <c r="O11" s="2618"/>
      <c r="P11" s="744"/>
      <c r="Q11" s="745">
        <f>I11</f>
        <v>6000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747" customFormat="1" ht="35.25" customHeight="1" x14ac:dyDescent="0.2">
      <c r="A12" s="2621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4"/>
      <c r="C14" s="1779"/>
      <c r="D14" s="1779"/>
      <c r="E14" s="1779"/>
      <c r="F14" s="1756"/>
      <c r="G14" s="1779"/>
      <c r="H14" s="1779"/>
      <c r="I14" s="1779"/>
      <c r="J14" s="1756"/>
      <c r="K14" s="1779"/>
      <c r="L14" s="1779"/>
      <c r="M14" s="1779"/>
      <c r="N14" s="1756"/>
      <c r="O14" s="1779"/>
      <c r="P14" s="1779"/>
      <c r="Q14" s="1779"/>
    </row>
    <row r="15" spans="1:33" s="1483" customFormat="1" ht="15" x14ac:dyDescent="0.25">
      <c r="A15" s="1482">
        <v>1</v>
      </c>
      <c r="B15" s="1467"/>
      <c r="C15" s="1779"/>
      <c r="D15" s="1779"/>
      <c r="E15" s="1653">
        <v>760</v>
      </c>
      <c r="F15" s="1756"/>
      <c r="G15" s="1779"/>
      <c r="H15" s="1779"/>
      <c r="I15" s="1653">
        <v>520</v>
      </c>
      <c r="J15" s="1756"/>
      <c r="K15" s="1779"/>
      <c r="L15" s="1779"/>
      <c r="M15" s="1653">
        <v>53</v>
      </c>
      <c r="N15" s="1756"/>
      <c r="O15" s="1779"/>
      <c r="P15" s="1779"/>
      <c r="Q15" s="1653">
        <v>104</v>
      </c>
    </row>
    <row r="16" spans="1:33" s="747" customFormat="1" ht="15" x14ac:dyDescent="0.25">
      <c r="A16" s="750">
        <v>2</v>
      </c>
      <c r="B16" s="1164"/>
      <c r="C16" s="1779"/>
      <c r="D16" s="1779"/>
      <c r="E16" s="1653">
        <v>699</v>
      </c>
      <c r="F16" s="1756"/>
      <c r="G16" s="1779"/>
      <c r="H16" s="1779"/>
      <c r="I16" s="1653">
        <v>431</v>
      </c>
      <c r="J16" s="1756"/>
      <c r="K16" s="1779"/>
      <c r="L16" s="1779"/>
      <c r="M16" s="1653">
        <v>35</v>
      </c>
      <c r="N16" s="1756"/>
      <c r="O16" s="1779"/>
      <c r="P16" s="1779"/>
      <c r="Q16" s="1653">
        <v>88</v>
      </c>
    </row>
    <row r="17" spans="1:17" s="747" customFormat="1" ht="15" x14ac:dyDescent="0.25">
      <c r="A17" s="750">
        <v>3</v>
      </c>
      <c r="B17" s="1164"/>
      <c r="C17" s="1779"/>
      <c r="D17" s="1779"/>
      <c r="E17" s="1653">
        <v>714</v>
      </c>
      <c r="F17" s="1756"/>
      <c r="G17" s="1779"/>
      <c r="H17" s="1779"/>
      <c r="I17" s="1653">
        <v>403</v>
      </c>
      <c r="J17" s="1756"/>
      <c r="K17" s="1779"/>
      <c r="L17" s="1779"/>
      <c r="M17" s="1653">
        <v>44</v>
      </c>
      <c r="N17" s="1756"/>
      <c r="O17" s="1779"/>
      <c r="P17" s="1779"/>
      <c r="Q17" s="1653">
        <v>87</v>
      </c>
    </row>
    <row r="18" spans="1:17" s="747" customFormat="1" ht="15" x14ac:dyDescent="0.25">
      <c r="A18" s="750">
        <v>4</v>
      </c>
      <c r="B18" s="1164"/>
      <c r="C18" s="1779"/>
      <c r="D18" s="1779"/>
      <c r="E18" s="1653">
        <v>745</v>
      </c>
      <c r="F18" s="1756"/>
      <c r="G18" s="1779"/>
      <c r="H18" s="1779"/>
      <c r="I18" s="1653">
        <v>392</v>
      </c>
      <c r="J18" s="1756"/>
      <c r="K18" s="1779"/>
      <c r="L18" s="1779"/>
      <c r="M18" s="1653">
        <v>39</v>
      </c>
      <c r="N18" s="1756"/>
      <c r="O18" s="1779"/>
      <c r="P18" s="1779"/>
      <c r="Q18" s="1653">
        <v>84</v>
      </c>
    </row>
    <row r="19" spans="1:17" s="747" customFormat="1" ht="15" x14ac:dyDescent="0.25">
      <c r="A19" s="750">
        <v>5</v>
      </c>
      <c r="B19" s="1164"/>
      <c r="C19" s="1779"/>
      <c r="D19" s="1779"/>
      <c r="E19" s="1653">
        <v>721</v>
      </c>
      <c r="F19" s="1756"/>
      <c r="G19" s="1779"/>
      <c r="H19" s="1779"/>
      <c r="I19" s="1653">
        <v>424</v>
      </c>
      <c r="J19" s="1756"/>
      <c r="K19" s="1779"/>
      <c r="L19" s="1779"/>
      <c r="M19" s="1653">
        <v>34</v>
      </c>
      <c r="N19" s="1756"/>
      <c r="O19" s="1779"/>
      <c r="P19" s="1779"/>
      <c r="Q19" s="1653">
        <v>92</v>
      </c>
    </row>
    <row r="20" spans="1:17" s="747" customFormat="1" ht="15" x14ac:dyDescent="0.25">
      <c r="A20" s="750">
        <v>6</v>
      </c>
      <c r="B20" s="1164"/>
      <c r="C20" s="1779"/>
      <c r="D20" s="1779"/>
      <c r="E20" s="1653">
        <v>775</v>
      </c>
      <c r="F20" s="1756"/>
      <c r="G20" s="1779"/>
      <c r="H20" s="1779"/>
      <c r="I20" s="1653">
        <v>474</v>
      </c>
      <c r="J20" s="1756"/>
      <c r="K20" s="1779"/>
      <c r="L20" s="1779"/>
      <c r="M20" s="1653">
        <v>32</v>
      </c>
      <c r="N20" s="1756"/>
      <c r="O20" s="1779"/>
      <c r="P20" s="1779"/>
      <c r="Q20" s="1653">
        <v>76</v>
      </c>
    </row>
    <row r="21" spans="1:17" s="747" customFormat="1" ht="15" x14ac:dyDescent="0.25">
      <c r="A21" s="750">
        <v>7</v>
      </c>
      <c r="B21" s="1164"/>
      <c r="C21" s="1779"/>
      <c r="D21" s="1779"/>
      <c r="E21" s="1653">
        <v>895</v>
      </c>
      <c r="F21" s="1756"/>
      <c r="G21" s="1779"/>
      <c r="H21" s="1779"/>
      <c r="I21" s="1653">
        <v>653</v>
      </c>
      <c r="J21" s="1756"/>
      <c r="K21" s="1779"/>
      <c r="L21" s="1779"/>
      <c r="M21" s="1653">
        <v>27</v>
      </c>
      <c r="N21" s="1756"/>
      <c r="O21" s="1779"/>
      <c r="P21" s="1779"/>
      <c r="Q21" s="1653">
        <v>72</v>
      </c>
    </row>
    <row r="22" spans="1:17" s="747" customFormat="1" ht="15" x14ac:dyDescent="0.25">
      <c r="A22" s="750">
        <v>8</v>
      </c>
      <c r="B22" s="1164"/>
      <c r="C22" s="1779"/>
      <c r="D22" s="1779"/>
      <c r="E22" s="1653">
        <v>904</v>
      </c>
      <c r="F22" s="1756"/>
      <c r="G22" s="1779"/>
      <c r="H22" s="1779"/>
      <c r="I22" s="1653">
        <v>730</v>
      </c>
      <c r="J22" s="1756"/>
      <c r="K22" s="1779"/>
      <c r="L22" s="1779"/>
      <c r="M22" s="1653">
        <v>35</v>
      </c>
      <c r="N22" s="1756"/>
      <c r="O22" s="1779"/>
      <c r="P22" s="1779"/>
      <c r="Q22" s="1653">
        <v>96</v>
      </c>
    </row>
    <row r="23" spans="1:17" s="747" customFormat="1" ht="15" x14ac:dyDescent="0.25">
      <c r="A23" s="750">
        <v>9</v>
      </c>
      <c r="B23" s="1164"/>
      <c r="C23" s="1779"/>
      <c r="D23" s="1779"/>
      <c r="E23" s="1653">
        <v>969</v>
      </c>
      <c r="F23" s="1756"/>
      <c r="G23" s="1779"/>
      <c r="H23" s="1779"/>
      <c r="I23" s="1653">
        <v>718</v>
      </c>
      <c r="J23" s="1756"/>
      <c r="K23" s="1779"/>
      <c r="L23" s="1779"/>
      <c r="M23" s="1653">
        <v>80</v>
      </c>
      <c r="N23" s="1756"/>
      <c r="O23" s="1779"/>
      <c r="P23" s="1779"/>
      <c r="Q23" s="1653">
        <v>109</v>
      </c>
    </row>
    <row r="24" spans="1:17" s="747" customFormat="1" ht="15" x14ac:dyDescent="0.25">
      <c r="A24" s="750">
        <v>10</v>
      </c>
      <c r="B24" s="1164"/>
      <c r="C24" s="1779"/>
      <c r="D24" s="1779"/>
      <c r="E24" s="1653">
        <v>967</v>
      </c>
      <c r="F24" s="1756"/>
      <c r="G24" s="1779"/>
      <c r="H24" s="1779"/>
      <c r="I24" s="1653">
        <v>782</v>
      </c>
      <c r="J24" s="1756"/>
      <c r="K24" s="1779"/>
      <c r="L24" s="1779"/>
      <c r="M24" s="1653">
        <v>73</v>
      </c>
      <c r="N24" s="1756"/>
      <c r="O24" s="1779"/>
      <c r="P24" s="1779"/>
      <c r="Q24" s="1653">
        <v>130</v>
      </c>
    </row>
    <row r="25" spans="1:17" s="747" customFormat="1" ht="15" x14ac:dyDescent="0.25">
      <c r="A25" s="750">
        <v>11</v>
      </c>
      <c r="B25" s="1164"/>
      <c r="C25" s="1779"/>
      <c r="D25" s="1779"/>
      <c r="E25" s="1653">
        <v>977</v>
      </c>
      <c r="F25" s="1756"/>
      <c r="G25" s="1779"/>
      <c r="H25" s="1779"/>
      <c r="I25" s="1653">
        <v>755</v>
      </c>
      <c r="J25" s="1756"/>
      <c r="K25" s="1779"/>
      <c r="L25" s="1779"/>
      <c r="M25" s="1653">
        <v>66</v>
      </c>
      <c r="N25" s="1756"/>
      <c r="O25" s="1779"/>
      <c r="P25" s="1779"/>
      <c r="Q25" s="1653">
        <v>111</v>
      </c>
    </row>
    <row r="26" spans="1:17" s="747" customFormat="1" ht="15" x14ac:dyDescent="0.25">
      <c r="A26" s="750">
        <v>12</v>
      </c>
      <c r="B26" s="1164"/>
      <c r="C26" s="1779"/>
      <c r="D26" s="1779"/>
      <c r="E26" s="1653">
        <v>999</v>
      </c>
      <c r="F26" s="1756"/>
      <c r="G26" s="1779"/>
      <c r="H26" s="1779"/>
      <c r="I26" s="1653">
        <v>740</v>
      </c>
      <c r="J26" s="1756"/>
      <c r="K26" s="1779"/>
      <c r="L26" s="1779"/>
      <c r="M26" s="1653">
        <v>70</v>
      </c>
      <c r="N26" s="1756"/>
      <c r="O26" s="1779"/>
      <c r="P26" s="1779"/>
      <c r="Q26" s="1653">
        <v>108</v>
      </c>
    </row>
    <row r="27" spans="1:17" s="747" customFormat="1" ht="15" x14ac:dyDescent="0.25">
      <c r="A27" s="750">
        <v>13</v>
      </c>
      <c r="B27" s="1164"/>
      <c r="C27" s="1779"/>
      <c r="D27" s="1779"/>
      <c r="E27" s="1653">
        <v>971</v>
      </c>
      <c r="F27" s="1756"/>
      <c r="G27" s="1779"/>
      <c r="H27" s="1779"/>
      <c r="I27" s="1653">
        <v>749</v>
      </c>
      <c r="J27" s="1756"/>
      <c r="K27" s="1779"/>
      <c r="L27" s="1779"/>
      <c r="M27" s="1653">
        <v>50</v>
      </c>
      <c r="N27" s="1756"/>
      <c r="O27" s="1779"/>
      <c r="P27" s="1779"/>
      <c r="Q27" s="1653">
        <v>115</v>
      </c>
    </row>
    <row r="28" spans="1:17" s="747" customFormat="1" ht="15" x14ac:dyDescent="0.25">
      <c r="A28" s="750">
        <v>14</v>
      </c>
      <c r="B28" s="1164"/>
      <c r="C28" s="1779"/>
      <c r="D28" s="1779"/>
      <c r="E28" s="1653">
        <v>1004</v>
      </c>
      <c r="F28" s="1756"/>
      <c r="G28" s="1779"/>
      <c r="H28" s="1779"/>
      <c r="I28" s="1653">
        <v>834</v>
      </c>
      <c r="J28" s="1756"/>
      <c r="K28" s="1779"/>
      <c r="L28" s="1779"/>
      <c r="M28" s="1653">
        <v>81</v>
      </c>
      <c r="N28" s="1756"/>
      <c r="O28" s="1779"/>
      <c r="P28" s="1779"/>
      <c r="Q28" s="1653">
        <v>125</v>
      </c>
    </row>
    <row r="29" spans="1:17" s="747" customFormat="1" ht="15" x14ac:dyDescent="0.25">
      <c r="A29" s="750">
        <v>15</v>
      </c>
      <c r="B29" s="1164"/>
      <c r="C29" s="1779"/>
      <c r="D29" s="1779"/>
      <c r="E29" s="1653">
        <v>987</v>
      </c>
      <c r="F29" s="1756"/>
      <c r="G29" s="1779"/>
      <c r="H29" s="1779"/>
      <c r="I29" s="1653">
        <v>767</v>
      </c>
      <c r="J29" s="1756"/>
      <c r="K29" s="1779"/>
      <c r="L29" s="1779"/>
      <c r="M29" s="1653">
        <v>71</v>
      </c>
      <c r="N29" s="1756"/>
      <c r="O29" s="1779"/>
      <c r="P29" s="1779"/>
      <c r="Q29" s="1653">
        <v>94</v>
      </c>
    </row>
    <row r="30" spans="1:17" s="747" customFormat="1" ht="15" x14ac:dyDescent="0.25">
      <c r="A30" s="750">
        <v>16</v>
      </c>
      <c r="B30" s="1164"/>
      <c r="C30" s="1779"/>
      <c r="D30" s="1779"/>
      <c r="E30" s="1653">
        <v>1041</v>
      </c>
      <c r="F30" s="1756"/>
      <c r="G30" s="1779"/>
      <c r="H30" s="1779"/>
      <c r="I30" s="1653">
        <v>744</v>
      </c>
      <c r="J30" s="1756"/>
      <c r="K30" s="1779"/>
      <c r="L30" s="1779"/>
      <c r="M30" s="1653">
        <v>88</v>
      </c>
      <c r="N30" s="1756"/>
      <c r="O30" s="1779"/>
      <c r="P30" s="1779"/>
      <c r="Q30" s="1653">
        <v>72</v>
      </c>
    </row>
    <row r="31" spans="1:17" s="751" customFormat="1" ht="15" x14ac:dyDescent="0.25">
      <c r="A31" s="750">
        <v>17</v>
      </c>
      <c r="B31" s="1164"/>
      <c r="C31" s="1779"/>
      <c r="D31" s="1779"/>
      <c r="E31" s="1653">
        <v>1025</v>
      </c>
      <c r="F31" s="1756"/>
      <c r="G31" s="1779"/>
      <c r="H31" s="1779"/>
      <c r="I31" s="1653">
        <v>876</v>
      </c>
      <c r="J31" s="1756"/>
      <c r="K31" s="1779"/>
      <c r="L31" s="1779"/>
      <c r="M31" s="1653">
        <v>87</v>
      </c>
      <c r="N31" s="1756"/>
      <c r="O31" s="1779"/>
      <c r="P31" s="1779"/>
      <c r="Q31" s="1653">
        <v>93</v>
      </c>
    </row>
    <row r="32" spans="1:17" s="751" customFormat="1" ht="15" x14ac:dyDescent="0.25">
      <c r="A32" s="750">
        <v>18</v>
      </c>
      <c r="B32" s="1164"/>
      <c r="C32" s="1779"/>
      <c r="D32" s="1779"/>
      <c r="E32" s="1653">
        <v>1010</v>
      </c>
      <c r="F32" s="1756"/>
      <c r="G32" s="1779"/>
      <c r="H32" s="1779"/>
      <c r="I32" s="1653">
        <v>885</v>
      </c>
      <c r="J32" s="1756"/>
      <c r="K32" s="1779"/>
      <c r="L32" s="1779"/>
      <c r="M32" s="1653">
        <v>82</v>
      </c>
      <c r="N32" s="1756"/>
      <c r="O32" s="1779"/>
      <c r="P32" s="1779"/>
      <c r="Q32" s="1653">
        <v>92</v>
      </c>
    </row>
    <row r="33" spans="1:33" s="751" customFormat="1" ht="15" x14ac:dyDescent="0.25">
      <c r="A33" s="750">
        <v>19</v>
      </c>
      <c r="B33" s="1164"/>
      <c r="C33" s="1779"/>
      <c r="D33" s="1779"/>
      <c r="E33" s="1653">
        <v>1044</v>
      </c>
      <c r="F33" s="1756"/>
      <c r="G33" s="1779"/>
      <c r="H33" s="1779"/>
      <c r="I33" s="1653">
        <v>1059</v>
      </c>
      <c r="J33" s="1756"/>
      <c r="K33" s="1779"/>
      <c r="L33" s="1779"/>
      <c r="M33" s="1653">
        <v>81</v>
      </c>
      <c r="N33" s="1756"/>
      <c r="O33" s="1779"/>
      <c r="P33" s="1779"/>
      <c r="Q33" s="1653">
        <v>109</v>
      </c>
    </row>
    <row r="34" spans="1:33" s="751" customFormat="1" ht="15" x14ac:dyDescent="0.25">
      <c r="A34" s="750">
        <v>20</v>
      </c>
      <c r="B34" s="1164"/>
      <c r="C34" s="1779"/>
      <c r="D34" s="1779"/>
      <c r="E34" s="1653">
        <v>1026</v>
      </c>
      <c r="F34" s="1756"/>
      <c r="G34" s="1779"/>
      <c r="H34" s="1779"/>
      <c r="I34" s="1653">
        <v>1237</v>
      </c>
      <c r="J34" s="1756"/>
      <c r="K34" s="1779"/>
      <c r="L34" s="1779"/>
      <c r="M34" s="1653">
        <v>71</v>
      </c>
      <c r="N34" s="1756"/>
      <c r="O34" s="1779"/>
      <c r="P34" s="1779"/>
      <c r="Q34" s="1653">
        <v>139</v>
      </c>
    </row>
    <row r="35" spans="1:33" s="751" customFormat="1" ht="15" x14ac:dyDescent="0.25">
      <c r="A35" s="750">
        <v>21</v>
      </c>
      <c r="B35" s="1164"/>
      <c r="C35" s="1779"/>
      <c r="D35" s="1779"/>
      <c r="E35" s="1653">
        <v>1109</v>
      </c>
      <c r="F35" s="1756"/>
      <c r="G35" s="1779"/>
      <c r="H35" s="1779"/>
      <c r="I35" s="1653">
        <v>1206</v>
      </c>
      <c r="J35" s="1756"/>
      <c r="K35" s="1779"/>
      <c r="L35" s="1779"/>
      <c r="M35" s="1653">
        <v>100</v>
      </c>
      <c r="N35" s="1756"/>
      <c r="O35" s="1779"/>
      <c r="P35" s="1779"/>
      <c r="Q35" s="1653">
        <v>140</v>
      </c>
    </row>
    <row r="36" spans="1:33" s="751" customFormat="1" ht="15" x14ac:dyDescent="0.25">
      <c r="A36" s="750">
        <v>22</v>
      </c>
      <c r="B36" s="1164"/>
      <c r="C36" s="1779"/>
      <c r="D36" s="1779"/>
      <c r="E36" s="1653">
        <v>994</v>
      </c>
      <c r="F36" s="1756"/>
      <c r="G36" s="1779"/>
      <c r="H36" s="1779"/>
      <c r="I36" s="1653">
        <v>1036</v>
      </c>
      <c r="J36" s="1756"/>
      <c r="K36" s="1779"/>
      <c r="L36" s="1779"/>
      <c r="M36" s="1653">
        <v>74</v>
      </c>
      <c r="N36" s="1756"/>
      <c r="O36" s="1779"/>
      <c r="P36" s="1779"/>
      <c r="Q36" s="1653">
        <v>104</v>
      </c>
    </row>
    <row r="37" spans="1:33" s="751" customFormat="1" ht="15" x14ac:dyDescent="0.25">
      <c r="A37" s="750">
        <v>23</v>
      </c>
      <c r="B37" s="1164"/>
      <c r="C37" s="1779"/>
      <c r="D37" s="1779"/>
      <c r="E37" s="1653">
        <v>907</v>
      </c>
      <c r="F37" s="1756"/>
      <c r="G37" s="1779"/>
      <c r="H37" s="1779"/>
      <c r="I37" s="1653">
        <v>998</v>
      </c>
      <c r="J37" s="1756"/>
      <c r="K37" s="1779"/>
      <c r="L37" s="1779"/>
      <c r="M37" s="1653">
        <v>62</v>
      </c>
      <c r="N37" s="1756"/>
      <c r="O37" s="1779"/>
      <c r="P37" s="1779"/>
      <c r="Q37" s="1653">
        <v>156</v>
      </c>
    </row>
    <row r="38" spans="1:33" s="751" customFormat="1" ht="15" x14ac:dyDescent="0.25">
      <c r="A38" s="750">
        <v>24</v>
      </c>
      <c r="B38" s="1164"/>
      <c r="C38" s="1779"/>
      <c r="D38" s="1779"/>
      <c r="E38" s="1653">
        <v>885</v>
      </c>
      <c r="F38" s="1756"/>
      <c r="G38" s="1779"/>
      <c r="H38" s="1779"/>
      <c r="I38" s="1653">
        <v>771</v>
      </c>
      <c r="J38" s="1756"/>
      <c r="K38" s="1779"/>
      <c r="L38" s="1779"/>
      <c r="M38" s="1653">
        <v>90</v>
      </c>
      <c r="N38" s="1756"/>
      <c r="O38" s="1779"/>
      <c r="P38" s="1779"/>
      <c r="Q38" s="1653">
        <v>135</v>
      </c>
    </row>
    <row r="39" spans="1:33" s="751" customFormat="1" ht="15" x14ac:dyDescent="0.2">
      <c r="A39" s="750" t="s">
        <v>19</v>
      </c>
      <c r="B39" s="1204"/>
      <c r="C39" s="1780"/>
      <c r="D39" s="1780"/>
      <c r="E39" s="1781">
        <f>SUM(E15:E38)</f>
        <v>22128</v>
      </c>
      <c r="F39" s="1780"/>
      <c r="G39" s="1780"/>
      <c r="H39" s="1780"/>
      <c r="I39" s="1781">
        <f>SUM(I15:I38)</f>
        <v>18184</v>
      </c>
      <c r="J39" s="1780"/>
      <c r="K39" s="1780"/>
      <c r="L39" s="1780"/>
      <c r="M39" s="1781">
        <f>SUM(M15:M38)</f>
        <v>1525</v>
      </c>
      <c r="N39" s="1780"/>
      <c r="O39" s="1780"/>
      <c r="P39" s="1780"/>
      <c r="Q39" s="1781">
        <f>SUM(Q15:Q38)</f>
        <v>2531</v>
      </c>
    </row>
    <row r="40" spans="1:33" s="740" customFormat="1" ht="12.75" customHeight="1" x14ac:dyDescent="0.2">
      <c r="A40" s="740" t="s">
        <v>20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740" customFormat="1" ht="12.75" customHeight="1" x14ac:dyDescent="0.2">
      <c r="A41" s="740" t="s">
        <v>21</v>
      </c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 x14ac:dyDescent="0.2">
      <c r="A42" s="740" t="s">
        <v>22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 x14ac:dyDescent="0.2">
      <c r="A43" s="740" t="s">
        <v>23</v>
      </c>
      <c r="K43" s="740" t="s">
        <v>537</v>
      </c>
      <c r="L43" s="740"/>
      <c r="M43" s="740"/>
      <c r="N43" s="740"/>
      <c r="O43" s="740"/>
      <c r="P43" s="740"/>
      <c r="Q43" s="740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 x14ac:dyDescent="0.2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3"/>
  </sheetPr>
  <dimension ref="A1:AG44"/>
  <sheetViews>
    <sheetView topLeftCell="A13" zoomScaleNormal="100" workbookViewId="0">
      <selection activeCell="Q15" sqref="Q15:Q38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33" t="s">
        <v>512</v>
      </c>
      <c r="C1" s="2039"/>
      <c r="D1" s="2039"/>
      <c r="E1" s="2039"/>
      <c r="F1" s="2039"/>
      <c r="J1" s="801" t="s">
        <v>184</v>
      </c>
      <c r="N1" s="2628" t="s">
        <v>154</v>
      </c>
      <c r="O1" s="2628"/>
      <c r="P1" s="2628"/>
      <c r="Q1" s="2628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27" customFormat="1" ht="10.5" customHeight="1" x14ac:dyDescent="0.2">
      <c r="B2" s="2629" t="s">
        <v>1</v>
      </c>
      <c r="C2" s="2046"/>
      <c r="D2" s="2046"/>
      <c r="E2" s="2046"/>
      <c r="F2" s="2046"/>
      <c r="I2" s="727" t="s">
        <v>28</v>
      </c>
      <c r="N2" s="2629" t="s">
        <v>2</v>
      </c>
      <c r="O2" s="2630"/>
      <c r="P2" s="2630"/>
      <c r="Q2" s="2630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27" customFormat="1" ht="13.5" customHeight="1" x14ac:dyDescent="0.2">
      <c r="N3" s="72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27" customFormat="1" ht="15" customHeight="1" x14ac:dyDescent="0.25">
      <c r="B4" s="2632" t="s">
        <v>4</v>
      </c>
      <c r="C4" s="2039"/>
      <c r="D4" s="729"/>
      <c r="E4" s="981"/>
      <c r="F4" s="981"/>
      <c r="G4" s="981"/>
      <c r="H4" s="981"/>
      <c r="I4" s="909" t="s">
        <v>5</v>
      </c>
      <c r="J4" s="728"/>
      <c r="K4" s="728"/>
      <c r="L4" s="728"/>
      <c r="O4" s="730" t="s">
        <v>158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27" customFormat="1" ht="9.75" customHeight="1" x14ac:dyDescent="0.2">
      <c r="B5" s="2631" t="s">
        <v>7</v>
      </c>
      <c r="C5" s="2037"/>
      <c r="D5" s="728"/>
      <c r="E5" s="72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27" customFormat="1" ht="12" customHeight="1" x14ac:dyDescent="0.25">
      <c r="A6" s="263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27" customFormat="1" ht="15.75" x14ac:dyDescent="0.25">
      <c r="A7" s="264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27" customFormat="1" ht="9" customHeight="1" x14ac:dyDescent="0.2">
      <c r="A8" s="1315">
        <v>1637</v>
      </c>
      <c r="B8" s="1315">
        <v>1638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27" customFormat="1" x14ac:dyDescent="0.2">
      <c r="A9" s="2636" t="s">
        <v>9</v>
      </c>
      <c r="B9" s="2641" t="s">
        <v>10</v>
      </c>
      <c r="C9" s="2642"/>
      <c r="D9" s="2642"/>
      <c r="E9" s="2642"/>
      <c r="F9" s="2642"/>
      <c r="G9" s="2642"/>
      <c r="H9" s="2642"/>
      <c r="I9" s="2643"/>
      <c r="J9" s="2641" t="s">
        <v>11</v>
      </c>
      <c r="K9" s="2642"/>
      <c r="L9" s="2642"/>
      <c r="M9" s="2642"/>
      <c r="N9" s="2642"/>
      <c r="O9" s="2642"/>
      <c r="P9" s="2642"/>
      <c r="Q9" s="2643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27" customFormat="1" x14ac:dyDescent="0.2">
      <c r="A10" s="2637"/>
      <c r="B10" s="2634" t="s">
        <v>159</v>
      </c>
      <c r="C10" s="2635"/>
      <c r="D10" s="2635"/>
      <c r="E10" s="2644"/>
      <c r="F10" s="2634" t="s">
        <v>160</v>
      </c>
      <c r="G10" s="2053"/>
      <c r="H10" s="2053"/>
      <c r="I10" s="2054"/>
      <c r="J10" s="2634" t="s">
        <v>159</v>
      </c>
      <c r="K10" s="2635"/>
      <c r="L10" s="2635"/>
      <c r="M10" s="2644"/>
      <c r="N10" s="2634" t="s">
        <v>160</v>
      </c>
      <c r="O10" s="2635"/>
      <c r="P10" s="2635"/>
      <c r="Q10" s="2644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27" customFormat="1" x14ac:dyDescent="0.2">
      <c r="A11" s="2637"/>
      <c r="B11" s="2634" t="s">
        <v>14</v>
      </c>
      <c r="C11" s="2635"/>
      <c r="E11" s="732">
        <v>8000</v>
      </c>
      <c r="F11" s="2634" t="s">
        <v>14</v>
      </c>
      <c r="G11" s="2635"/>
      <c r="H11" s="731"/>
      <c r="I11" s="732">
        <v>8000</v>
      </c>
      <c r="J11" s="2634" t="s">
        <v>14</v>
      </c>
      <c r="K11" s="2635"/>
      <c r="L11" s="731"/>
      <c r="M11" s="732">
        <f>E11</f>
        <v>8000</v>
      </c>
      <c r="N11" s="2634" t="s">
        <v>14</v>
      </c>
      <c r="O11" s="2635"/>
      <c r="P11" s="731"/>
      <c r="Q11" s="732">
        <f>I11</f>
        <v>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34" customFormat="1" ht="35.25" customHeight="1" x14ac:dyDescent="0.2">
      <c r="A12" s="2638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4"/>
      <c r="C14" s="1782"/>
      <c r="D14" s="1782"/>
      <c r="E14" s="1782"/>
      <c r="F14" s="1756"/>
      <c r="G14" s="1782"/>
      <c r="H14" s="1782"/>
      <c r="I14" s="1782"/>
      <c r="J14" s="1756"/>
      <c r="K14" s="1782"/>
      <c r="L14" s="1782"/>
      <c r="M14" s="1782"/>
      <c r="N14" s="1756"/>
      <c r="O14" s="1782"/>
      <c r="P14" s="1782"/>
      <c r="Q14" s="1782"/>
    </row>
    <row r="15" spans="1:33" s="1481" customFormat="1" ht="15" x14ac:dyDescent="0.25">
      <c r="A15" s="1480">
        <v>1</v>
      </c>
      <c r="B15" s="1467"/>
      <c r="C15" s="1782"/>
      <c r="D15" s="1782"/>
      <c r="E15" s="1653">
        <v>77</v>
      </c>
      <c r="F15" s="1756"/>
      <c r="G15" s="1782"/>
      <c r="H15" s="1782"/>
      <c r="I15" s="1653">
        <v>1134</v>
      </c>
      <c r="J15" s="1756"/>
      <c r="K15" s="1782"/>
      <c r="L15" s="1782"/>
      <c r="M15" s="1653">
        <v>0</v>
      </c>
      <c r="N15" s="1756"/>
      <c r="O15" s="1782"/>
      <c r="P15" s="1782"/>
      <c r="Q15" s="1653">
        <v>362</v>
      </c>
    </row>
    <row r="16" spans="1:33" s="734" customFormat="1" ht="15" x14ac:dyDescent="0.25">
      <c r="A16" s="737">
        <v>2</v>
      </c>
      <c r="B16" s="1164"/>
      <c r="C16" s="1782"/>
      <c r="D16" s="1782"/>
      <c r="E16" s="1653">
        <v>77</v>
      </c>
      <c r="F16" s="1756"/>
      <c r="G16" s="1782"/>
      <c r="H16" s="1782"/>
      <c r="I16" s="1653">
        <v>1096</v>
      </c>
      <c r="J16" s="1756"/>
      <c r="K16" s="1782"/>
      <c r="L16" s="1782"/>
      <c r="M16" s="1653">
        <v>0</v>
      </c>
      <c r="N16" s="1756"/>
      <c r="O16" s="1782"/>
      <c r="P16" s="1782"/>
      <c r="Q16" s="1653">
        <v>363</v>
      </c>
    </row>
    <row r="17" spans="1:17" s="734" customFormat="1" ht="15" x14ac:dyDescent="0.25">
      <c r="A17" s="737">
        <v>3</v>
      </c>
      <c r="B17" s="1164"/>
      <c r="C17" s="1782"/>
      <c r="D17" s="1782"/>
      <c r="E17" s="1653">
        <v>76</v>
      </c>
      <c r="F17" s="1756"/>
      <c r="G17" s="1782"/>
      <c r="H17" s="1782"/>
      <c r="I17" s="1653">
        <v>1112</v>
      </c>
      <c r="J17" s="1756"/>
      <c r="K17" s="1782"/>
      <c r="L17" s="1782"/>
      <c r="M17" s="1653">
        <v>0</v>
      </c>
      <c r="N17" s="1756"/>
      <c r="O17" s="1782"/>
      <c r="P17" s="1782"/>
      <c r="Q17" s="1653">
        <v>398</v>
      </c>
    </row>
    <row r="18" spans="1:17" s="734" customFormat="1" ht="15" x14ac:dyDescent="0.25">
      <c r="A18" s="737">
        <v>4</v>
      </c>
      <c r="B18" s="1164"/>
      <c r="C18" s="1782"/>
      <c r="D18" s="1782"/>
      <c r="E18" s="1653">
        <v>78</v>
      </c>
      <c r="F18" s="1756"/>
      <c r="G18" s="1782"/>
      <c r="H18" s="1782"/>
      <c r="I18" s="1653">
        <v>1068</v>
      </c>
      <c r="J18" s="1756"/>
      <c r="K18" s="1782"/>
      <c r="L18" s="1782"/>
      <c r="M18" s="1653">
        <v>0</v>
      </c>
      <c r="N18" s="1756"/>
      <c r="O18" s="1782"/>
      <c r="P18" s="1782"/>
      <c r="Q18" s="1653">
        <v>371</v>
      </c>
    </row>
    <row r="19" spans="1:17" s="734" customFormat="1" ht="15" x14ac:dyDescent="0.25">
      <c r="A19" s="737">
        <v>5</v>
      </c>
      <c r="B19" s="1164"/>
      <c r="C19" s="1782"/>
      <c r="D19" s="1782"/>
      <c r="E19" s="1653">
        <v>76</v>
      </c>
      <c r="F19" s="1756"/>
      <c r="G19" s="1782"/>
      <c r="H19" s="1782"/>
      <c r="I19" s="1653">
        <v>1085</v>
      </c>
      <c r="J19" s="1756"/>
      <c r="K19" s="1782"/>
      <c r="L19" s="1782"/>
      <c r="M19" s="1653">
        <v>0</v>
      </c>
      <c r="N19" s="1756"/>
      <c r="O19" s="1782"/>
      <c r="P19" s="1782"/>
      <c r="Q19" s="1653">
        <v>342</v>
      </c>
    </row>
    <row r="20" spans="1:17" s="734" customFormat="1" ht="15" x14ac:dyDescent="0.25">
      <c r="A20" s="737">
        <v>6</v>
      </c>
      <c r="B20" s="1164"/>
      <c r="C20" s="1782"/>
      <c r="D20" s="1782"/>
      <c r="E20" s="1653">
        <v>76</v>
      </c>
      <c r="F20" s="1756"/>
      <c r="G20" s="1782"/>
      <c r="H20" s="1782"/>
      <c r="I20" s="1653">
        <v>1110</v>
      </c>
      <c r="J20" s="1756"/>
      <c r="K20" s="1782"/>
      <c r="L20" s="1782"/>
      <c r="M20" s="1653">
        <v>0</v>
      </c>
      <c r="N20" s="1756"/>
      <c r="O20" s="1782"/>
      <c r="P20" s="1782"/>
      <c r="Q20" s="1653">
        <v>341</v>
      </c>
    </row>
    <row r="21" spans="1:17" s="734" customFormat="1" ht="15" x14ac:dyDescent="0.25">
      <c r="A21" s="737">
        <v>7</v>
      </c>
      <c r="B21" s="1164"/>
      <c r="C21" s="1782"/>
      <c r="D21" s="1782"/>
      <c r="E21" s="1653">
        <v>84</v>
      </c>
      <c r="F21" s="1756"/>
      <c r="G21" s="1782"/>
      <c r="H21" s="1782"/>
      <c r="I21" s="1653">
        <v>1309</v>
      </c>
      <c r="J21" s="1756"/>
      <c r="K21" s="1782"/>
      <c r="L21" s="1782"/>
      <c r="M21" s="1653">
        <v>0</v>
      </c>
      <c r="N21" s="1756"/>
      <c r="O21" s="1782"/>
      <c r="P21" s="1782"/>
      <c r="Q21" s="1653">
        <v>382</v>
      </c>
    </row>
    <row r="22" spans="1:17" s="734" customFormat="1" ht="15" x14ac:dyDescent="0.25">
      <c r="A22" s="737">
        <v>8</v>
      </c>
      <c r="B22" s="1164"/>
      <c r="C22" s="1782"/>
      <c r="D22" s="1782"/>
      <c r="E22" s="1653">
        <v>129</v>
      </c>
      <c r="F22" s="1756"/>
      <c r="G22" s="1782"/>
      <c r="H22" s="1782"/>
      <c r="I22" s="1653">
        <v>1412</v>
      </c>
      <c r="J22" s="1756"/>
      <c r="K22" s="1782"/>
      <c r="L22" s="1782"/>
      <c r="M22" s="1653">
        <v>1</v>
      </c>
      <c r="N22" s="1756"/>
      <c r="O22" s="1782"/>
      <c r="P22" s="1782"/>
      <c r="Q22" s="1653">
        <v>418</v>
      </c>
    </row>
    <row r="23" spans="1:17" s="734" customFormat="1" ht="15" x14ac:dyDescent="0.25">
      <c r="A23" s="737">
        <v>9</v>
      </c>
      <c r="B23" s="1164"/>
      <c r="C23" s="1782"/>
      <c r="D23" s="1782"/>
      <c r="E23" s="1653">
        <v>151</v>
      </c>
      <c r="F23" s="1756"/>
      <c r="G23" s="1782"/>
      <c r="H23" s="1782"/>
      <c r="I23" s="1653">
        <v>1680</v>
      </c>
      <c r="J23" s="1756"/>
      <c r="K23" s="1782"/>
      <c r="L23" s="1782"/>
      <c r="M23" s="1653">
        <v>4</v>
      </c>
      <c r="N23" s="1756"/>
      <c r="O23" s="1782"/>
      <c r="P23" s="1782"/>
      <c r="Q23" s="1653">
        <v>656</v>
      </c>
    </row>
    <row r="24" spans="1:17" s="734" customFormat="1" ht="15" x14ac:dyDescent="0.25">
      <c r="A24" s="737">
        <v>10</v>
      </c>
      <c r="B24" s="1164"/>
      <c r="C24" s="1782"/>
      <c r="D24" s="1782"/>
      <c r="E24" s="1653">
        <v>172</v>
      </c>
      <c r="F24" s="1756"/>
      <c r="G24" s="1782"/>
      <c r="H24" s="1782"/>
      <c r="I24" s="1653">
        <v>1808</v>
      </c>
      <c r="J24" s="1756"/>
      <c r="K24" s="1782"/>
      <c r="L24" s="1782"/>
      <c r="M24" s="1653">
        <v>4</v>
      </c>
      <c r="N24" s="1756"/>
      <c r="O24" s="1782"/>
      <c r="P24" s="1782"/>
      <c r="Q24" s="1653">
        <v>785</v>
      </c>
    </row>
    <row r="25" spans="1:17" s="734" customFormat="1" ht="15" x14ac:dyDescent="0.25">
      <c r="A25" s="737">
        <v>11</v>
      </c>
      <c r="B25" s="1164"/>
      <c r="C25" s="1782"/>
      <c r="D25" s="1782"/>
      <c r="E25" s="1653">
        <v>168</v>
      </c>
      <c r="F25" s="1756"/>
      <c r="G25" s="1782"/>
      <c r="H25" s="1782"/>
      <c r="I25" s="1653">
        <v>1755</v>
      </c>
      <c r="J25" s="1756"/>
      <c r="K25" s="1782"/>
      <c r="L25" s="1782"/>
      <c r="M25" s="1653">
        <v>18</v>
      </c>
      <c r="N25" s="1756"/>
      <c r="O25" s="1782"/>
      <c r="P25" s="1782"/>
      <c r="Q25" s="1653">
        <v>737</v>
      </c>
    </row>
    <row r="26" spans="1:17" s="734" customFormat="1" ht="15" x14ac:dyDescent="0.25">
      <c r="A26" s="737">
        <v>12</v>
      </c>
      <c r="B26" s="1164"/>
      <c r="C26" s="1782"/>
      <c r="D26" s="1782"/>
      <c r="E26" s="1653">
        <v>200</v>
      </c>
      <c r="F26" s="1756"/>
      <c r="G26" s="1782"/>
      <c r="H26" s="1782"/>
      <c r="I26" s="1653">
        <v>1833</v>
      </c>
      <c r="J26" s="1756"/>
      <c r="K26" s="1782"/>
      <c r="L26" s="1782"/>
      <c r="M26" s="1653">
        <v>52</v>
      </c>
      <c r="N26" s="1756"/>
      <c r="O26" s="1782"/>
      <c r="P26" s="1782"/>
      <c r="Q26" s="1653">
        <v>832</v>
      </c>
    </row>
    <row r="27" spans="1:17" s="734" customFormat="1" ht="15" x14ac:dyDescent="0.25">
      <c r="A27" s="737">
        <v>13</v>
      </c>
      <c r="B27" s="1164"/>
      <c r="C27" s="1782"/>
      <c r="D27" s="1782"/>
      <c r="E27" s="1653">
        <v>191</v>
      </c>
      <c r="F27" s="1756"/>
      <c r="G27" s="1782"/>
      <c r="H27" s="1782"/>
      <c r="I27" s="1653">
        <v>1664</v>
      </c>
      <c r="J27" s="1756"/>
      <c r="K27" s="1782"/>
      <c r="L27" s="1782"/>
      <c r="M27" s="1653">
        <v>36</v>
      </c>
      <c r="N27" s="1756"/>
      <c r="O27" s="1782"/>
      <c r="P27" s="1782"/>
      <c r="Q27" s="1653">
        <v>636</v>
      </c>
    </row>
    <row r="28" spans="1:17" s="734" customFormat="1" ht="15" x14ac:dyDescent="0.25">
      <c r="A28" s="737">
        <v>14</v>
      </c>
      <c r="B28" s="1164"/>
      <c r="C28" s="1782"/>
      <c r="D28" s="1782"/>
      <c r="E28" s="1653">
        <v>174</v>
      </c>
      <c r="F28" s="1756"/>
      <c r="G28" s="1782"/>
      <c r="H28" s="1782"/>
      <c r="I28" s="1653">
        <v>1753</v>
      </c>
      <c r="J28" s="1756"/>
      <c r="K28" s="1782"/>
      <c r="L28" s="1782"/>
      <c r="M28" s="1653">
        <v>24</v>
      </c>
      <c r="N28" s="1756"/>
      <c r="O28" s="1782"/>
      <c r="P28" s="1782"/>
      <c r="Q28" s="1653">
        <v>727</v>
      </c>
    </row>
    <row r="29" spans="1:17" s="734" customFormat="1" ht="15" x14ac:dyDescent="0.25">
      <c r="A29" s="737">
        <v>15</v>
      </c>
      <c r="B29" s="1164"/>
      <c r="C29" s="1782"/>
      <c r="D29" s="1782"/>
      <c r="E29" s="1653">
        <v>171</v>
      </c>
      <c r="F29" s="1756"/>
      <c r="G29" s="1782"/>
      <c r="H29" s="1782"/>
      <c r="I29" s="1653">
        <v>1832</v>
      </c>
      <c r="J29" s="1756"/>
      <c r="K29" s="1782"/>
      <c r="L29" s="1782"/>
      <c r="M29" s="1653">
        <v>20</v>
      </c>
      <c r="N29" s="1756"/>
      <c r="O29" s="1782"/>
      <c r="P29" s="1782"/>
      <c r="Q29" s="1653">
        <v>756</v>
      </c>
    </row>
    <row r="30" spans="1:17" s="734" customFormat="1" ht="15" x14ac:dyDescent="0.25">
      <c r="A30" s="737">
        <v>16</v>
      </c>
      <c r="B30" s="1164"/>
      <c r="C30" s="1782"/>
      <c r="D30" s="1782"/>
      <c r="E30" s="1653">
        <v>160</v>
      </c>
      <c r="F30" s="1756"/>
      <c r="G30" s="1782"/>
      <c r="H30" s="1782"/>
      <c r="I30" s="1653">
        <v>1891</v>
      </c>
      <c r="J30" s="1756"/>
      <c r="K30" s="1782"/>
      <c r="L30" s="1782"/>
      <c r="M30" s="1653">
        <v>4</v>
      </c>
      <c r="N30" s="1756"/>
      <c r="O30" s="1782"/>
      <c r="P30" s="1782"/>
      <c r="Q30" s="1653">
        <v>728</v>
      </c>
    </row>
    <row r="31" spans="1:17" s="738" customFormat="1" ht="15" x14ac:dyDescent="0.25">
      <c r="A31" s="737">
        <v>17</v>
      </c>
      <c r="B31" s="1164"/>
      <c r="C31" s="1782"/>
      <c r="D31" s="1782"/>
      <c r="E31" s="1653">
        <v>118</v>
      </c>
      <c r="F31" s="1756"/>
      <c r="G31" s="1782"/>
      <c r="H31" s="1782"/>
      <c r="I31" s="1653">
        <v>1896</v>
      </c>
      <c r="J31" s="1756"/>
      <c r="K31" s="1782"/>
      <c r="L31" s="1782"/>
      <c r="M31" s="1653">
        <v>0</v>
      </c>
      <c r="N31" s="1756"/>
      <c r="O31" s="1782"/>
      <c r="P31" s="1782"/>
      <c r="Q31" s="1653">
        <v>686</v>
      </c>
    </row>
    <row r="32" spans="1:17" s="738" customFormat="1" ht="15" x14ac:dyDescent="0.25">
      <c r="A32" s="737">
        <v>18</v>
      </c>
      <c r="B32" s="1164"/>
      <c r="C32" s="1782"/>
      <c r="D32" s="1782"/>
      <c r="E32" s="1653">
        <v>124</v>
      </c>
      <c r="F32" s="1756"/>
      <c r="G32" s="1782"/>
      <c r="H32" s="1782"/>
      <c r="I32" s="1653">
        <v>1676</v>
      </c>
      <c r="J32" s="1756"/>
      <c r="K32" s="1782"/>
      <c r="L32" s="1782"/>
      <c r="M32" s="1653">
        <v>0</v>
      </c>
      <c r="N32" s="1756"/>
      <c r="O32" s="1782"/>
      <c r="P32" s="1782"/>
      <c r="Q32" s="1653">
        <v>496</v>
      </c>
    </row>
    <row r="33" spans="1:33" s="738" customFormat="1" ht="15" x14ac:dyDescent="0.25">
      <c r="A33" s="737">
        <v>19</v>
      </c>
      <c r="B33" s="1164"/>
      <c r="C33" s="1782"/>
      <c r="D33" s="1782"/>
      <c r="E33" s="1653">
        <v>113</v>
      </c>
      <c r="F33" s="1756"/>
      <c r="G33" s="1782"/>
      <c r="H33" s="1782"/>
      <c r="I33" s="1653">
        <v>1694</v>
      </c>
      <c r="J33" s="1756"/>
      <c r="K33" s="1782"/>
      <c r="L33" s="1782"/>
      <c r="M33" s="1653">
        <v>0</v>
      </c>
      <c r="N33" s="1756"/>
      <c r="O33" s="1782"/>
      <c r="P33" s="1782"/>
      <c r="Q33" s="1653">
        <v>505</v>
      </c>
    </row>
    <row r="34" spans="1:33" s="738" customFormat="1" ht="15" x14ac:dyDescent="0.25">
      <c r="A34" s="737">
        <v>20</v>
      </c>
      <c r="B34" s="1164"/>
      <c r="C34" s="1782"/>
      <c r="D34" s="1782"/>
      <c r="E34" s="1653">
        <v>113</v>
      </c>
      <c r="F34" s="1756"/>
      <c r="G34" s="1782"/>
      <c r="H34" s="1782"/>
      <c r="I34" s="1653">
        <v>1622</v>
      </c>
      <c r="J34" s="1756"/>
      <c r="K34" s="1782"/>
      <c r="L34" s="1782"/>
      <c r="M34" s="1653">
        <v>0</v>
      </c>
      <c r="N34" s="1756"/>
      <c r="O34" s="1782"/>
      <c r="P34" s="1782"/>
      <c r="Q34" s="1653">
        <v>404</v>
      </c>
    </row>
    <row r="35" spans="1:33" s="738" customFormat="1" ht="15" x14ac:dyDescent="0.25">
      <c r="A35" s="737">
        <v>21</v>
      </c>
      <c r="B35" s="1164"/>
      <c r="C35" s="1782"/>
      <c r="D35" s="1782"/>
      <c r="E35" s="1653">
        <v>100</v>
      </c>
      <c r="F35" s="1756"/>
      <c r="G35" s="1782"/>
      <c r="H35" s="1782"/>
      <c r="I35" s="1653">
        <v>1565</v>
      </c>
      <c r="J35" s="1756"/>
      <c r="K35" s="1782"/>
      <c r="L35" s="1782"/>
      <c r="M35" s="1653">
        <v>0</v>
      </c>
      <c r="N35" s="1756"/>
      <c r="O35" s="1782"/>
      <c r="P35" s="1782"/>
      <c r="Q35" s="1653">
        <v>407</v>
      </c>
    </row>
    <row r="36" spans="1:33" s="738" customFormat="1" ht="15" x14ac:dyDescent="0.25">
      <c r="A36" s="737">
        <v>22</v>
      </c>
      <c r="B36" s="1164"/>
      <c r="C36" s="1782"/>
      <c r="D36" s="1782"/>
      <c r="E36" s="1653">
        <v>100</v>
      </c>
      <c r="F36" s="1756"/>
      <c r="G36" s="1782"/>
      <c r="H36" s="1782"/>
      <c r="I36" s="1653">
        <v>1433</v>
      </c>
      <c r="J36" s="1756"/>
      <c r="K36" s="1782"/>
      <c r="L36" s="1782"/>
      <c r="M36" s="1653">
        <v>0</v>
      </c>
      <c r="N36" s="1756"/>
      <c r="O36" s="1782"/>
      <c r="P36" s="1782"/>
      <c r="Q36" s="1653">
        <v>398</v>
      </c>
    </row>
    <row r="37" spans="1:33" s="738" customFormat="1" ht="15" x14ac:dyDescent="0.25">
      <c r="A37" s="737">
        <v>23</v>
      </c>
      <c r="B37" s="1164"/>
      <c r="C37" s="1782"/>
      <c r="D37" s="1782"/>
      <c r="E37" s="1653">
        <v>87</v>
      </c>
      <c r="F37" s="1756"/>
      <c r="G37" s="1782"/>
      <c r="H37" s="1782"/>
      <c r="I37" s="1653">
        <v>1330</v>
      </c>
      <c r="J37" s="1756"/>
      <c r="K37" s="1782"/>
      <c r="L37" s="1782"/>
      <c r="M37" s="1653">
        <v>0</v>
      </c>
      <c r="N37" s="1756"/>
      <c r="O37" s="1782"/>
      <c r="P37" s="1782"/>
      <c r="Q37" s="1653">
        <v>359</v>
      </c>
    </row>
    <row r="38" spans="1:33" s="738" customFormat="1" ht="15" x14ac:dyDescent="0.25">
      <c r="A38" s="737">
        <v>24</v>
      </c>
      <c r="B38" s="1164"/>
      <c r="C38" s="1782"/>
      <c r="D38" s="1782"/>
      <c r="E38" s="1653">
        <v>78</v>
      </c>
      <c r="F38" s="1756"/>
      <c r="G38" s="1782"/>
      <c r="H38" s="1782"/>
      <c r="I38" s="1653">
        <v>1223</v>
      </c>
      <c r="J38" s="1756"/>
      <c r="K38" s="1782"/>
      <c r="L38" s="1782"/>
      <c r="M38" s="1653">
        <v>0</v>
      </c>
      <c r="N38" s="1756"/>
      <c r="O38" s="1782"/>
      <c r="P38" s="1782"/>
      <c r="Q38" s="1653">
        <v>369</v>
      </c>
    </row>
    <row r="39" spans="1:33" s="738" customFormat="1" ht="15" x14ac:dyDescent="0.2">
      <c r="A39" s="737" t="s">
        <v>19</v>
      </c>
      <c r="B39" s="1203"/>
      <c r="C39" s="1783"/>
      <c r="D39" s="1783"/>
      <c r="E39" s="1784">
        <f>SUM(E15:E38)</f>
        <v>2893</v>
      </c>
      <c r="F39" s="1785"/>
      <c r="G39" s="1783"/>
      <c r="H39" s="1783"/>
      <c r="I39" s="1784">
        <f>SUM(I15:I38)</f>
        <v>35981</v>
      </c>
      <c r="J39" s="1783"/>
      <c r="K39" s="1783"/>
      <c r="L39" s="1783"/>
      <c r="M39" s="1784">
        <f>SUM(M15:M38)</f>
        <v>163</v>
      </c>
      <c r="N39" s="1783"/>
      <c r="O39" s="1783"/>
      <c r="P39" s="1783"/>
      <c r="Q39" s="1784">
        <f>SUM(Q15:Q38)</f>
        <v>12458</v>
      </c>
    </row>
    <row r="40" spans="1:33" s="727" customFormat="1" ht="12.75" customHeight="1" x14ac:dyDescent="0.2">
      <c r="A40" s="727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27" customFormat="1" ht="12.75" customHeight="1" x14ac:dyDescent="0.2">
      <c r="A41" s="727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 x14ac:dyDescent="0.2">
      <c r="A42" s="727" t="s">
        <v>22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 x14ac:dyDescent="0.2">
      <c r="A43" s="727" t="s">
        <v>23</v>
      </c>
      <c r="K43" s="727" t="s">
        <v>537</v>
      </c>
      <c r="L43" s="727"/>
      <c r="M43" s="727"/>
      <c r="N43" s="727"/>
      <c r="O43" s="727"/>
      <c r="P43" s="727"/>
      <c r="Q43" s="727"/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 x14ac:dyDescent="0.2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0" t="s">
        <v>512</v>
      </c>
      <c r="C1" s="2039"/>
      <c r="D1" s="2039"/>
      <c r="E1" s="2039"/>
      <c r="F1" s="2039"/>
      <c r="J1" s="730" t="s">
        <v>184</v>
      </c>
      <c r="N1" s="2645" t="s">
        <v>154</v>
      </c>
      <c r="O1" s="2645"/>
      <c r="P1" s="2645"/>
      <c r="Q1" s="2645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46" t="s">
        <v>1</v>
      </c>
      <c r="C2" s="2046"/>
      <c r="D2" s="2046"/>
      <c r="E2" s="2046"/>
      <c r="F2" s="2046"/>
      <c r="I2" s="714" t="s">
        <v>28</v>
      </c>
      <c r="N2" s="2646" t="s">
        <v>2</v>
      </c>
      <c r="O2" s="2647"/>
      <c r="P2" s="2647"/>
      <c r="Q2" s="2647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49" t="s">
        <v>4</v>
      </c>
      <c r="C4" s="2039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 t="s">
        <v>155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48" t="s">
        <v>7</v>
      </c>
      <c r="C5" s="2037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5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5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1635</v>
      </c>
      <c r="B8" s="1315">
        <v>1636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53" t="s">
        <v>9</v>
      </c>
      <c r="B9" s="2657" t="s">
        <v>10</v>
      </c>
      <c r="C9" s="2658"/>
      <c r="D9" s="2658"/>
      <c r="E9" s="2658"/>
      <c r="F9" s="2658"/>
      <c r="G9" s="2658"/>
      <c r="H9" s="2658"/>
      <c r="I9" s="2659"/>
      <c r="J9" s="2657" t="s">
        <v>11</v>
      </c>
      <c r="K9" s="2658"/>
      <c r="L9" s="2658"/>
      <c r="M9" s="2658"/>
      <c r="N9" s="2658"/>
      <c r="O9" s="2658"/>
      <c r="P9" s="2658"/>
      <c r="Q9" s="2659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54"/>
      <c r="B10" s="2651" t="s">
        <v>156</v>
      </c>
      <c r="C10" s="2652"/>
      <c r="D10" s="2652"/>
      <c r="E10" s="2660"/>
      <c r="F10" s="2651" t="s">
        <v>157</v>
      </c>
      <c r="G10" s="2053"/>
      <c r="H10" s="2053"/>
      <c r="I10" s="2054"/>
      <c r="J10" s="2651" t="s">
        <v>156</v>
      </c>
      <c r="K10" s="2652"/>
      <c r="L10" s="2652"/>
      <c r="M10" s="2660"/>
      <c r="N10" s="2651" t="s">
        <v>157</v>
      </c>
      <c r="O10" s="2652"/>
      <c r="P10" s="2652"/>
      <c r="Q10" s="2660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54"/>
      <c r="B11" s="2651" t="s">
        <v>14</v>
      </c>
      <c r="C11" s="2652"/>
      <c r="E11" s="719">
        <v>12000</v>
      </c>
      <c r="F11" s="2651" t="s">
        <v>14</v>
      </c>
      <c r="G11" s="2652"/>
      <c r="H11" s="718"/>
      <c r="I11" s="719">
        <v>12000</v>
      </c>
      <c r="J11" s="2651" t="s">
        <v>14</v>
      </c>
      <c r="K11" s="2652"/>
      <c r="L11" s="718"/>
      <c r="M11" s="719">
        <f>E11</f>
        <v>12000</v>
      </c>
      <c r="N11" s="2651" t="s">
        <v>14</v>
      </c>
      <c r="O11" s="2652"/>
      <c r="P11" s="718"/>
      <c r="Q11" s="719">
        <f>I11</f>
        <v>12000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55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6"/>
      <c r="D14" s="1786"/>
      <c r="E14" s="1786"/>
      <c r="F14" s="1756"/>
      <c r="G14" s="1786"/>
      <c r="H14" s="1786"/>
      <c r="I14" s="1786"/>
      <c r="J14" s="1756"/>
      <c r="K14" s="1786"/>
      <c r="L14" s="1786"/>
      <c r="M14" s="1786"/>
      <c r="N14" s="1756"/>
      <c r="O14" s="1786"/>
      <c r="P14" s="1786"/>
      <c r="Q14" s="1786"/>
    </row>
    <row r="15" spans="1:33" s="1479" customFormat="1" ht="15" x14ac:dyDescent="0.25">
      <c r="A15" s="1476">
        <v>1</v>
      </c>
      <c r="B15" s="1467"/>
      <c r="C15" s="1786"/>
      <c r="D15" s="1786"/>
      <c r="E15" s="1653">
        <v>1977</v>
      </c>
      <c r="F15" s="1756"/>
      <c r="G15" s="1786"/>
      <c r="H15" s="1786"/>
      <c r="I15" s="1653">
        <v>2766</v>
      </c>
      <c r="J15" s="1756"/>
      <c r="K15" s="1786"/>
      <c r="L15" s="1786"/>
      <c r="M15" s="1653">
        <v>402</v>
      </c>
      <c r="N15" s="1756"/>
      <c r="O15" s="1786"/>
      <c r="P15" s="1786"/>
      <c r="Q15" s="1653">
        <v>813</v>
      </c>
    </row>
    <row r="16" spans="1:33" s="721" customFormat="1" ht="15" x14ac:dyDescent="0.25">
      <c r="A16" s="724">
        <v>2</v>
      </c>
      <c r="B16" s="1164"/>
      <c r="C16" s="1786"/>
      <c r="D16" s="1786"/>
      <c r="E16" s="1653">
        <v>1827</v>
      </c>
      <c r="F16" s="1756"/>
      <c r="G16" s="1786"/>
      <c r="H16" s="1786"/>
      <c r="I16" s="1653">
        <v>2559</v>
      </c>
      <c r="J16" s="1756"/>
      <c r="K16" s="1786"/>
      <c r="L16" s="1786"/>
      <c r="M16" s="1653">
        <v>406</v>
      </c>
      <c r="N16" s="1756"/>
      <c r="O16" s="1786"/>
      <c r="P16" s="1786"/>
      <c r="Q16" s="1653">
        <v>789</v>
      </c>
    </row>
    <row r="17" spans="1:17" s="721" customFormat="1" ht="15" x14ac:dyDescent="0.25">
      <c r="A17" s="724">
        <v>3</v>
      </c>
      <c r="B17" s="1164"/>
      <c r="C17" s="1786"/>
      <c r="D17" s="1786"/>
      <c r="E17" s="1653">
        <v>1705</v>
      </c>
      <c r="F17" s="1756"/>
      <c r="G17" s="1786"/>
      <c r="H17" s="1786"/>
      <c r="I17" s="1653">
        <v>2484</v>
      </c>
      <c r="J17" s="1756"/>
      <c r="K17" s="1786"/>
      <c r="L17" s="1786"/>
      <c r="M17" s="1653">
        <v>389</v>
      </c>
      <c r="N17" s="1756"/>
      <c r="O17" s="1786"/>
      <c r="P17" s="1786"/>
      <c r="Q17" s="1653">
        <v>784</v>
      </c>
    </row>
    <row r="18" spans="1:17" s="721" customFormat="1" ht="15" x14ac:dyDescent="0.25">
      <c r="A18" s="724">
        <v>4</v>
      </c>
      <c r="B18" s="1164"/>
      <c r="C18" s="1786"/>
      <c r="D18" s="1786"/>
      <c r="E18" s="1653">
        <v>1689</v>
      </c>
      <c r="F18" s="1756"/>
      <c r="G18" s="1786"/>
      <c r="H18" s="1786"/>
      <c r="I18" s="1653">
        <v>2404</v>
      </c>
      <c r="J18" s="1756"/>
      <c r="K18" s="1786"/>
      <c r="L18" s="1786"/>
      <c r="M18" s="1653">
        <v>380</v>
      </c>
      <c r="N18" s="1756"/>
      <c r="O18" s="1786"/>
      <c r="P18" s="1786"/>
      <c r="Q18" s="1653">
        <v>744</v>
      </c>
    </row>
    <row r="19" spans="1:17" s="721" customFormat="1" ht="15" x14ac:dyDescent="0.25">
      <c r="A19" s="724">
        <v>5</v>
      </c>
      <c r="B19" s="1164"/>
      <c r="C19" s="1786"/>
      <c r="D19" s="1786"/>
      <c r="E19" s="1653">
        <v>1775</v>
      </c>
      <c r="F19" s="1756"/>
      <c r="G19" s="1786"/>
      <c r="H19" s="1786"/>
      <c r="I19" s="1653">
        <v>2429</v>
      </c>
      <c r="J19" s="1756"/>
      <c r="K19" s="1786"/>
      <c r="L19" s="1786"/>
      <c r="M19" s="1653">
        <v>387</v>
      </c>
      <c r="N19" s="1756"/>
      <c r="O19" s="1786"/>
      <c r="P19" s="1786"/>
      <c r="Q19" s="1653">
        <v>719</v>
      </c>
    </row>
    <row r="20" spans="1:17" s="721" customFormat="1" ht="15" x14ac:dyDescent="0.25">
      <c r="A20" s="724">
        <v>6</v>
      </c>
      <c r="B20" s="1164"/>
      <c r="C20" s="1786"/>
      <c r="D20" s="1786"/>
      <c r="E20" s="1653">
        <v>1950</v>
      </c>
      <c r="F20" s="1756"/>
      <c r="G20" s="1786"/>
      <c r="H20" s="1786"/>
      <c r="I20" s="1653">
        <v>2677</v>
      </c>
      <c r="J20" s="1756"/>
      <c r="K20" s="1786"/>
      <c r="L20" s="1786"/>
      <c r="M20" s="1653">
        <v>374</v>
      </c>
      <c r="N20" s="1756"/>
      <c r="O20" s="1786"/>
      <c r="P20" s="1786"/>
      <c r="Q20" s="1653">
        <v>744</v>
      </c>
    </row>
    <row r="21" spans="1:17" s="721" customFormat="1" ht="15" x14ac:dyDescent="0.25">
      <c r="A21" s="724">
        <v>7</v>
      </c>
      <c r="B21" s="1164"/>
      <c r="C21" s="1786"/>
      <c r="D21" s="1786"/>
      <c r="E21" s="1653">
        <v>2539</v>
      </c>
      <c r="F21" s="1756"/>
      <c r="G21" s="1786"/>
      <c r="H21" s="1786"/>
      <c r="I21" s="1653">
        <v>3168</v>
      </c>
      <c r="J21" s="1756"/>
      <c r="K21" s="1786"/>
      <c r="L21" s="1786"/>
      <c r="M21" s="1653">
        <v>420</v>
      </c>
      <c r="N21" s="1756"/>
      <c r="O21" s="1786"/>
      <c r="P21" s="1786"/>
      <c r="Q21" s="1653">
        <v>785</v>
      </c>
    </row>
    <row r="22" spans="1:17" s="721" customFormat="1" ht="15" x14ac:dyDescent="0.25">
      <c r="A22" s="724">
        <v>8</v>
      </c>
      <c r="B22" s="1164"/>
      <c r="C22" s="1786"/>
      <c r="D22" s="1786"/>
      <c r="E22" s="1653">
        <v>2984</v>
      </c>
      <c r="F22" s="1756"/>
      <c r="G22" s="1786"/>
      <c r="H22" s="1786"/>
      <c r="I22" s="1653">
        <v>3746</v>
      </c>
      <c r="J22" s="1756"/>
      <c r="K22" s="1786"/>
      <c r="L22" s="1786"/>
      <c r="M22" s="1653">
        <v>508</v>
      </c>
      <c r="N22" s="1756"/>
      <c r="O22" s="1786"/>
      <c r="P22" s="1786"/>
      <c r="Q22" s="1653">
        <v>1023</v>
      </c>
    </row>
    <row r="23" spans="1:17" s="721" customFormat="1" ht="15" x14ac:dyDescent="0.25">
      <c r="A23" s="724">
        <v>9</v>
      </c>
      <c r="B23" s="1164"/>
      <c r="C23" s="1786"/>
      <c r="D23" s="1786"/>
      <c r="E23" s="1653">
        <v>3298</v>
      </c>
      <c r="F23" s="1756"/>
      <c r="G23" s="1786"/>
      <c r="H23" s="1786"/>
      <c r="I23" s="1653">
        <v>4290</v>
      </c>
      <c r="J23" s="1756"/>
      <c r="K23" s="1786"/>
      <c r="L23" s="1786"/>
      <c r="M23" s="1653">
        <v>650</v>
      </c>
      <c r="N23" s="1756"/>
      <c r="O23" s="1786"/>
      <c r="P23" s="1786"/>
      <c r="Q23" s="1653">
        <v>1278</v>
      </c>
    </row>
    <row r="24" spans="1:17" s="721" customFormat="1" ht="15" x14ac:dyDescent="0.25">
      <c r="A24" s="724">
        <v>10</v>
      </c>
      <c r="B24" s="1164"/>
      <c r="C24" s="1786"/>
      <c r="D24" s="1786"/>
      <c r="E24" s="1653">
        <v>3440</v>
      </c>
      <c r="F24" s="1756"/>
      <c r="G24" s="1786"/>
      <c r="H24" s="1786"/>
      <c r="I24" s="1653">
        <v>4345</v>
      </c>
      <c r="J24" s="1756"/>
      <c r="K24" s="1786"/>
      <c r="L24" s="1786"/>
      <c r="M24" s="1653">
        <v>686</v>
      </c>
      <c r="N24" s="1756"/>
      <c r="O24" s="1786"/>
      <c r="P24" s="1786"/>
      <c r="Q24" s="1653">
        <v>1326</v>
      </c>
    </row>
    <row r="25" spans="1:17" s="721" customFormat="1" ht="15" x14ac:dyDescent="0.25">
      <c r="A25" s="724">
        <v>11</v>
      </c>
      <c r="B25" s="1164"/>
      <c r="C25" s="1786"/>
      <c r="D25" s="1786"/>
      <c r="E25" s="1653">
        <v>3546</v>
      </c>
      <c r="F25" s="1756"/>
      <c r="G25" s="1786"/>
      <c r="H25" s="1786"/>
      <c r="I25" s="1653">
        <v>4302</v>
      </c>
      <c r="J25" s="1756"/>
      <c r="K25" s="1786"/>
      <c r="L25" s="1786"/>
      <c r="M25" s="1653">
        <v>729</v>
      </c>
      <c r="N25" s="1756"/>
      <c r="O25" s="1786"/>
      <c r="P25" s="1786"/>
      <c r="Q25" s="1653">
        <v>1336</v>
      </c>
    </row>
    <row r="26" spans="1:17" s="721" customFormat="1" ht="15" x14ac:dyDescent="0.25">
      <c r="A26" s="724">
        <v>12</v>
      </c>
      <c r="B26" s="1164"/>
      <c r="C26" s="1786"/>
      <c r="D26" s="1786"/>
      <c r="E26" s="1653">
        <v>3482</v>
      </c>
      <c r="F26" s="1756"/>
      <c r="G26" s="1786"/>
      <c r="H26" s="1786"/>
      <c r="I26" s="1653">
        <v>4156</v>
      </c>
      <c r="J26" s="1756"/>
      <c r="K26" s="1786"/>
      <c r="L26" s="1786"/>
      <c r="M26" s="1653">
        <v>725</v>
      </c>
      <c r="N26" s="1756"/>
      <c r="O26" s="1786"/>
      <c r="P26" s="1786"/>
      <c r="Q26" s="1653">
        <v>1178</v>
      </c>
    </row>
    <row r="27" spans="1:17" s="721" customFormat="1" ht="15" x14ac:dyDescent="0.25">
      <c r="A27" s="724">
        <v>13</v>
      </c>
      <c r="B27" s="1164"/>
      <c r="C27" s="1786"/>
      <c r="D27" s="1786"/>
      <c r="E27" s="1653">
        <v>3487</v>
      </c>
      <c r="F27" s="1756"/>
      <c r="G27" s="1786"/>
      <c r="H27" s="1786"/>
      <c r="I27" s="1653">
        <v>4162</v>
      </c>
      <c r="J27" s="1756"/>
      <c r="K27" s="1786"/>
      <c r="L27" s="1786"/>
      <c r="M27" s="1653">
        <v>712</v>
      </c>
      <c r="N27" s="1756"/>
      <c r="O27" s="1786"/>
      <c r="P27" s="1786"/>
      <c r="Q27" s="1653">
        <v>1152</v>
      </c>
    </row>
    <row r="28" spans="1:17" s="721" customFormat="1" ht="15" x14ac:dyDescent="0.25">
      <c r="A28" s="724">
        <v>14</v>
      </c>
      <c r="B28" s="1164"/>
      <c r="C28" s="1786"/>
      <c r="D28" s="1786"/>
      <c r="E28" s="1653">
        <v>3534</v>
      </c>
      <c r="F28" s="1756"/>
      <c r="G28" s="1786"/>
      <c r="H28" s="1786"/>
      <c r="I28" s="1653">
        <v>4167</v>
      </c>
      <c r="J28" s="1756"/>
      <c r="K28" s="1786"/>
      <c r="L28" s="1786"/>
      <c r="M28" s="1653">
        <v>766</v>
      </c>
      <c r="N28" s="1756"/>
      <c r="O28" s="1786"/>
      <c r="P28" s="1786"/>
      <c r="Q28" s="1653">
        <v>1122</v>
      </c>
    </row>
    <row r="29" spans="1:17" s="721" customFormat="1" ht="15" x14ac:dyDescent="0.25">
      <c r="A29" s="724">
        <v>15</v>
      </c>
      <c r="B29" s="1164"/>
      <c r="C29" s="1786"/>
      <c r="D29" s="1786"/>
      <c r="E29" s="1653">
        <v>3534</v>
      </c>
      <c r="F29" s="1756"/>
      <c r="G29" s="1786"/>
      <c r="H29" s="1786"/>
      <c r="I29" s="1653">
        <v>4168</v>
      </c>
      <c r="J29" s="1756"/>
      <c r="K29" s="1786"/>
      <c r="L29" s="1786"/>
      <c r="M29" s="1653">
        <v>731</v>
      </c>
      <c r="N29" s="1756"/>
      <c r="O29" s="1786"/>
      <c r="P29" s="1786"/>
      <c r="Q29" s="1653">
        <v>1074</v>
      </c>
    </row>
    <row r="30" spans="1:17" s="721" customFormat="1" ht="15" x14ac:dyDescent="0.25">
      <c r="A30" s="724">
        <v>16</v>
      </c>
      <c r="B30" s="1164"/>
      <c r="C30" s="1786"/>
      <c r="D30" s="1786"/>
      <c r="E30" s="1653">
        <v>3617</v>
      </c>
      <c r="F30" s="1756"/>
      <c r="G30" s="1786"/>
      <c r="H30" s="1786"/>
      <c r="I30" s="1653">
        <v>4250</v>
      </c>
      <c r="J30" s="1756"/>
      <c r="K30" s="1786"/>
      <c r="L30" s="1786"/>
      <c r="M30" s="1653">
        <v>749</v>
      </c>
      <c r="N30" s="1756"/>
      <c r="O30" s="1786"/>
      <c r="P30" s="1786"/>
      <c r="Q30" s="1653">
        <v>1085</v>
      </c>
    </row>
    <row r="31" spans="1:17" s="725" customFormat="1" ht="15" x14ac:dyDescent="0.25">
      <c r="A31" s="724">
        <v>17</v>
      </c>
      <c r="B31" s="1164"/>
      <c r="C31" s="1786"/>
      <c r="D31" s="1786"/>
      <c r="E31" s="1653">
        <v>3726</v>
      </c>
      <c r="F31" s="1756"/>
      <c r="G31" s="1786"/>
      <c r="H31" s="1786"/>
      <c r="I31" s="1653">
        <v>4426</v>
      </c>
      <c r="J31" s="1756"/>
      <c r="K31" s="1786"/>
      <c r="L31" s="1786"/>
      <c r="M31" s="1653">
        <v>699</v>
      </c>
      <c r="N31" s="1756"/>
      <c r="O31" s="1786"/>
      <c r="P31" s="1786"/>
      <c r="Q31" s="1653">
        <v>1116</v>
      </c>
    </row>
    <row r="32" spans="1:17" s="725" customFormat="1" ht="15" x14ac:dyDescent="0.25">
      <c r="A32" s="724">
        <v>18</v>
      </c>
      <c r="B32" s="1164"/>
      <c r="C32" s="1786"/>
      <c r="D32" s="1786"/>
      <c r="E32" s="1653">
        <v>3774</v>
      </c>
      <c r="F32" s="1756"/>
      <c r="G32" s="1786"/>
      <c r="H32" s="1786"/>
      <c r="I32" s="1653">
        <v>4502</v>
      </c>
      <c r="J32" s="1756"/>
      <c r="K32" s="1786"/>
      <c r="L32" s="1786"/>
      <c r="M32" s="1653">
        <v>653</v>
      </c>
      <c r="N32" s="1756"/>
      <c r="O32" s="1786"/>
      <c r="P32" s="1786"/>
      <c r="Q32" s="1653">
        <v>1121</v>
      </c>
    </row>
    <row r="33" spans="1:33" s="725" customFormat="1" ht="15" x14ac:dyDescent="0.25">
      <c r="A33" s="724">
        <v>19</v>
      </c>
      <c r="B33" s="1164"/>
      <c r="C33" s="1786"/>
      <c r="D33" s="1786"/>
      <c r="E33" s="1653">
        <v>3881</v>
      </c>
      <c r="F33" s="1756"/>
      <c r="G33" s="1786"/>
      <c r="H33" s="1786"/>
      <c r="I33" s="1653">
        <v>4507</v>
      </c>
      <c r="J33" s="1756"/>
      <c r="K33" s="1786"/>
      <c r="L33" s="1786"/>
      <c r="M33" s="1653">
        <v>623</v>
      </c>
      <c r="N33" s="1756"/>
      <c r="O33" s="1786"/>
      <c r="P33" s="1786"/>
      <c r="Q33" s="1653">
        <v>995</v>
      </c>
    </row>
    <row r="34" spans="1:33" s="725" customFormat="1" ht="15" x14ac:dyDescent="0.25">
      <c r="A34" s="724">
        <v>20</v>
      </c>
      <c r="B34" s="1164"/>
      <c r="C34" s="1786"/>
      <c r="D34" s="1786"/>
      <c r="E34" s="1653">
        <v>3793</v>
      </c>
      <c r="F34" s="1756"/>
      <c r="G34" s="1786"/>
      <c r="H34" s="1786"/>
      <c r="I34" s="1653">
        <v>4464</v>
      </c>
      <c r="J34" s="1756"/>
      <c r="K34" s="1786"/>
      <c r="L34" s="1786"/>
      <c r="M34" s="1653">
        <v>559</v>
      </c>
      <c r="N34" s="1756"/>
      <c r="O34" s="1786"/>
      <c r="P34" s="1786"/>
      <c r="Q34" s="1653">
        <v>910</v>
      </c>
    </row>
    <row r="35" spans="1:33" s="725" customFormat="1" ht="15" x14ac:dyDescent="0.25">
      <c r="A35" s="724">
        <v>21</v>
      </c>
      <c r="B35" s="1164"/>
      <c r="C35" s="1786"/>
      <c r="D35" s="1786"/>
      <c r="E35" s="1653">
        <v>3642</v>
      </c>
      <c r="F35" s="1756"/>
      <c r="G35" s="1786"/>
      <c r="H35" s="1786"/>
      <c r="I35" s="1653">
        <v>4257</v>
      </c>
      <c r="J35" s="1756"/>
      <c r="K35" s="1786"/>
      <c r="L35" s="1786"/>
      <c r="M35" s="1653">
        <v>541</v>
      </c>
      <c r="N35" s="1756"/>
      <c r="O35" s="1786"/>
      <c r="P35" s="1786"/>
      <c r="Q35" s="1653">
        <v>914</v>
      </c>
    </row>
    <row r="36" spans="1:33" s="725" customFormat="1" ht="15" x14ac:dyDescent="0.25">
      <c r="A36" s="724">
        <v>22</v>
      </c>
      <c r="B36" s="1164"/>
      <c r="C36" s="1786"/>
      <c r="D36" s="1786"/>
      <c r="E36" s="1653">
        <v>3304</v>
      </c>
      <c r="F36" s="1756"/>
      <c r="G36" s="1786"/>
      <c r="H36" s="1786"/>
      <c r="I36" s="1653">
        <v>3999</v>
      </c>
      <c r="J36" s="1756"/>
      <c r="K36" s="1786"/>
      <c r="L36" s="1786"/>
      <c r="M36" s="1653">
        <v>515</v>
      </c>
      <c r="N36" s="1756"/>
      <c r="O36" s="1786"/>
      <c r="P36" s="1786"/>
      <c r="Q36" s="1653">
        <v>885</v>
      </c>
    </row>
    <row r="37" spans="1:33" s="725" customFormat="1" ht="15" x14ac:dyDescent="0.25">
      <c r="A37" s="724">
        <v>23</v>
      </c>
      <c r="B37" s="1164"/>
      <c r="C37" s="1786"/>
      <c r="D37" s="1786"/>
      <c r="E37" s="1653">
        <v>2876</v>
      </c>
      <c r="F37" s="1756"/>
      <c r="G37" s="1786"/>
      <c r="H37" s="1786"/>
      <c r="I37" s="1653">
        <v>3628</v>
      </c>
      <c r="J37" s="1756"/>
      <c r="K37" s="1786"/>
      <c r="L37" s="1786"/>
      <c r="M37" s="1653">
        <v>497</v>
      </c>
      <c r="N37" s="1756"/>
      <c r="O37" s="1786"/>
      <c r="P37" s="1786"/>
      <c r="Q37" s="1653">
        <v>849</v>
      </c>
    </row>
    <row r="38" spans="1:33" s="725" customFormat="1" ht="15" x14ac:dyDescent="0.25">
      <c r="A38" s="724">
        <v>24</v>
      </c>
      <c r="B38" s="1164"/>
      <c r="C38" s="1786"/>
      <c r="D38" s="1786"/>
      <c r="E38" s="1653">
        <v>2383</v>
      </c>
      <c r="F38" s="1756"/>
      <c r="G38" s="1786"/>
      <c r="H38" s="1786"/>
      <c r="I38" s="1653">
        <v>3202</v>
      </c>
      <c r="J38" s="1756"/>
      <c r="K38" s="1786"/>
      <c r="L38" s="1786"/>
      <c r="M38" s="1653">
        <v>482</v>
      </c>
      <c r="N38" s="1756"/>
      <c r="O38" s="1786"/>
      <c r="P38" s="1786"/>
      <c r="Q38" s="1653">
        <v>832</v>
      </c>
    </row>
    <row r="39" spans="1:33" s="725" customFormat="1" ht="15" x14ac:dyDescent="0.2">
      <c r="A39" s="724" t="s">
        <v>19</v>
      </c>
      <c r="B39" s="1202"/>
      <c r="C39" s="1787"/>
      <c r="D39" s="1787"/>
      <c r="E39" s="1788">
        <f>SUM(E15:E38)</f>
        <v>71763</v>
      </c>
      <c r="F39" s="1787"/>
      <c r="G39" s="1787"/>
      <c r="H39" s="1787"/>
      <c r="I39" s="1788">
        <f>SUM(I15:I38)</f>
        <v>89058</v>
      </c>
      <c r="J39" s="1787"/>
      <c r="K39" s="1787"/>
      <c r="L39" s="1787"/>
      <c r="M39" s="1788">
        <f>SUM(M15:M38)</f>
        <v>13583</v>
      </c>
      <c r="N39" s="1787"/>
      <c r="O39" s="1787"/>
      <c r="P39" s="1787"/>
      <c r="Q39" s="1788">
        <f>SUM(Q15:Q38)</f>
        <v>23574</v>
      </c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537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0" t="s">
        <v>512</v>
      </c>
      <c r="C1" s="2039"/>
      <c r="D1" s="2039"/>
      <c r="E1" s="2039"/>
      <c r="F1" s="2039"/>
      <c r="J1" s="730" t="s">
        <v>184</v>
      </c>
      <c r="N1" s="2645" t="s">
        <v>154</v>
      </c>
      <c r="O1" s="2645"/>
      <c r="P1" s="2645"/>
      <c r="Q1" s="2645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46" t="s">
        <v>1</v>
      </c>
      <c r="C2" s="2046"/>
      <c r="D2" s="2046"/>
      <c r="E2" s="2046"/>
      <c r="F2" s="2046"/>
      <c r="I2" s="714" t="s">
        <v>28</v>
      </c>
      <c r="N2" s="2646" t="s">
        <v>2</v>
      </c>
      <c r="O2" s="2647"/>
      <c r="P2" s="2647"/>
      <c r="Q2" s="2647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O3" s="714" t="s">
        <v>525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49" t="s">
        <v>4</v>
      </c>
      <c r="C4" s="2039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48" t="s">
        <v>7</v>
      </c>
      <c r="C5" s="2037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5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5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1737</v>
      </c>
      <c r="B8" s="1315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53" t="s">
        <v>9</v>
      </c>
      <c r="B9" s="2657" t="s">
        <v>10</v>
      </c>
      <c r="C9" s="2658"/>
      <c r="D9" s="2658"/>
      <c r="E9" s="2658"/>
      <c r="F9" s="2658"/>
      <c r="G9" s="2658"/>
      <c r="H9" s="2658"/>
      <c r="I9" s="2659"/>
      <c r="J9" s="2657" t="s">
        <v>11</v>
      </c>
      <c r="K9" s="2658"/>
      <c r="L9" s="2658"/>
      <c r="M9" s="2658"/>
      <c r="N9" s="2658"/>
      <c r="O9" s="2658"/>
      <c r="P9" s="2658"/>
      <c r="Q9" s="2659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54"/>
      <c r="B10" s="2651" t="s">
        <v>526</v>
      </c>
      <c r="C10" s="2652"/>
      <c r="D10" s="2652"/>
      <c r="E10" s="2660"/>
      <c r="F10" s="2651"/>
      <c r="G10" s="2053"/>
      <c r="H10" s="2053"/>
      <c r="I10" s="2054"/>
      <c r="J10" s="2651" t="s">
        <v>526</v>
      </c>
      <c r="K10" s="2652"/>
      <c r="L10" s="2652"/>
      <c r="M10" s="2660"/>
      <c r="N10" s="2651"/>
      <c r="O10" s="2652"/>
      <c r="P10" s="2652"/>
      <c r="Q10" s="2660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54"/>
      <c r="B11" s="2651" t="s">
        <v>14</v>
      </c>
      <c r="C11" s="2652"/>
      <c r="E11" s="719"/>
      <c r="F11" s="2651" t="s">
        <v>14</v>
      </c>
      <c r="G11" s="2652"/>
      <c r="H11" s="718"/>
      <c r="I11" s="719"/>
      <c r="J11" s="2651" t="s">
        <v>14</v>
      </c>
      <c r="K11" s="2652"/>
      <c r="L11" s="718"/>
      <c r="M11" s="719"/>
      <c r="N11" s="2651" t="s">
        <v>14</v>
      </c>
      <c r="O11" s="2652"/>
      <c r="P11" s="718"/>
      <c r="Q11" s="719"/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55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6"/>
      <c r="D14" s="1786"/>
      <c r="E14" s="1786"/>
      <c r="F14" s="1756"/>
      <c r="G14" s="1786"/>
      <c r="H14" s="1786"/>
      <c r="I14" s="1786"/>
      <c r="J14" s="1756"/>
      <c r="K14" s="1786"/>
      <c r="L14" s="1786"/>
      <c r="M14" s="1786"/>
      <c r="N14" s="1358"/>
      <c r="O14" s="1166"/>
      <c r="P14" s="1166"/>
      <c r="Q14" s="1382"/>
    </row>
    <row r="15" spans="1:33" s="1479" customFormat="1" ht="15" x14ac:dyDescent="0.25">
      <c r="A15" s="1476">
        <v>1</v>
      </c>
      <c r="B15" s="1467"/>
      <c r="C15" s="1786"/>
      <c r="D15" s="1786"/>
      <c r="E15" s="1653">
        <v>280</v>
      </c>
      <c r="F15" s="1756"/>
      <c r="G15" s="1786"/>
      <c r="H15" s="1786"/>
      <c r="I15" s="1718"/>
      <c r="J15" s="1756"/>
      <c r="K15" s="1786"/>
      <c r="L15" s="1786"/>
      <c r="M15" s="1653">
        <v>73</v>
      </c>
      <c r="N15" s="1468"/>
      <c r="O15" s="1477"/>
      <c r="P15" s="1478"/>
      <c r="Q15" s="1387"/>
    </row>
    <row r="16" spans="1:33" s="721" customFormat="1" ht="15" x14ac:dyDescent="0.25">
      <c r="A16" s="724">
        <v>2</v>
      </c>
      <c r="B16" s="1164"/>
      <c r="C16" s="1786"/>
      <c r="D16" s="1786"/>
      <c r="E16" s="1653">
        <v>257</v>
      </c>
      <c r="F16" s="1756"/>
      <c r="G16" s="1786"/>
      <c r="H16" s="1786"/>
      <c r="I16" s="1718"/>
      <c r="J16" s="1756"/>
      <c r="K16" s="1786"/>
      <c r="L16" s="1786"/>
      <c r="M16" s="1653">
        <v>77</v>
      </c>
      <c r="N16" s="1358"/>
      <c r="O16" s="1166"/>
      <c r="P16" s="1381"/>
      <c r="Q16" s="1387"/>
    </row>
    <row r="17" spans="1:17" s="721" customFormat="1" ht="15" x14ac:dyDescent="0.25">
      <c r="A17" s="724">
        <v>3</v>
      </c>
      <c r="B17" s="1164"/>
      <c r="C17" s="1786"/>
      <c r="D17" s="1786"/>
      <c r="E17" s="1653">
        <v>237</v>
      </c>
      <c r="F17" s="1756"/>
      <c r="G17" s="1786"/>
      <c r="H17" s="1786"/>
      <c r="I17" s="1718"/>
      <c r="J17" s="1756"/>
      <c r="K17" s="1786"/>
      <c r="L17" s="1786"/>
      <c r="M17" s="1653">
        <v>73</v>
      </c>
      <c r="N17" s="1358"/>
      <c r="O17" s="1166"/>
      <c r="P17" s="1381"/>
      <c r="Q17" s="1387"/>
    </row>
    <row r="18" spans="1:17" s="721" customFormat="1" ht="15" x14ac:dyDescent="0.25">
      <c r="A18" s="724">
        <v>4</v>
      </c>
      <c r="B18" s="1164"/>
      <c r="C18" s="1786"/>
      <c r="D18" s="1786"/>
      <c r="E18" s="1653">
        <v>234</v>
      </c>
      <c r="F18" s="1756"/>
      <c r="G18" s="1786"/>
      <c r="H18" s="1786"/>
      <c r="I18" s="1718"/>
      <c r="J18" s="1756"/>
      <c r="K18" s="1786"/>
      <c r="L18" s="1786"/>
      <c r="M18" s="1653">
        <v>74</v>
      </c>
      <c r="N18" s="1358"/>
      <c r="O18" s="1166"/>
      <c r="P18" s="1381"/>
      <c r="Q18" s="1387"/>
    </row>
    <row r="19" spans="1:17" s="721" customFormat="1" ht="15" x14ac:dyDescent="0.25">
      <c r="A19" s="724">
        <v>5</v>
      </c>
      <c r="B19" s="1164"/>
      <c r="C19" s="1786"/>
      <c r="D19" s="1786"/>
      <c r="E19" s="1653">
        <v>231</v>
      </c>
      <c r="F19" s="1756"/>
      <c r="G19" s="1786"/>
      <c r="H19" s="1786"/>
      <c r="I19" s="1718"/>
      <c r="J19" s="1756"/>
      <c r="K19" s="1786"/>
      <c r="L19" s="1786"/>
      <c r="M19" s="1653">
        <v>71</v>
      </c>
      <c r="N19" s="1358"/>
      <c r="O19" s="1166"/>
      <c r="P19" s="1381"/>
      <c r="Q19" s="1387"/>
    </row>
    <row r="20" spans="1:17" s="721" customFormat="1" ht="15" x14ac:dyDescent="0.25">
      <c r="A20" s="724">
        <v>6</v>
      </c>
      <c r="B20" s="1164"/>
      <c r="C20" s="1786"/>
      <c r="D20" s="1786"/>
      <c r="E20" s="1653">
        <v>259</v>
      </c>
      <c r="F20" s="1756"/>
      <c r="G20" s="1786"/>
      <c r="H20" s="1786"/>
      <c r="I20" s="1718"/>
      <c r="J20" s="1756"/>
      <c r="K20" s="1786"/>
      <c r="L20" s="1786"/>
      <c r="M20" s="1653">
        <v>73</v>
      </c>
      <c r="N20" s="1358"/>
      <c r="O20" s="1166"/>
      <c r="P20" s="1381"/>
      <c r="Q20" s="1387"/>
    </row>
    <row r="21" spans="1:17" s="721" customFormat="1" ht="15" x14ac:dyDescent="0.25">
      <c r="A21" s="724">
        <v>7</v>
      </c>
      <c r="B21" s="1164"/>
      <c r="C21" s="1786"/>
      <c r="D21" s="1786"/>
      <c r="E21" s="1653">
        <v>365</v>
      </c>
      <c r="F21" s="1756"/>
      <c r="G21" s="1786"/>
      <c r="H21" s="1786"/>
      <c r="I21" s="1718"/>
      <c r="J21" s="1756"/>
      <c r="K21" s="1786"/>
      <c r="L21" s="1786"/>
      <c r="M21" s="1653">
        <v>82</v>
      </c>
      <c r="N21" s="1358"/>
      <c r="O21" s="1166"/>
      <c r="P21" s="1381"/>
      <c r="Q21" s="1387"/>
    </row>
    <row r="22" spans="1:17" s="721" customFormat="1" ht="15" x14ac:dyDescent="0.25">
      <c r="A22" s="724">
        <v>8</v>
      </c>
      <c r="B22" s="1164"/>
      <c r="C22" s="1786"/>
      <c r="D22" s="1786"/>
      <c r="E22" s="1653">
        <v>404</v>
      </c>
      <c r="F22" s="1756"/>
      <c r="G22" s="1786"/>
      <c r="H22" s="1786"/>
      <c r="I22" s="1718"/>
      <c r="J22" s="1756"/>
      <c r="K22" s="1786"/>
      <c r="L22" s="1786"/>
      <c r="M22" s="1653">
        <v>104</v>
      </c>
      <c r="N22" s="1358"/>
      <c r="O22" s="1166"/>
      <c r="P22" s="1381"/>
      <c r="Q22" s="1387"/>
    </row>
    <row r="23" spans="1:17" s="721" customFormat="1" ht="15" x14ac:dyDescent="0.25">
      <c r="A23" s="724">
        <v>9</v>
      </c>
      <c r="B23" s="1164"/>
      <c r="C23" s="1786"/>
      <c r="D23" s="1786"/>
      <c r="E23" s="1653">
        <v>379</v>
      </c>
      <c r="F23" s="1756"/>
      <c r="G23" s="1786"/>
      <c r="H23" s="1786"/>
      <c r="I23" s="1718"/>
      <c r="J23" s="1756"/>
      <c r="K23" s="1786"/>
      <c r="L23" s="1786"/>
      <c r="M23" s="1653">
        <v>94</v>
      </c>
      <c r="N23" s="1358"/>
      <c r="O23" s="1166"/>
      <c r="P23" s="1381"/>
      <c r="Q23" s="1387"/>
    </row>
    <row r="24" spans="1:17" s="721" customFormat="1" ht="15" x14ac:dyDescent="0.25">
      <c r="A24" s="724">
        <v>10</v>
      </c>
      <c r="B24" s="1164"/>
      <c r="C24" s="1786"/>
      <c r="D24" s="1786"/>
      <c r="E24" s="1653">
        <v>371</v>
      </c>
      <c r="F24" s="1756"/>
      <c r="G24" s="1786"/>
      <c r="H24" s="1786"/>
      <c r="I24" s="1718"/>
      <c r="J24" s="1756"/>
      <c r="K24" s="1786"/>
      <c r="L24" s="1786"/>
      <c r="M24" s="1653">
        <v>98</v>
      </c>
      <c r="N24" s="1358"/>
      <c r="O24" s="1166"/>
      <c r="P24" s="1381"/>
      <c r="Q24" s="1387"/>
    </row>
    <row r="25" spans="1:17" s="721" customFormat="1" ht="15" x14ac:dyDescent="0.25">
      <c r="A25" s="724">
        <v>11</v>
      </c>
      <c r="B25" s="1164"/>
      <c r="C25" s="1786"/>
      <c r="D25" s="1786"/>
      <c r="E25" s="1653">
        <v>375</v>
      </c>
      <c r="F25" s="1756"/>
      <c r="G25" s="1786"/>
      <c r="H25" s="1786"/>
      <c r="I25" s="1718"/>
      <c r="J25" s="1756"/>
      <c r="K25" s="1786"/>
      <c r="L25" s="1786"/>
      <c r="M25" s="1653">
        <v>96</v>
      </c>
      <c r="N25" s="1358"/>
      <c r="O25" s="1166"/>
      <c r="P25" s="1381"/>
      <c r="Q25" s="1387"/>
    </row>
    <row r="26" spans="1:17" s="721" customFormat="1" ht="15" x14ac:dyDescent="0.25">
      <c r="A26" s="724">
        <v>12</v>
      </c>
      <c r="B26" s="1164"/>
      <c r="C26" s="1786"/>
      <c r="D26" s="1786"/>
      <c r="E26" s="1653">
        <v>372</v>
      </c>
      <c r="F26" s="1756"/>
      <c r="G26" s="1786"/>
      <c r="H26" s="1786"/>
      <c r="I26" s="1718"/>
      <c r="J26" s="1756"/>
      <c r="K26" s="1786"/>
      <c r="L26" s="1786"/>
      <c r="M26" s="1653">
        <v>95</v>
      </c>
      <c r="N26" s="1358"/>
      <c r="O26" s="1166"/>
      <c r="P26" s="1381"/>
      <c r="Q26" s="1387"/>
    </row>
    <row r="27" spans="1:17" s="721" customFormat="1" ht="15" x14ac:dyDescent="0.25">
      <c r="A27" s="724">
        <v>13</v>
      </c>
      <c r="B27" s="1164"/>
      <c r="C27" s="1786"/>
      <c r="D27" s="1786"/>
      <c r="E27" s="1653">
        <v>383</v>
      </c>
      <c r="F27" s="1756"/>
      <c r="G27" s="1786"/>
      <c r="H27" s="1786"/>
      <c r="I27" s="1718"/>
      <c r="J27" s="1756"/>
      <c r="K27" s="1786"/>
      <c r="L27" s="1786"/>
      <c r="M27" s="1653">
        <v>105</v>
      </c>
      <c r="N27" s="1358"/>
      <c r="O27" s="1166"/>
      <c r="P27" s="1381"/>
      <c r="Q27" s="1387"/>
    </row>
    <row r="28" spans="1:17" s="721" customFormat="1" ht="15" x14ac:dyDescent="0.25">
      <c r="A28" s="724">
        <v>14</v>
      </c>
      <c r="B28" s="1164"/>
      <c r="C28" s="1786"/>
      <c r="D28" s="1786"/>
      <c r="E28" s="1653">
        <v>385</v>
      </c>
      <c r="F28" s="1756"/>
      <c r="G28" s="1786"/>
      <c r="H28" s="1786"/>
      <c r="I28" s="1718"/>
      <c r="J28" s="1756"/>
      <c r="K28" s="1786"/>
      <c r="L28" s="1786"/>
      <c r="M28" s="1653">
        <v>99</v>
      </c>
      <c r="N28" s="1358"/>
      <c r="O28" s="1166"/>
      <c r="P28" s="1381"/>
      <c r="Q28" s="1387"/>
    </row>
    <row r="29" spans="1:17" s="721" customFormat="1" ht="15" x14ac:dyDescent="0.25">
      <c r="A29" s="724">
        <v>15</v>
      </c>
      <c r="B29" s="1164"/>
      <c r="C29" s="1786"/>
      <c r="D29" s="1786"/>
      <c r="E29" s="1653">
        <v>384</v>
      </c>
      <c r="F29" s="1756"/>
      <c r="G29" s="1786"/>
      <c r="H29" s="1786"/>
      <c r="I29" s="1718"/>
      <c r="J29" s="1756"/>
      <c r="K29" s="1786"/>
      <c r="L29" s="1786"/>
      <c r="M29" s="1653">
        <v>94</v>
      </c>
      <c r="N29" s="1358"/>
      <c r="O29" s="1166"/>
      <c r="P29" s="1381"/>
      <c r="Q29" s="1387"/>
    </row>
    <row r="30" spans="1:17" s="721" customFormat="1" ht="15" x14ac:dyDescent="0.25">
      <c r="A30" s="724">
        <v>16</v>
      </c>
      <c r="B30" s="1164"/>
      <c r="C30" s="1786"/>
      <c r="D30" s="1786"/>
      <c r="E30" s="1653">
        <v>426</v>
      </c>
      <c r="F30" s="1756"/>
      <c r="G30" s="1786"/>
      <c r="H30" s="1786"/>
      <c r="I30" s="1718"/>
      <c r="J30" s="1756"/>
      <c r="K30" s="1786"/>
      <c r="L30" s="1786"/>
      <c r="M30" s="1653">
        <v>98</v>
      </c>
      <c r="N30" s="1358"/>
      <c r="O30" s="1166"/>
      <c r="P30" s="1381"/>
      <c r="Q30" s="1387"/>
    </row>
    <row r="31" spans="1:17" s="725" customFormat="1" ht="15" x14ac:dyDescent="0.25">
      <c r="A31" s="724">
        <v>17</v>
      </c>
      <c r="B31" s="1164"/>
      <c r="C31" s="1786"/>
      <c r="D31" s="1786"/>
      <c r="E31" s="1653">
        <v>467</v>
      </c>
      <c r="F31" s="1756"/>
      <c r="G31" s="1786"/>
      <c r="H31" s="1786"/>
      <c r="I31" s="1718"/>
      <c r="J31" s="1756"/>
      <c r="K31" s="1786"/>
      <c r="L31" s="1786"/>
      <c r="M31" s="1653">
        <v>100</v>
      </c>
      <c r="N31" s="1358"/>
      <c r="O31" s="1166"/>
      <c r="P31" s="1381"/>
      <c r="Q31" s="1387"/>
    </row>
    <row r="32" spans="1:17" s="725" customFormat="1" ht="15" x14ac:dyDescent="0.25">
      <c r="A32" s="724">
        <v>18</v>
      </c>
      <c r="B32" s="1164"/>
      <c r="C32" s="1786"/>
      <c r="D32" s="1786"/>
      <c r="E32" s="1653">
        <v>530</v>
      </c>
      <c r="F32" s="1756"/>
      <c r="G32" s="1786"/>
      <c r="H32" s="1786"/>
      <c r="I32" s="1718"/>
      <c r="J32" s="1756"/>
      <c r="K32" s="1786"/>
      <c r="L32" s="1786"/>
      <c r="M32" s="1653">
        <v>122</v>
      </c>
      <c r="N32" s="1358"/>
      <c r="O32" s="1166"/>
      <c r="P32" s="1381"/>
      <c r="Q32" s="1387"/>
    </row>
    <row r="33" spans="1:33" s="725" customFormat="1" ht="15" x14ac:dyDescent="0.25">
      <c r="A33" s="724">
        <v>19</v>
      </c>
      <c r="B33" s="1164"/>
      <c r="C33" s="1786"/>
      <c r="D33" s="1786"/>
      <c r="E33" s="1653">
        <v>585</v>
      </c>
      <c r="F33" s="1756"/>
      <c r="G33" s="1786"/>
      <c r="H33" s="1786"/>
      <c r="I33" s="1718"/>
      <c r="J33" s="1756"/>
      <c r="K33" s="1786"/>
      <c r="L33" s="1786"/>
      <c r="M33" s="1653">
        <v>125</v>
      </c>
      <c r="N33" s="1358"/>
      <c r="O33" s="1166"/>
      <c r="P33" s="1381"/>
      <c r="Q33" s="1387"/>
    </row>
    <row r="34" spans="1:33" s="725" customFormat="1" ht="15" x14ac:dyDescent="0.25">
      <c r="A34" s="724">
        <v>20</v>
      </c>
      <c r="B34" s="1164"/>
      <c r="C34" s="1786"/>
      <c r="D34" s="1786"/>
      <c r="E34" s="1653">
        <v>581</v>
      </c>
      <c r="F34" s="1756"/>
      <c r="G34" s="1786"/>
      <c r="H34" s="1786"/>
      <c r="I34" s="1718"/>
      <c r="J34" s="1756"/>
      <c r="K34" s="1786"/>
      <c r="L34" s="1786"/>
      <c r="M34" s="1653">
        <v>105</v>
      </c>
      <c r="N34" s="1358"/>
      <c r="O34" s="1166"/>
      <c r="P34" s="1381"/>
      <c r="Q34" s="1387"/>
    </row>
    <row r="35" spans="1:33" s="725" customFormat="1" ht="15" x14ac:dyDescent="0.25">
      <c r="A35" s="724">
        <v>21</v>
      </c>
      <c r="B35" s="1164"/>
      <c r="C35" s="1786"/>
      <c r="D35" s="1786"/>
      <c r="E35" s="1653">
        <v>562</v>
      </c>
      <c r="F35" s="1756"/>
      <c r="G35" s="1786"/>
      <c r="H35" s="1786"/>
      <c r="I35" s="1718"/>
      <c r="J35" s="1756"/>
      <c r="K35" s="1786"/>
      <c r="L35" s="1786"/>
      <c r="M35" s="1653">
        <v>109</v>
      </c>
      <c r="N35" s="1358"/>
      <c r="O35" s="1166"/>
      <c r="P35" s="1381"/>
      <c r="Q35" s="1387"/>
    </row>
    <row r="36" spans="1:33" s="725" customFormat="1" ht="15" x14ac:dyDescent="0.25">
      <c r="A36" s="724">
        <v>22</v>
      </c>
      <c r="B36" s="1164"/>
      <c r="C36" s="1786"/>
      <c r="D36" s="1786"/>
      <c r="E36" s="1653">
        <v>509</v>
      </c>
      <c r="F36" s="1756"/>
      <c r="G36" s="1786"/>
      <c r="H36" s="1786"/>
      <c r="I36" s="1718"/>
      <c r="J36" s="1756"/>
      <c r="K36" s="1786"/>
      <c r="L36" s="1786"/>
      <c r="M36" s="1653">
        <v>94</v>
      </c>
      <c r="N36" s="1358"/>
      <c r="O36" s="1166"/>
      <c r="P36" s="1381"/>
      <c r="Q36" s="1387"/>
    </row>
    <row r="37" spans="1:33" s="725" customFormat="1" ht="15" x14ac:dyDescent="0.25">
      <c r="A37" s="724">
        <v>23</v>
      </c>
      <c r="B37" s="1164"/>
      <c r="C37" s="1786"/>
      <c r="D37" s="1786"/>
      <c r="E37" s="1653">
        <v>430</v>
      </c>
      <c r="F37" s="1756"/>
      <c r="G37" s="1786"/>
      <c r="H37" s="1786"/>
      <c r="I37" s="1718"/>
      <c r="J37" s="1756"/>
      <c r="K37" s="1786"/>
      <c r="L37" s="1786"/>
      <c r="M37" s="1653">
        <v>89</v>
      </c>
      <c r="N37" s="1358"/>
      <c r="O37" s="1166"/>
      <c r="P37" s="1381"/>
      <c r="Q37" s="1387"/>
    </row>
    <row r="38" spans="1:33" s="725" customFormat="1" ht="15" x14ac:dyDescent="0.25">
      <c r="A38" s="724">
        <v>24</v>
      </c>
      <c r="B38" s="1164"/>
      <c r="C38" s="1786"/>
      <c r="D38" s="1786"/>
      <c r="E38" s="1653">
        <v>347</v>
      </c>
      <c r="F38" s="1756"/>
      <c r="G38" s="1786"/>
      <c r="H38" s="1786"/>
      <c r="I38" s="1718"/>
      <c r="J38" s="1756"/>
      <c r="K38" s="1786"/>
      <c r="L38" s="1786"/>
      <c r="M38" s="1653">
        <v>84</v>
      </c>
      <c r="N38" s="1358"/>
      <c r="O38" s="1166"/>
      <c r="P38" s="1381"/>
      <c r="Q38" s="1387"/>
    </row>
    <row r="39" spans="1:33" s="725" customFormat="1" ht="15" x14ac:dyDescent="0.2">
      <c r="A39" s="724" t="s">
        <v>19</v>
      </c>
      <c r="B39" s="1202"/>
      <c r="C39" s="1787"/>
      <c r="D39" s="1787"/>
      <c r="E39" s="1788">
        <f>SUM(E15:E38)</f>
        <v>9353</v>
      </c>
      <c r="F39" s="1787"/>
      <c r="G39" s="1787"/>
      <c r="H39" s="1787"/>
      <c r="I39" s="1788">
        <f>SUM(I15:I38)</f>
        <v>0</v>
      </c>
      <c r="J39" s="1787"/>
      <c r="K39" s="1787"/>
      <c r="L39" s="1787"/>
      <c r="M39" s="1788">
        <f>SUM(M15:M38)</f>
        <v>2234</v>
      </c>
      <c r="N39" s="1789"/>
      <c r="O39" s="1202"/>
      <c r="P39" s="1202"/>
      <c r="Q39" s="1383">
        <f>SUM(Q15:Q38)</f>
        <v>0</v>
      </c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537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677" t="s">
        <v>512</v>
      </c>
      <c r="C1" s="2039"/>
      <c r="D1" s="2039"/>
      <c r="E1" s="2039"/>
      <c r="F1" s="2039"/>
      <c r="J1" s="730" t="s">
        <v>184</v>
      </c>
      <c r="N1" s="2666" t="s">
        <v>103</v>
      </c>
      <c r="O1" s="2666"/>
      <c r="P1" s="2666"/>
      <c r="Q1" s="2666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433" customFormat="1" ht="10.5" customHeight="1" x14ac:dyDescent="0.2">
      <c r="B2" s="2667" t="s">
        <v>1</v>
      </c>
      <c r="C2" s="2046"/>
      <c r="D2" s="2046"/>
      <c r="E2" s="2046"/>
      <c r="F2" s="2046"/>
      <c r="N2" s="2667" t="s">
        <v>2</v>
      </c>
      <c r="O2" s="2668"/>
      <c r="P2" s="2668"/>
      <c r="Q2" s="2668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433" customFormat="1" ht="13.5" customHeight="1" x14ac:dyDescent="0.2">
      <c r="N3" s="433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433" customFormat="1" ht="15" customHeight="1" x14ac:dyDescent="0.25">
      <c r="B4" s="2676" t="s">
        <v>4</v>
      </c>
      <c r="C4" s="2039"/>
      <c r="D4" s="435"/>
      <c r="E4" s="977"/>
      <c r="F4" s="977"/>
      <c r="G4" s="977"/>
      <c r="H4" s="977"/>
      <c r="I4" s="911" t="s">
        <v>5</v>
      </c>
      <c r="J4" s="434"/>
      <c r="K4" s="434"/>
      <c r="L4" s="434"/>
      <c r="O4" s="436" t="s">
        <v>104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433" customFormat="1" ht="9.75" customHeight="1" x14ac:dyDescent="0.2">
      <c r="B5" s="2663" t="s">
        <v>7</v>
      </c>
      <c r="C5" s="2037"/>
      <c r="D5" s="434"/>
      <c r="E5" s="434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433" customFormat="1" ht="12" customHeight="1" x14ac:dyDescent="0.25">
      <c r="A6" s="266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433" customFormat="1" ht="15.75" x14ac:dyDescent="0.25">
      <c r="A7" s="266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433" customFormat="1" ht="9" customHeight="1" x14ac:dyDescent="0.2">
      <c r="A8" s="1315">
        <v>1516</v>
      </c>
      <c r="B8" s="1315">
        <v>1514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433" customFormat="1" x14ac:dyDescent="0.2">
      <c r="A9" s="2669" t="s">
        <v>9</v>
      </c>
      <c r="B9" s="2672" t="s">
        <v>10</v>
      </c>
      <c r="C9" s="2673"/>
      <c r="D9" s="2673"/>
      <c r="E9" s="2673"/>
      <c r="F9" s="2673"/>
      <c r="G9" s="2673"/>
      <c r="H9" s="2673"/>
      <c r="I9" s="2674"/>
      <c r="J9" s="2672" t="s">
        <v>11</v>
      </c>
      <c r="K9" s="2673"/>
      <c r="L9" s="2673"/>
      <c r="M9" s="2673"/>
      <c r="N9" s="2673"/>
      <c r="O9" s="2673"/>
      <c r="P9" s="2673"/>
      <c r="Q9" s="2674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433" customFormat="1" x14ac:dyDescent="0.2">
      <c r="A10" s="2670"/>
      <c r="B10" s="2661" t="s">
        <v>105</v>
      </c>
      <c r="C10" s="2662"/>
      <c r="D10" s="2662"/>
      <c r="E10" s="2675"/>
      <c r="F10" s="2661" t="s">
        <v>106</v>
      </c>
      <c r="G10" s="2053"/>
      <c r="H10" s="2053"/>
      <c r="I10" s="2054"/>
      <c r="J10" s="2661" t="s">
        <v>105</v>
      </c>
      <c r="K10" s="2662"/>
      <c r="L10" s="2662"/>
      <c r="M10" s="2675"/>
      <c r="N10" s="2661" t="s">
        <v>106</v>
      </c>
      <c r="O10" s="2662"/>
      <c r="P10" s="2662"/>
      <c r="Q10" s="2675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433" customFormat="1" x14ac:dyDescent="0.2">
      <c r="A11" s="2670"/>
      <c r="B11" s="2661" t="s">
        <v>14</v>
      </c>
      <c r="C11" s="2662"/>
      <c r="E11" s="438">
        <v>12000</v>
      </c>
      <c r="F11" s="2661" t="s">
        <v>14</v>
      </c>
      <c r="G11" s="2662"/>
      <c r="H11" s="437"/>
      <c r="I11" s="438">
        <v>12000</v>
      </c>
      <c r="J11" s="2661" t="s">
        <v>14</v>
      </c>
      <c r="K11" s="2662"/>
      <c r="L11" s="437"/>
      <c r="M11" s="438">
        <f>E11</f>
        <v>12000</v>
      </c>
      <c r="N11" s="2661" t="s">
        <v>14</v>
      </c>
      <c r="O11" s="2662"/>
      <c r="P11" s="437"/>
      <c r="Q11" s="438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440" customFormat="1" ht="35.25" customHeight="1" x14ac:dyDescent="0.2">
      <c r="A12" s="2671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4"/>
      <c r="C14" s="1790"/>
      <c r="D14" s="1790"/>
      <c r="E14" s="1790"/>
      <c r="F14" s="1756"/>
      <c r="G14" s="1790"/>
      <c r="H14" s="1790"/>
      <c r="I14" s="1790"/>
      <c r="J14" s="1756"/>
      <c r="K14" s="1790"/>
      <c r="L14" s="1790"/>
      <c r="M14" s="1790"/>
      <c r="N14" s="1756"/>
      <c r="O14" s="1790"/>
      <c r="P14" s="1790"/>
      <c r="Q14" s="1790"/>
    </row>
    <row r="15" spans="1:33" s="1475" customFormat="1" ht="15" x14ac:dyDescent="0.25">
      <c r="A15" s="1474">
        <v>1</v>
      </c>
      <c r="B15" s="1467"/>
      <c r="C15" s="1790"/>
      <c r="D15" s="1790"/>
      <c r="E15" s="1653">
        <v>1309</v>
      </c>
      <c r="F15" s="1756"/>
      <c r="G15" s="1790"/>
      <c r="H15" s="1790"/>
      <c r="I15" s="1653">
        <v>3480</v>
      </c>
      <c r="J15" s="1756"/>
      <c r="K15" s="1790"/>
      <c r="L15" s="1790"/>
      <c r="M15" s="1653">
        <v>243</v>
      </c>
      <c r="N15" s="1756"/>
      <c r="O15" s="1790"/>
      <c r="P15" s="1790"/>
      <c r="Q15" s="1653">
        <v>552</v>
      </c>
    </row>
    <row r="16" spans="1:33" s="440" customFormat="1" ht="15" x14ac:dyDescent="0.25">
      <c r="A16" s="443">
        <v>2</v>
      </c>
      <c r="B16" s="1164"/>
      <c r="C16" s="1790"/>
      <c r="D16" s="1790"/>
      <c r="E16" s="1653">
        <v>1178</v>
      </c>
      <c r="F16" s="1756"/>
      <c r="G16" s="1790"/>
      <c r="H16" s="1790"/>
      <c r="I16" s="1653">
        <v>3181</v>
      </c>
      <c r="J16" s="1756"/>
      <c r="K16" s="1790"/>
      <c r="L16" s="1790"/>
      <c r="M16" s="1653">
        <v>235</v>
      </c>
      <c r="N16" s="1756"/>
      <c r="O16" s="1790"/>
      <c r="P16" s="1790"/>
      <c r="Q16" s="1653">
        <v>526</v>
      </c>
    </row>
    <row r="17" spans="1:17" s="440" customFormat="1" ht="15" x14ac:dyDescent="0.25">
      <c r="A17" s="443">
        <v>3</v>
      </c>
      <c r="B17" s="1164"/>
      <c r="C17" s="1790"/>
      <c r="D17" s="1790"/>
      <c r="E17" s="1653">
        <v>1132</v>
      </c>
      <c r="F17" s="1756"/>
      <c r="G17" s="1790"/>
      <c r="H17" s="1790"/>
      <c r="I17" s="1653">
        <v>3047</v>
      </c>
      <c r="J17" s="1756"/>
      <c r="K17" s="1790"/>
      <c r="L17" s="1790"/>
      <c r="M17" s="1653">
        <v>228</v>
      </c>
      <c r="N17" s="1756"/>
      <c r="O17" s="1790"/>
      <c r="P17" s="1790"/>
      <c r="Q17" s="1653">
        <v>523</v>
      </c>
    </row>
    <row r="18" spans="1:17" s="440" customFormat="1" ht="15" x14ac:dyDescent="0.25">
      <c r="A18" s="443">
        <v>4</v>
      </c>
      <c r="B18" s="1164"/>
      <c r="C18" s="1790"/>
      <c r="D18" s="1790"/>
      <c r="E18" s="1653">
        <v>1100</v>
      </c>
      <c r="F18" s="1756"/>
      <c r="G18" s="1790"/>
      <c r="H18" s="1790"/>
      <c r="I18" s="1653">
        <v>2968</v>
      </c>
      <c r="J18" s="1756"/>
      <c r="K18" s="1790"/>
      <c r="L18" s="1790"/>
      <c r="M18" s="1653">
        <v>220</v>
      </c>
      <c r="N18" s="1756"/>
      <c r="O18" s="1790"/>
      <c r="P18" s="1790"/>
      <c r="Q18" s="1653">
        <v>515</v>
      </c>
    </row>
    <row r="19" spans="1:17" s="440" customFormat="1" ht="15" x14ac:dyDescent="0.25">
      <c r="A19" s="443">
        <v>5</v>
      </c>
      <c r="B19" s="1164"/>
      <c r="C19" s="1790"/>
      <c r="D19" s="1790"/>
      <c r="E19" s="1653">
        <v>1163</v>
      </c>
      <c r="F19" s="1756"/>
      <c r="G19" s="1790"/>
      <c r="H19" s="1790"/>
      <c r="I19" s="1653">
        <v>3012</v>
      </c>
      <c r="J19" s="1756"/>
      <c r="K19" s="1790"/>
      <c r="L19" s="1790"/>
      <c r="M19" s="1653">
        <v>224</v>
      </c>
      <c r="N19" s="1756"/>
      <c r="O19" s="1790"/>
      <c r="P19" s="1790"/>
      <c r="Q19" s="1653">
        <v>498</v>
      </c>
    </row>
    <row r="20" spans="1:17" s="440" customFormat="1" ht="15" x14ac:dyDescent="0.25">
      <c r="A20" s="443">
        <v>6</v>
      </c>
      <c r="B20" s="1164"/>
      <c r="C20" s="1790"/>
      <c r="D20" s="1790"/>
      <c r="E20" s="1653">
        <v>1363</v>
      </c>
      <c r="F20" s="1756"/>
      <c r="G20" s="1790"/>
      <c r="H20" s="1790"/>
      <c r="I20" s="1653">
        <v>3404</v>
      </c>
      <c r="J20" s="1756"/>
      <c r="K20" s="1790"/>
      <c r="L20" s="1790"/>
      <c r="M20" s="1653">
        <v>226</v>
      </c>
      <c r="N20" s="1756"/>
      <c r="O20" s="1790"/>
      <c r="P20" s="1790"/>
      <c r="Q20" s="1653">
        <v>506</v>
      </c>
    </row>
    <row r="21" spans="1:17" s="440" customFormat="1" ht="15" x14ac:dyDescent="0.25">
      <c r="A21" s="443">
        <v>7</v>
      </c>
      <c r="B21" s="1164"/>
      <c r="C21" s="1790"/>
      <c r="D21" s="1790"/>
      <c r="E21" s="1653">
        <v>1631</v>
      </c>
      <c r="F21" s="1756"/>
      <c r="G21" s="1790"/>
      <c r="H21" s="1790"/>
      <c r="I21" s="1653">
        <v>4176</v>
      </c>
      <c r="J21" s="1756"/>
      <c r="K21" s="1790"/>
      <c r="L21" s="1790"/>
      <c r="M21" s="1653">
        <v>241</v>
      </c>
      <c r="N21" s="1756"/>
      <c r="O21" s="1790"/>
      <c r="P21" s="1790"/>
      <c r="Q21" s="1653">
        <v>534</v>
      </c>
    </row>
    <row r="22" spans="1:17" s="440" customFormat="1" ht="15" x14ac:dyDescent="0.25">
      <c r="A22" s="443">
        <v>8</v>
      </c>
      <c r="B22" s="1164"/>
      <c r="C22" s="1790"/>
      <c r="D22" s="1790"/>
      <c r="E22" s="1653">
        <v>1918</v>
      </c>
      <c r="F22" s="1756"/>
      <c r="G22" s="1790"/>
      <c r="H22" s="1790"/>
      <c r="I22" s="1653">
        <v>4636</v>
      </c>
      <c r="J22" s="1756"/>
      <c r="K22" s="1790"/>
      <c r="L22" s="1790"/>
      <c r="M22" s="1653">
        <v>279</v>
      </c>
      <c r="N22" s="1756"/>
      <c r="O22" s="1790"/>
      <c r="P22" s="1790"/>
      <c r="Q22" s="1653">
        <v>641</v>
      </c>
    </row>
    <row r="23" spans="1:17" s="440" customFormat="1" ht="15" x14ac:dyDescent="0.25">
      <c r="A23" s="443">
        <v>9</v>
      </c>
      <c r="B23" s="1164"/>
      <c r="C23" s="1790"/>
      <c r="D23" s="1790"/>
      <c r="E23" s="1653">
        <v>2095</v>
      </c>
      <c r="F23" s="1756"/>
      <c r="G23" s="1790"/>
      <c r="H23" s="1790"/>
      <c r="I23" s="1653">
        <v>5199</v>
      </c>
      <c r="J23" s="1756"/>
      <c r="K23" s="1790"/>
      <c r="L23" s="1790"/>
      <c r="M23" s="1653">
        <v>395</v>
      </c>
      <c r="N23" s="1756"/>
      <c r="O23" s="1790"/>
      <c r="P23" s="1790"/>
      <c r="Q23" s="1653">
        <v>842</v>
      </c>
    </row>
    <row r="24" spans="1:17" s="440" customFormat="1" ht="15" x14ac:dyDescent="0.25">
      <c r="A24" s="443">
        <v>10</v>
      </c>
      <c r="B24" s="1164"/>
      <c r="C24" s="1790"/>
      <c r="D24" s="1790"/>
      <c r="E24" s="1653">
        <v>2123</v>
      </c>
      <c r="F24" s="1756"/>
      <c r="G24" s="1790"/>
      <c r="H24" s="1790"/>
      <c r="I24" s="1653">
        <v>5321</v>
      </c>
      <c r="J24" s="1756"/>
      <c r="K24" s="1790"/>
      <c r="L24" s="1790"/>
      <c r="M24" s="1653">
        <v>412</v>
      </c>
      <c r="N24" s="1756"/>
      <c r="O24" s="1790"/>
      <c r="P24" s="1790"/>
      <c r="Q24" s="1653">
        <v>881</v>
      </c>
    </row>
    <row r="25" spans="1:17" s="440" customFormat="1" ht="15" x14ac:dyDescent="0.25">
      <c r="A25" s="443">
        <v>11</v>
      </c>
      <c r="B25" s="1164"/>
      <c r="C25" s="1790"/>
      <c r="D25" s="1790"/>
      <c r="E25" s="1653">
        <v>2166</v>
      </c>
      <c r="F25" s="1756"/>
      <c r="G25" s="1790"/>
      <c r="H25" s="1790"/>
      <c r="I25" s="1653">
        <v>5231</v>
      </c>
      <c r="J25" s="1756"/>
      <c r="K25" s="1790"/>
      <c r="L25" s="1790"/>
      <c r="M25" s="1653">
        <v>414</v>
      </c>
      <c r="N25" s="1756"/>
      <c r="O25" s="1790"/>
      <c r="P25" s="1790"/>
      <c r="Q25" s="1653">
        <v>874</v>
      </c>
    </row>
    <row r="26" spans="1:17" s="440" customFormat="1" ht="15" x14ac:dyDescent="0.25">
      <c r="A26" s="443">
        <v>12</v>
      </c>
      <c r="B26" s="1164"/>
      <c r="C26" s="1790"/>
      <c r="D26" s="1790"/>
      <c r="E26" s="1653">
        <v>2119</v>
      </c>
      <c r="F26" s="1756"/>
      <c r="G26" s="1790"/>
      <c r="H26" s="1790"/>
      <c r="I26" s="1653">
        <v>5147</v>
      </c>
      <c r="J26" s="1756"/>
      <c r="K26" s="1790"/>
      <c r="L26" s="1790"/>
      <c r="M26" s="1653">
        <v>398</v>
      </c>
      <c r="N26" s="1756"/>
      <c r="O26" s="1790"/>
      <c r="P26" s="1790"/>
      <c r="Q26" s="1653">
        <v>819</v>
      </c>
    </row>
    <row r="27" spans="1:17" s="440" customFormat="1" ht="15" x14ac:dyDescent="0.25">
      <c r="A27" s="443">
        <v>13</v>
      </c>
      <c r="B27" s="1164"/>
      <c r="C27" s="1790"/>
      <c r="D27" s="1790"/>
      <c r="E27" s="1653">
        <v>2137</v>
      </c>
      <c r="F27" s="1756"/>
      <c r="G27" s="1790"/>
      <c r="H27" s="1790"/>
      <c r="I27" s="1653">
        <v>5080</v>
      </c>
      <c r="J27" s="1756"/>
      <c r="K27" s="1790"/>
      <c r="L27" s="1790"/>
      <c r="M27" s="1653">
        <v>396</v>
      </c>
      <c r="N27" s="1756"/>
      <c r="O27" s="1790"/>
      <c r="P27" s="1790"/>
      <c r="Q27" s="1653">
        <v>779</v>
      </c>
    </row>
    <row r="28" spans="1:17" s="440" customFormat="1" ht="15" x14ac:dyDescent="0.25">
      <c r="A28" s="443">
        <v>14</v>
      </c>
      <c r="B28" s="1164"/>
      <c r="C28" s="1790"/>
      <c r="D28" s="1790"/>
      <c r="E28" s="1653">
        <v>2123</v>
      </c>
      <c r="F28" s="1756"/>
      <c r="G28" s="1790"/>
      <c r="H28" s="1790"/>
      <c r="I28" s="1653">
        <v>5072</v>
      </c>
      <c r="J28" s="1756"/>
      <c r="K28" s="1790"/>
      <c r="L28" s="1790"/>
      <c r="M28" s="1653">
        <v>412</v>
      </c>
      <c r="N28" s="1756"/>
      <c r="O28" s="1790"/>
      <c r="P28" s="1790"/>
      <c r="Q28" s="1653">
        <v>802</v>
      </c>
    </row>
    <row r="29" spans="1:17" s="440" customFormat="1" ht="15" x14ac:dyDescent="0.25">
      <c r="A29" s="443">
        <v>15</v>
      </c>
      <c r="B29" s="1164"/>
      <c r="C29" s="1790"/>
      <c r="D29" s="1790"/>
      <c r="E29" s="1653">
        <v>2105</v>
      </c>
      <c r="F29" s="1756"/>
      <c r="G29" s="1790"/>
      <c r="H29" s="1790"/>
      <c r="I29" s="1653">
        <v>5091</v>
      </c>
      <c r="J29" s="1756"/>
      <c r="K29" s="1790"/>
      <c r="L29" s="1790"/>
      <c r="M29" s="1653">
        <v>404</v>
      </c>
      <c r="N29" s="1756"/>
      <c r="O29" s="1790"/>
      <c r="P29" s="1790"/>
      <c r="Q29" s="1653">
        <v>790</v>
      </c>
    </row>
    <row r="30" spans="1:17" s="440" customFormat="1" ht="15" x14ac:dyDescent="0.25">
      <c r="A30" s="443">
        <v>16</v>
      </c>
      <c r="B30" s="1164"/>
      <c r="C30" s="1790"/>
      <c r="D30" s="1790"/>
      <c r="E30" s="1653">
        <v>2266</v>
      </c>
      <c r="F30" s="1756"/>
      <c r="G30" s="1790"/>
      <c r="H30" s="1790"/>
      <c r="I30" s="1653">
        <v>5457</v>
      </c>
      <c r="J30" s="1756"/>
      <c r="K30" s="1790"/>
      <c r="L30" s="1790"/>
      <c r="M30" s="1653">
        <v>435</v>
      </c>
      <c r="N30" s="1756"/>
      <c r="O30" s="1790"/>
      <c r="P30" s="1790"/>
      <c r="Q30" s="1653">
        <v>885</v>
      </c>
    </row>
    <row r="31" spans="1:17" s="444" customFormat="1" ht="15" x14ac:dyDescent="0.25">
      <c r="A31" s="443">
        <v>17</v>
      </c>
      <c r="B31" s="1164"/>
      <c r="C31" s="1790"/>
      <c r="D31" s="1790"/>
      <c r="E31" s="1653">
        <v>2355</v>
      </c>
      <c r="F31" s="1756"/>
      <c r="G31" s="1790"/>
      <c r="H31" s="1790"/>
      <c r="I31" s="1653">
        <v>5719</v>
      </c>
      <c r="J31" s="1756"/>
      <c r="K31" s="1790"/>
      <c r="L31" s="1790"/>
      <c r="M31" s="1653">
        <v>387</v>
      </c>
      <c r="N31" s="1756"/>
      <c r="O31" s="1790"/>
      <c r="P31" s="1790"/>
      <c r="Q31" s="1653">
        <v>859</v>
      </c>
    </row>
    <row r="32" spans="1:17" s="444" customFormat="1" ht="15" x14ac:dyDescent="0.25">
      <c r="A32" s="443">
        <v>18</v>
      </c>
      <c r="B32" s="1164"/>
      <c r="C32" s="1790"/>
      <c r="D32" s="1790"/>
      <c r="E32" s="1653">
        <v>2451</v>
      </c>
      <c r="F32" s="1756"/>
      <c r="G32" s="1790"/>
      <c r="H32" s="1790"/>
      <c r="I32" s="1653">
        <v>5007</v>
      </c>
      <c r="J32" s="1756"/>
      <c r="K32" s="1790"/>
      <c r="L32" s="1790"/>
      <c r="M32" s="1653">
        <v>399</v>
      </c>
      <c r="N32" s="1756"/>
      <c r="O32" s="1790"/>
      <c r="P32" s="1790"/>
      <c r="Q32" s="1653">
        <v>706</v>
      </c>
    </row>
    <row r="33" spans="1:33" s="444" customFormat="1" ht="15" x14ac:dyDescent="0.25">
      <c r="A33" s="443">
        <v>19</v>
      </c>
      <c r="B33" s="1164"/>
      <c r="C33" s="1790"/>
      <c r="D33" s="1790"/>
      <c r="E33" s="1653">
        <v>2543</v>
      </c>
      <c r="F33" s="1756"/>
      <c r="G33" s="1790"/>
      <c r="H33" s="1790"/>
      <c r="I33" s="1653">
        <v>3734</v>
      </c>
      <c r="J33" s="1756"/>
      <c r="K33" s="1790"/>
      <c r="L33" s="1790"/>
      <c r="M33" s="1653">
        <v>404</v>
      </c>
      <c r="N33" s="1756"/>
      <c r="O33" s="1790"/>
      <c r="P33" s="1790"/>
      <c r="Q33" s="1653">
        <v>440</v>
      </c>
    </row>
    <row r="34" spans="1:33" s="444" customFormat="1" ht="15" x14ac:dyDescent="0.25">
      <c r="A34" s="443">
        <v>20</v>
      </c>
      <c r="B34" s="1164"/>
      <c r="C34" s="1790"/>
      <c r="D34" s="1790"/>
      <c r="E34" s="1653">
        <v>2487</v>
      </c>
      <c r="F34" s="1756"/>
      <c r="G34" s="1790"/>
      <c r="H34" s="1790"/>
      <c r="I34" s="1653">
        <v>3729</v>
      </c>
      <c r="J34" s="1756"/>
      <c r="K34" s="1790"/>
      <c r="L34" s="1790"/>
      <c r="M34" s="1653">
        <v>358</v>
      </c>
      <c r="N34" s="1756"/>
      <c r="O34" s="1790"/>
      <c r="P34" s="1790"/>
      <c r="Q34" s="1653">
        <v>383</v>
      </c>
    </row>
    <row r="35" spans="1:33" s="444" customFormat="1" ht="15" x14ac:dyDescent="0.25">
      <c r="A35" s="443">
        <v>21</v>
      </c>
      <c r="B35" s="1164"/>
      <c r="C35" s="1790"/>
      <c r="D35" s="1790"/>
      <c r="E35" s="1653">
        <v>2379</v>
      </c>
      <c r="F35" s="1756"/>
      <c r="G35" s="1790"/>
      <c r="H35" s="1790"/>
      <c r="I35" s="1653">
        <v>3658</v>
      </c>
      <c r="J35" s="1756"/>
      <c r="K35" s="1790"/>
      <c r="L35" s="1790"/>
      <c r="M35" s="1653">
        <v>331</v>
      </c>
      <c r="N35" s="1756"/>
      <c r="O35" s="1790"/>
      <c r="P35" s="1790"/>
      <c r="Q35" s="1653">
        <v>353</v>
      </c>
    </row>
    <row r="36" spans="1:33" s="444" customFormat="1" ht="15" x14ac:dyDescent="0.25">
      <c r="A36" s="443">
        <v>22</v>
      </c>
      <c r="B36" s="1164"/>
      <c r="C36" s="1790"/>
      <c r="D36" s="1790"/>
      <c r="E36" s="1653">
        <v>2226</v>
      </c>
      <c r="F36" s="1756"/>
      <c r="G36" s="1790"/>
      <c r="H36" s="1790"/>
      <c r="I36" s="1653">
        <v>3405</v>
      </c>
      <c r="J36" s="1756"/>
      <c r="K36" s="1790"/>
      <c r="L36" s="1790"/>
      <c r="M36" s="1653">
        <v>319</v>
      </c>
      <c r="N36" s="1756"/>
      <c r="O36" s="1790"/>
      <c r="P36" s="1790"/>
      <c r="Q36" s="1653">
        <v>333</v>
      </c>
    </row>
    <row r="37" spans="1:33" s="444" customFormat="1" ht="15" x14ac:dyDescent="0.25">
      <c r="A37" s="443">
        <v>23</v>
      </c>
      <c r="B37" s="1164"/>
      <c r="C37" s="1790"/>
      <c r="D37" s="1790"/>
      <c r="E37" s="1653">
        <v>1887</v>
      </c>
      <c r="F37" s="1756"/>
      <c r="G37" s="1790"/>
      <c r="H37" s="1790"/>
      <c r="I37" s="1653">
        <v>2991</v>
      </c>
      <c r="J37" s="1756"/>
      <c r="K37" s="1790"/>
      <c r="L37" s="1790"/>
      <c r="M37" s="1653">
        <v>294</v>
      </c>
      <c r="N37" s="1756"/>
      <c r="O37" s="1790"/>
      <c r="P37" s="1790"/>
      <c r="Q37" s="1653">
        <v>316</v>
      </c>
    </row>
    <row r="38" spans="1:33" s="444" customFormat="1" ht="15" x14ac:dyDescent="0.25">
      <c r="A38" s="443">
        <v>24</v>
      </c>
      <c r="B38" s="1164"/>
      <c r="C38" s="1790"/>
      <c r="D38" s="1790"/>
      <c r="E38" s="1653">
        <v>1945</v>
      </c>
      <c r="F38" s="1756"/>
      <c r="G38" s="1790"/>
      <c r="H38" s="1790"/>
      <c r="I38" s="1653">
        <v>2240</v>
      </c>
      <c r="J38" s="1756"/>
      <c r="K38" s="1790"/>
      <c r="L38" s="1790"/>
      <c r="M38" s="1653">
        <v>283</v>
      </c>
      <c r="N38" s="1756"/>
      <c r="O38" s="1790"/>
      <c r="P38" s="1790"/>
      <c r="Q38" s="1653">
        <v>252</v>
      </c>
    </row>
    <row r="39" spans="1:33" s="444" customFormat="1" ht="15" x14ac:dyDescent="0.2">
      <c r="A39" s="443" t="s">
        <v>19</v>
      </c>
      <c r="B39" s="1201"/>
      <c r="C39" s="1791"/>
      <c r="D39" s="1791"/>
      <c r="E39" s="1792">
        <f>SUM(E15:E38)</f>
        <v>46201</v>
      </c>
      <c r="F39" s="1791"/>
      <c r="G39" s="1791"/>
      <c r="H39" s="1791"/>
      <c r="I39" s="1792">
        <f>SUM(I15:I38)</f>
        <v>99985</v>
      </c>
      <c r="J39" s="1791"/>
      <c r="K39" s="1791"/>
      <c r="L39" s="1791"/>
      <c r="M39" s="1792">
        <f>SUM(M15:M38)</f>
        <v>7937</v>
      </c>
      <c r="N39" s="1791"/>
      <c r="O39" s="1791"/>
      <c r="P39" s="1791"/>
      <c r="Q39" s="1792">
        <f>SUM(Q15:Q38)</f>
        <v>14609</v>
      </c>
    </row>
    <row r="40" spans="1:33" s="433" customFormat="1" ht="12.75" customHeight="1" x14ac:dyDescent="0.2">
      <c r="A40" s="433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433" customFormat="1" ht="12.75" customHeight="1" x14ac:dyDescent="0.2">
      <c r="A41" s="433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433" t="s">
        <v>22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433" t="s">
        <v>23</v>
      </c>
      <c r="K43" s="433" t="s">
        <v>537</v>
      </c>
      <c r="L43" s="433"/>
      <c r="M43" s="433"/>
      <c r="N43" s="433"/>
      <c r="O43" s="433"/>
      <c r="P43" s="433"/>
      <c r="Q43" s="433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  <mergeCell ref="N10:Q10"/>
    <mergeCell ref="B10:E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3"/>
  </sheetPr>
  <dimension ref="A1:AG44"/>
  <sheetViews>
    <sheetView zoomScaleNormal="100" workbookViewId="0">
      <selection activeCell="C39" sqref="C39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83" t="s">
        <v>512</v>
      </c>
      <c r="C1" s="2039"/>
      <c r="D1" s="2039"/>
      <c r="E1" s="2039"/>
      <c r="F1" s="2039"/>
      <c r="J1" s="801" t="s">
        <v>184</v>
      </c>
      <c r="N1" s="2678" t="s">
        <v>103</v>
      </c>
      <c r="O1" s="2678"/>
      <c r="P1" s="2678"/>
      <c r="Q1" s="2678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79" t="s">
        <v>1</v>
      </c>
      <c r="C2" s="2046"/>
      <c r="D2" s="2046"/>
      <c r="E2" s="2046"/>
      <c r="F2" s="2046"/>
      <c r="N2" s="2679" t="s">
        <v>2</v>
      </c>
      <c r="O2" s="2680"/>
      <c r="P2" s="2680"/>
      <c r="Q2" s="2680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82" t="s">
        <v>4</v>
      </c>
      <c r="C4" s="2039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107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81" t="s">
        <v>7</v>
      </c>
      <c r="C5" s="2037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8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9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1515</v>
      </c>
      <c r="B8" s="1315">
        <v>1517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86" t="s">
        <v>9</v>
      </c>
      <c r="B9" s="2691" t="s">
        <v>10</v>
      </c>
      <c r="C9" s="2692"/>
      <c r="D9" s="2692"/>
      <c r="E9" s="2692"/>
      <c r="F9" s="2692"/>
      <c r="G9" s="2692"/>
      <c r="H9" s="2692"/>
      <c r="I9" s="2693"/>
      <c r="J9" s="2691" t="s">
        <v>11</v>
      </c>
      <c r="K9" s="2692"/>
      <c r="L9" s="2692"/>
      <c r="M9" s="2692"/>
      <c r="N9" s="2692"/>
      <c r="O9" s="2692"/>
      <c r="P9" s="2692"/>
      <c r="Q9" s="2693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87"/>
      <c r="B10" s="2684" t="s">
        <v>108</v>
      </c>
      <c r="C10" s="2685"/>
      <c r="D10" s="2685"/>
      <c r="E10" s="2694"/>
      <c r="F10" s="2684" t="s">
        <v>109</v>
      </c>
      <c r="G10" s="2053"/>
      <c r="H10" s="2053"/>
      <c r="I10" s="2054"/>
      <c r="J10" s="2684" t="s">
        <v>108</v>
      </c>
      <c r="K10" s="2685"/>
      <c r="L10" s="2685"/>
      <c r="M10" s="2694"/>
      <c r="N10" s="2684" t="s">
        <v>109</v>
      </c>
      <c r="O10" s="2685"/>
      <c r="P10" s="2685"/>
      <c r="Q10" s="2694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87"/>
      <c r="B11" s="2684" t="s">
        <v>14</v>
      </c>
      <c r="C11" s="2685"/>
      <c r="E11" s="451">
        <v>12000</v>
      </c>
      <c r="F11" s="2684" t="s">
        <v>14</v>
      </c>
      <c r="G11" s="2685"/>
      <c r="H11" s="450"/>
      <c r="I11" s="451">
        <v>12000</v>
      </c>
      <c r="J11" s="2684" t="s">
        <v>14</v>
      </c>
      <c r="K11" s="2685"/>
      <c r="L11" s="450"/>
      <c r="M11" s="451">
        <f>E11</f>
        <v>12000</v>
      </c>
      <c r="N11" s="2684" t="s">
        <v>14</v>
      </c>
      <c r="O11" s="2685"/>
      <c r="P11" s="450"/>
      <c r="Q11" s="451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88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93"/>
      <c r="D14" s="1793"/>
      <c r="E14" s="1793"/>
      <c r="F14" s="1756"/>
      <c r="G14" s="1793"/>
      <c r="H14" s="1793"/>
      <c r="I14" s="1793"/>
      <c r="J14" s="1756"/>
      <c r="K14" s="1793"/>
      <c r="L14" s="1793"/>
      <c r="M14" s="1793"/>
      <c r="N14" s="1756"/>
      <c r="O14" s="1793"/>
      <c r="P14" s="1793"/>
      <c r="Q14" s="1793"/>
    </row>
    <row r="15" spans="1:33" s="1473" customFormat="1" ht="15" x14ac:dyDescent="0.25">
      <c r="A15" s="1470">
        <v>1</v>
      </c>
      <c r="B15" s="1467"/>
      <c r="C15" s="1793"/>
      <c r="D15" s="1793"/>
      <c r="E15" s="1653">
        <v>0</v>
      </c>
      <c r="F15" s="1756"/>
      <c r="G15" s="1793"/>
      <c r="H15" s="1793"/>
      <c r="I15" s="1653">
        <v>837</v>
      </c>
      <c r="J15" s="1756"/>
      <c r="K15" s="1793"/>
      <c r="L15" s="1793"/>
      <c r="M15" s="1653">
        <v>0</v>
      </c>
      <c r="N15" s="1756"/>
      <c r="O15" s="1793"/>
      <c r="P15" s="1793"/>
      <c r="Q15" s="1653">
        <v>83</v>
      </c>
    </row>
    <row r="16" spans="1:33" s="453" customFormat="1" ht="15" x14ac:dyDescent="0.25">
      <c r="A16" s="456">
        <v>2</v>
      </c>
      <c r="B16" s="1164"/>
      <c r="C16" s="1793"/>
      <c r="D16" s="1793"/>
      <c r="E16" s="1653">
        <v>0</v>
      </c>
      <c r="F16" s="1756"/>
      <c r="G16" s="1793"/>
      <c r="H16" s="1793"/>
      <c r="I16" s="1653">
        <v>747</v>
      </c>
      <c r="J16" s="1756"/>
      <c r="K16" s="1793"/>
      <c r="L16" s="1793"/>
      <c r="M16" s="1653">
        <v>0</v>
      </c>
      <c r="N16" s="1756"/>
      <c r="O16" s="1793"/>
      <c r="P16" s="1793"/>
      <c r="Q16" s="1653">
        <v>75</v>
      </c>
    </row>
    <row r="17" spans="1:17" s="453" customFormat="1" ht="15" x14ac:dyDescent="0.25">
      <c r="A17" s="456">
        <v>3</v>
      </c>
      <c r="B17" s="1164"/>
      <c r="C17" s="1793"/>
      <c r="D17" s="1793"/>
      <c r="E17" s="1653">
        <v>0</v>
      </c>
      <c r="F17" s="1756"/>
      <c r="G17" s="1793"/>
      <c r="H17" s="1793"/>
      <c r="I17" s="1653">
        <v>737</v>
      </c>
      <c r="J17" s="1756"/>
      <c r="K17" s="1793"/>
      <c r="L17" s="1793"/>
      <c r="M17" s="1653">
        <v>0</v>
      </c>
      <c r="N17" s="1756"/>
      <c r="O17" s="1793"/>
      <c r="P17" s="1793"/>
      <c r="Q17" s="1653">
        <v>75</v>
      </c>
    </row>
    <row r="18" spans="1:17" s="453" customFormat="1" ht="15" x14ac:dyDescent="0.25">
      <c r="A18" s="456">
        <v>4</v>
      </c>
      <c r="B18" s="1164"/>
      <c r="C18" s="1793"/>
      <c r="D18" s="1793"/>
      <c r="E18" s="1653">
        <v>0</v>
      </c>
      <c r="F18" s="1756"/>
      <c r="G18" s="1793"/>
      <c r="H18" s="1793"/>
      <c r="I18" s="1653">
        <v>712</v>
      </c>
      <c r="J18" s="1756"/>
      <c r="K18" s="1793"/>
      <c r="L18" s="1793"/>
      <c r="M18" s="1653">
        <v>0</v>
      </c>
      <c r="N18" s="1756"/>
      <c r="O18" s="1793"/>
      <c r="P18" s="1793"/>
      <c r="Q18" s="1653">
        <v>67</v>
      </c>
    </row>
    <row r="19" spans="1:17" s="453" customFormat="1" ht="15" x14ac:dyDescent="0.25">
      <c r="A19" s="456">
        <v>5</v>
      </c>
      <c r="B19" s="1164"/>
      <c r="C19" s="1793"/>
      <c r="D19" s="1793"/>
      <c r="E19" s="1653">
        <v>0</v>
      </c>
      <c r="F19" s="1756"/>
      <c r="G19" s="1793"/>
      <c r="H19" s="1793"/>
      <c r="I19" s="1653">
        <v>732</v>
      </c>
      <c r="J19" s="1756"/>
      <c r="K19" s="1793"/>
      <c r="L19" s="1793"/>
      <c r="M19" s="1653">
        <v>0</v>
      </c>
      <c r="N19" s="1756"/>
      <c r="O19" s="1793"/>
      <c r="P19" s="1793"/>
      <c r="Q19" s="1653">
        <v>75</v>
      </c>
    </row>
    <row r="20" spans="1:17" s="453" customFormat="1" ht="15" x14ac:dyDescent="0.25">
      <c r="A20" s="456">
        <v>6</v>
      </c>
      <c r="B20" s="1164"/>
      <c r="C20" s="1793"/>
      <c r="D20" s="1793"/>
      <c r="E20" s="1653">
        <v>0</v>
      </c>
      <c r="F20" s="1756"/>
      <c r="G20" s="1793"/>
      <c r="H20" s="1793"/>
      <c r="I20" s="1653">
        <v>781</v>
      </c>
      <c r="J20" s="1756"/>
      <c r="K20" s="1793"/>
      <c r="L20" s="1793"/>
      <c r="M20" s="1653">
        <v>0</v>
      </c>
      <c r="N20" s="1756"/>
      <c r="O20" s="1793"/>
      <c r="P20" s="1793"/>
      <c r="Q20" s="1653">
        <v>80</v>
      </c>
    </row>
    <row r="21" spans="1:17" s="453" customFormat="1" ht="15" x14ac:dyDescent="0.25">
      <c r="A21" s="456">
        <v>7</v>
      </c>
      <c r="B21" s="1164"/>
      <c r="C21" s="1793"/>
      <c r="D21" s="1793"/>
      <c r="E21" s="1653">
        <v>0</v>
      </c>
      <c r="F21" s="1756"/>
      <c r="G21" s="1793"/>
      <c r="H21" s="1793"/>
      <c r="I21" s="1653">
        <v>966</v>
      </c>
      <c r="J21" s="1756"/>
      <c r="K21" s="1793"/>
      <c r="L21" s="1793"/>
      <c r="M21" s="1653">
        <v>0</v>
      </c>
      <c r="N21" s="1756"/>
      <c r="O21" s="1793"/>
      <c r="P21" s="1793"/>
      <c r="Q21" s="1653">
        <v>91</v>
      </c>
    </row>
    <row r="22" spans="1:17" s="453" customFormat="1" ht="15" x14ac:dyDescent="0.25">
      <c r="A22" s="456">
        <v>8</v>
      </c>
      <c r="B22" s="1164"/>
      <c r="C22" s="1793"/>
      <c r="D22" s="1793"/>
      <c r="E22" s="1653">
        <v>0</v>
      </c>
      <c r="F22" s="1756"/>
      <c r="G22" s="1793"/>
      <c r="H22" s="1793"/>
      <c r="I22" s="1653">
        <v>1054</v>
      </c>
      <c r="J22" s="1756"/>
      <c r="K22" s="1793"/>
      <c r="L22" s="1793"/>
      <c r="M22" s="1653">
        <v>0</v>
      </c>
      <c r="N22" s="1756"/>
      <c r="O22" s="1793"/>
      <c r="P22" s="1793"/>
      <c r="Q22" s="1653">
        <v>108</v>
      </c>
    </row>
    <row r="23" spans="1:17" s="453" customFormat="1" ht="15" x14ac:dyDescent="0.25">
      <c r="A23" s="456">
        <v>9</v>
      </c>
      <c r="B23" s="1164"/>
      <c r="C23" s="1793"/>
      <c r="D23" s="1793"/>
      <c r="E23" s="1653">
        <v>0</v>
      </c>
      <c r="F23" s="1756"/>
      <c r="G23" s="1793"/>
      <c r="H23" s="1793"/>
      <c r="I23" s="1653">
        <v>1087</v>
      </c>
      <c r="J23" s="1756"/>
      <c r="K23" s="1793"/>
      <c r="L23" s="1793"/>
      <c r="M23" s="1653">
        <v>0</v>
      </c>
      <c r="N23" s="1756"/>
      <c r="O23" s="1793"/>
      <c r="P23" s="1793"/>
      <c r="Q23" s="1653">
        <v>111</v>
      </c>
    </row>
    <row r="24" spans="1:17" s="453" customFormat="1" ht="15" x14ac:dyDescent="0.25">
      <c r="A24" s="456">
        <v>10</v>
      </c>
      <c r="B24" s="1164"/>
      <c r="C24" s="1793"/>
      <c r="D24" s="1793"/>
      <c r="E24" s="1653">
        <v>0</v>
      </c>
      <c r="F24" s="1756"/>
      <c r="G24" s="1793"/>
      <c r="H24" s="1793"/>
      <c r="I24" s="1653">
        <v>1137</v>
      </c>
      <c r="J24" s="1756"/>
      <c r="K24" s="1793"/>
      <c r="L24" s="1793"/>
      <c r="M24" s="1653">
        <v>0</v>
      </c>
      <c r="N24" s="1756"/>
      <c r="O24" s="1793"/>
      <c r="P24" s="1793"/>
      <c r="Q24" s="1653">
        <v>123</v>
      </c>
    </row>
    <row r="25" spans="1:17" s="453" customFormat="1" ht="15" x14ac:dyDescent="0.25">
      <c r="A25" s="456">
        <v>11</v>
      </c>
      <c r="B25" s="1164"/>
      <c r="C25" s="1793"/>
      <c r="D25" s="1793"/>
      <c r="E25" s="1653">
        <v>0</v>
      </c>
      <c r="F25" s="1756"/>
      <c r="G25" s="1793"/>
      <c r="H25" s="1793"/>
      <c r="I25" s="1653">
        <v>1169</v>
      </c>
      <c r="J25" s="1756"/>
      <c r="K25" s="1793"/>
      <c r="L25" s="1793"/>
      <c r="M25" s="1653">
        <v>0</v>
      </c>
      <c r="N25" s="1756"/>
      <c r="O25" s="1793"/>
      <c r="P25" s="1793"/>
      <c r="Q25" s="1653">
        <v>123</v>
      </c>
    </row>
    <row r="26" spans="1:17" s="453" customFormat="1" ht="15" x14ac:dyDescent="0.25">
      <c r="A26" s="456">
        <v>12</v>
      </c>
      <c r="B26" s="1164"/>
      <c r="C26" s="1793"/>
      <c r="D26" s="1793"/>
      <c r="E26" s="1653">
        <v>0</v>
      </c>
      <c r="F26" s="1756"/>
      <c r="G26" s="1793"/>
      <c r="H26" s="1793"/>
      <c r="I26" s="1653">
        <v>1210</v>
      </c>
      <c r="J26" s="1756"/>
      <c r="K26" s="1793"/>
      <c r="L26" s="1793"/>
      <c r="M26" s="1653">
        <v>0</v>
      </c>
      <c r="N26" s="1756"/>
      <c r="O26" s="1793"/>
      <c r="P26" s="1793"/>
      <c r="Q26" s="1653">
        <v>140</v>
      </c>
    </row>
    <row r="27" spans="1:17" s="453" customFormat="1" ht="15" x14ac:dyDescent="0.25">
      <c r="A27" s="456">
        <v>13</v>
      </c>
      <c r="B27" s="1164"/>
      <c r="C27" s="1793"/>
      <c r="D27" s="1793"/>
      <c r="E27" s="1653">
        <v>0</v>
      </c>
      <c r="F27" s="1756"/>
      <c r="G27" s="1793"/>
      <c r="H27" s="1793"/>
      <c r="I27" s="1653">
        <v>1201</v>
      </c>
      <c r="J27" s="1756"/>
      <c r="K27" s="1793"/>
      <c r="L27" s="1793"/>
      <c r="M27" s="1653">
        <v>0</v>
      </c>
      <c r="N27" s="1756"/>
      <c r="O27" s="1793"/>
      <c r="P27" s="1793"/>
      <c r="Q27" s="1653">
        <v>145</v>
      </c>
    </row>
    <row r="28" spans="1:17" s="453" customFormat="1" ht="15" x14ac:dyDescent="0.25">
      <c r="A28" s="456">
        <v>14</v>
      </c>
      <c r="B28" s="1164"/>
      <c r="C28" s="1793"/>
      <c r="D28" s="1793"/>
      <c r="E28" s="1653">
        <v>0</v>
      </c>
      <c r="F28" s="1756"/>
      <c r="G28" s="1793"/>
      <c r="H28" s="1793"/>
      <c r="I28" s="1653">
        <v>1152</v>
      </c>
      <c r="J28" s="1756"/>
      <c r="K28" s="1793"/>
      <c r="L28" s="1793"/>
      <c r="M28" s="1653">
        <v>0</v>
      </c>
      <c r="N28" s="1756"/>
      <c r="O28" s="1793"/>
      <c r="P28" s="1793"/>
      <c r="Q28" s="1653">
        <v>131</v>
      </c>
    </row>
    <row r="29" spans="1:17" s="453" customFormat="1" ht="15" x14ac:dyDescent="0.25">
      <c r="A29" s="456">
        <v>15</v>
      </c>
      <c r="B29" s="1164"/>
      <c r="C29" s="1793"/>
      <c r="D29" s="1793"/>
      <c r="E29" s="1653">
        <v>0</v>
      </c>
      <c r="F29" s="1756"/>
      <c r="G29" s="1793"/>
      <c r="H29" s="1793"/>
      <c r="I29" s="1653">
        <v>1177</v>
      </c>
      <c r="J29" s="1756"/>
      <c r="K29" s="1793"/>
      <c r="L29" s="1793"/>
      <c r="M29" s="1653">
        <v>0</v>
      </c>
      <c r="N29" s="1756"/>
      <c r="O29" s="1793"/>
      <c r="P29" s="1793"/>
      <c r="Q29" s="1653">
        <v>123</v>
      </c>
    </row>
    <row r="30" spans="1:17" s="453" customFormat="1" ht="15" x14ac:dyDescent="0.25">
      <c r="A30" s="456">
        <v>16</v>
      </c>
      <c r="B30" s="1164"/>
      <c r="C30" s="1793"/>
      <c r="D30" s="1793"/>
      <c r="E30" s="1653">
        <v>0</v>
      </c>
      <c r="F30" s="1756"/>
      <c r="G30" s="1793"/>
      <c r="H30" s="1793"/>
      <c r="I30" s="1653">
        <v>1259</v>
      </c>
      <c r="J30" s="1756"/>
      <c r="K30" s="1793"/>
      <c r="L30" s="1793"/>
      <c r="M30" s="1653">
        <v>0</v>
      </c>
      <c r="N30" s="1756"/>
      <c r="O30" s="1793"/>
      <c r="P30" s="1793"/>
      <c r="Q30" s="1653">
        <v>131</v>
      </c>
    </row>
    <row r="31" spans="1:17" s="457" customFormat="1" ht="15" x14ac:dyDescent="0.25">
      <c r="A31" s="456">
        <v>17</v>
      </c>
      <c r="B31" s="1164"/>
      <c r="C31" s="1793"/>
      <c r="D31" s="1793"/>
      <c r="E31" s="1653">
        <v>0</v>
      </c>
      <c r="F31" s="1756"/>
      <c r="G31" s="1793"/>
      <c r="H31" s="1793"/>
      <c r="I31" s="1653">
        <v>1310</v>
      </c>
      <c r="J31" s="1756"/>
      <c r="K31" s="1793"/>
      <c r="L31" s="1793"/>
      <c r="M31" s="1653">
        <v>0</v>
      </c>
      <c r="N31" s="1756"/>
      <c r="O31" s="1793"/>
      <c r="P31" s="1793"/>
      <c r="Q31" s="1653">
        <v>133</v>
      </c>
    </row>
    <row r="32" spans="1:17" s="457" customFormat="1" ht="15" x14ac:dyDescent="0.25">
      <c r="A32" s="456">
        <v>18</v>
      </c>
      <c r="B32" s="1164"/>
      <c r="C32" s="1793"/>
      <c r="D32" s="1793"/>
      <c r="E32" s="1653">
        <v>903</v>
      </c>
      <c r="F32" s="1756"/>
      <c r="G32" s="1793"/>
      <c r="H32" s="1793"/>
      <c r="I32" s="1653">
        <v>1402</v>
      </c>
      <c r="J32" s="1756"/>
      <c r="K32" s="1793"/>
      <c r="L32" s="1793"/>
      <c r="M32" s="1653">
        <v>115</v>
      </c>
      <c r="N32" s="1756"/>
      <c r="O32" s="1793"/>
      <c r="P32" s="1793"/>
      <c r="Q32" s="1653">
        <v>155</v>
      </c>
    </row>
    <row r="33" spans="1:33" s="457" customFormat="1" ht="15" x14ac:dyDescent="0.25">
      <c r="A33" s="456">
        <v>19</v>
      </c>
      <c r="B33" s="1164"/>
      <c r="C33" s="1793"/>
      <c r="D33" s="1793"/>
      <c r="E33" s="1653">
        <v>2471</v>
      </c>
      <c r="F33" s="1756"/>
      <c r="G33" s="1793"/>
      <c r="H33" s="1793"/>
      <c r="I33" s="1653">
        <v>1465</v>
      </c>
      <c r="J33" s="1756"/>
      <c r="K33" s="1793"/>
      <c r="L33" s="1793"/>
      <c r="M33" s="1653">
        <v>314</v>
      </c>
      <c r="N33" s="1756"/>
      <c r="O33" s="1793"/>
      <c r="P33" s="1793"/>
      <c r="Q33" s="1653">
        <v>152</v>
      </c>
    </row>
    <row r="34" spans="1:33" s="457" customFormat="1" ht="15" x14ac:dyDescent="0.25">
      <c r="A34" s="456">
        <v>20</v>
      </c>
      <c r="B34" s="1164"/>
      <c r="C34" s="1793"/>
      <c r="D34" s="1793"/>
      <c r="E34" s="1653">
        <v>2443</v>
      </c>
      <c r="F34" s="1756"/>
      <c r="G34" s="1793"/>
      <c r="H34" s="1793"/>
      <c r="I34" s="1653">
        <v>1497</v>
      </c>
      <c r="J34" s="1756"/>
      <c r="K34" s="1793"/>
      <c r="L34" s="1793"/>
      <c r="M34" s="1653">
        <v>281</v>
      </c>
      <c r="N34" s="1756"/>
      <c r="O34" s="1793"/>
      <c r="P34" s="1793"/>
      <c r="Q34" s="1653">
        <v>159</v>
      </c>
    </row>
    <row r="35" spans="1:33" s="457" customFormat="1" ht="15" x14ac:dyDescent="0.25">
      <c r="A35" s="456">
        <v>21</v>
      </c>
      <c r="B35" s="1164"/>
      <c r="C35" s="1793"/>
      <c r="D35" s="1793"/>
      <c r="E35" s="1653">
        <v>2414</v>
      </c>
      <c r="F35" s="1756"/>
      <c r="G35" s="1793"/>
      <c r="H35" s="1793"/>
      <c r="I35" s="1653">
        <v>1393</v>
      </c>
      <c r="J35" s="1756"/>
      <c r="K35" s="1793"/>
      <c r="L35" s="1793"/>
      <c r="M35" s="1653">
        <v>274</v>
      </c>
      <c r="N35" s="1756"/>
      <c r="O35" s="1793"/>
      <c r="P35" s="1793"/>
      <c r="Q35" s="1653">
        <v>128</v>
      </c>
    </row>
    <row r="36" spans="1:33" s="457" customFormat="1" ht="15" x14ac:dyDescent="0.25">
      <c r="A36" s="456">
        <v>22</v>
      </c>
      <c r="B36" s="1164"/>
      <c r="C36" s="1793"/>
      <c r="D36" s="1793"/>
      <c r="E36" s="1653">
        <v>2269</v>
      </c>
      <c r="F36" s="1756"/>
      <c r="G36" s="1793"/>
      <c r="H36" s="1793"/>
      <c r="I36" s="1653">
        <v>1273</v>
      </c>
      <c r="J36" s="1756"/>
      <c r="K36" s="1793"/>
      <c r="L36" s="1793"/>
      <c r="M36" s="1653">
        <v>257</v>
      </c>
      <c r="N36" s="1756"/>
      <c r="O36" s="1793"/>
      <c r="P36" s="1793"/>
      <c r="Q36" s="1653">
        <v>114</v>
      </c>
    </row>
    <row r="37" spans="1:33" s="457" customFormat="1" ht="15" x14ac:dyDescent="0.25">
      <c r="A37" s="456">
        <v>23</v>
      </c>
      <c r="B37" s="1164"/>
      <c r="C37" s="1793"/>
      <c r="D37" s="1793"/>
      <c r="E37" s="1653">
        <v>1998</v>
      </c>
      <c r="F37" s="1756"/>
      <c r="G37" s="1793"/>
      <c r="H37" s="1793"/>
      <c r="I37" s="1653">
        <v>1121</v>
      </c>
      <c r="J37" s="1756"/>
      <c r="K37" s="1793"/>
      <c r="L37" s="1793"/>
      <c r="M37" s="1653">
        <v>234</v>
      </c>
      <c r="N37" s="1756"/>
      <c r="O37" s="1793"/>
      <c r="P37" s="1793"/>
      <c r="Q37" s="1653">
        <v>94</v>
      </c>
    </row>
    <row r="38" spans="1:33" s="457" customFormat="1" ht="15" x14ac:dyDescent="0.25">
      <c r="A38" s="456">
        <v>24</v>
      </c>
      <c r="B38" s="1164"/>
      <c r="C38" s="1793"/>
      <c r="D38" s="1793"/>
      <c r="E38" s="1653">
        <v>1610</v>
      </c>
      <c r="F38" s="1756"/>
      <c r="G38" s="1793"/>
      <c r="H38" s="1793"/>
      <c r="I38" s="1653">
        <v>979</v>
      </c>
      <c r="J38" s="1756"/>
      <c r="K38" s="1793"/>
      <c r="L38" s="1793"/>
      <c r="M38" s="1653">
        <v>283</v>
      </c>
      <c r="N38" s="1756"/>
      <c r="O38" s="1793"/>
      <c r="P38" s="1793"/>
      <c r="Q38" s="1653">
        <v>103</v>
      </c>
    </row>
    <row r="39" spans="1:33" s="457" customFormat="1" ht="15" x14ac:dyDescent="0.2">
      <c r="A39" s="456" t="s">
        <v>19</v>
      </c>
      <c r="B39" s="1199"/>
      <c r="C39" s="1794"/>
      <c r="D39" s="1794"/>
      <c r="E39" s="1795">
        <f>SUM(E15:E38)</f>
        <v>14108</v>
      </c>
      <c r="F39" s="1794"/>
      <c r="G39" s="1794"/>
      <c r="H39" s="1794"/>
      <c r="I39" s="1795">
        <f>SUM(I15:I38)</f>
        <v>26398</v>
      </c>
      <c r="J39" s="1794"/>
      <c r="K39" s="1794"/>
      <c r="L39" s="1794"/>
      <c r="M39" s="1795">
        <f>SUM(M15:M38)</f>
        <v>1758</v>
      </c>
      <c r="N39" s="1794"/>
      <c r="O39" s="1794"/>
      <c r="P39" s="1794"/>
      <c r="Q39" s="1795">
        <f>SUM(Q15:Q38)</f>
        <v>2719</v>
      </c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537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3"/>
  </sheetPr>
  <dimension ref="A1:AG44"/>
  <sheetViews>
    <sheetView zoomScaleNormal="100" workbookViewId="0">
      <selection activeCell="V25" sqref="V25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83" t="s">
        <v>512</v>
      </c>
      <c r="C1" s="2039"/>
      <c r="D1" s="2039"/>
      <c r="E1" s="2039"/>
      <c r="F1" s="2039"/>
      <c r="J1" s="801" t="s">
        <v>184</v>
      </c>
      <c r="N1" s="2678" t="s">
        <v>103</v>
      </c>
      <c r="O1" s="2678"/>
      <c r="P1" s="2678"/>
      <c r="Q1" s="2678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79" t="s">
        <v>1</v>
      </c>
      <c r="C2" s="2046"/>
      <c r="D2" s="2046"/>
      <c r="E2" s="2046"/>
      <c r="F2" s="2046"/>
      <c r="N2" s="2679" t="s">
        <v>2</v>
      </c>
      <c r="O2" s="2680"/>
      <c r="P2" s="2680"/>
      <c r="Q2" s="2680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82" t="s">
        <v>4</v>
      </c>
      <c r="C4" s="2039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674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81" t="s">
        <v>7</v>
      </c>
      <c r="C5" s="2037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8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9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336</v>
      </c>
      <c r="B8" s="1315"/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86" t="s">
        <v>9</v>
      </c>
      <c r="B9" s="2691" t="s">
        <v>10</v>
      </c>
      <c r="C9" s="2692"/>
      <c r="D9" s="2692"/>
      <c r="E9" s="2692"/>
      <c r="F9" s="2692"/>
      <c r="G9" s="2692"/>
      <c r="H9" s="2692"/>
      <c r="I9" s="2693"/>
      <c r="J9" s="2691" t="s">
        <v>11</v>
      </c>
      <c r="K9" s="2692"/>
      <c r="L9" s="2692"/>
      <c r="M9" s="2692"/>
      <c r="N9" s="2692"/>
      <c r="O9" s="2692"/>
      <c r="P9" s="2692"/>
      <c r="Q9" s="2693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87"/>
      <c r="B10" s="2684" t="s">
        <v>515</v>
      </c>
      <c r="C10" s="2685"/>
      <c r="D10" s="2685"/>
      <c r="E10" s="2694"/>
      <c r="F10" s="2684"/>
      <c r="G10" s="2053"/>
      <c r="H10" s="2053"/>
      <c r="I10" s="2054"/>
      <c r="J10" s="2684" t="s">
        <v>515</v>
      </c>
      <c r="K10" s="2685"/>
      <c r="L10" s="2685"/>
      <c r="M10" s="2694"/>
      <c r="N10" s="2684"/>
      <c r="O10" s="2685"/>
      <c r="P10" s="2685"/>
      <c r="Q10" s="2694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87"/>
      <c r="B11" s="2684" t="s">
        <v>14</v>
      </c>
      <c r="C11" s="2685"/>
      <c r="E11" s="451">
        <v>40</v>
      </c>
      <c r="F11" s="2684" t="s">
        <v>14</v>
      </c>
      <c r="G11" s="2685"/>
      <c r="H11" s="450"/>
      <c r="I11" s="451"/>
      <c r="J11" s="2684" t="s">
        <v>14</v>
      </c>
      <c r="K11" s="2685"/>
      <c r="L11" s="450"/>
      <c r="M11" s="451">
        <v>40</v>
      </c>
      <c r="N11" s="2684" t="s">
        <v>14</v>
      </c>
      <c r="O11" s="2685"/>
      <c r="P11" s="450"/>
      <c r="Q11" s="451"/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88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93"/>
      <c r="D14" s="1793"/>
      <c r="E14" s="1793"/>
      <c r="F14" s="1756"/>
      <c r="G14" s="1793"/>
      <c r="H14" s="1793"/>
      <c r="I14" s="1793"/>
      <c r="J14" s="1756"/>
      <c r="K14" s="1793"/>
      <c r="L14" s="1793"/>
      <c r="M14" s="1793"/>
      <c r="N14" s="1756"/>
      <c r="O14" s="1165"/>
      <c r="P14" s="1165"/>
      <c r="Q14" s="1362"/>
    </row>
    <row r="15" spans="1:33" s="1473" customFormat="1" ht="15" x14ac:dyDescent="0.25">
      <c r="A15" s="1470">
        <v>1</v>
      </c>
      <c r="B15" s="1467"/>
      <c r="C15" s="1793"/>
      <c r="D15" s="1793"/>
      <c r="E15" s="1653">
        <v>12.219999999999999</v>
      </c>
      <c r="F15" s="1756"/>
      <c r="G15" s="1793"/>
      <c r="H15" s="1793"/>
      <c r="I15" s="1718"/>
      <c r="J15" s="1756"/>
      <c r="K15" s="1793"/>
      <c r="L15" s="1793"/>
      <c r="M15" s="1653">
        <v>1.98</v>
      </c>
      <c r="N15" s="1756"/>
      <c r="O15" s="1471"/>
      <c r="P15" s="1472"/>
      <c r="Q15" s="1387"/>
    </row>
    <row r="16" spans="1:33" s="453" customFormat="1" ht="15" x14ac:dyDescent="0.25">
      <c r="A16" s="456">
        <v>2</v>
      </c>
      <c r="B16" s="1164"/>
      <c r="C16" s="1793"/>
      <c r="D16" s="1793"/>
      <c r="E16" s="1653">
        <v>11.799999999999999</v>
      </c>
      <c r="F16" s="1756"/>
      <c r="G16" s="1793"/>
      <c r="H16" s="1793"/>
      <c r="I16" s="1718"/>
      <c r="J16" s="1756"/>
      <c r="K16" s="1793"/>
      <c r="L16" s="1793"/>
      <c r="M16" s="1653">
        <v>1.7000000000000002</v>
      </c>
      <c r="N16" s="1756"/>
      <c r="O16" s="1165"/>
      <c r="P16" s="1361"/>
      <c r="Q16" s="1387"/>
    </row>
    <row r="17" spans="1:17" s="453" customFormat="1" ht="15" x14ac:dyDescent="0.25">
      <c r="A17" s="456">
        <v>3</v>
      </c>
      <c r="B17" s="1164"/>
      <c r="C17" s="1793"/>
      <c r="D17" s="1793"/>
      <c r="E17" s="1653">
        <v>12.14</v>
      </c>
      <c r="F17" s="1756"/>
      <c r="G17" s="1793"/>
      <c r="H17" s="1793"/>
      <c r="I17" s="1718"/>
      <c r="J17" s="1756"/>
      <c r="K17" s="1793"/>
      <c r="L17" s="1793"/>
      <c r="M17" s="1653">
        <v>1.72</v>
      </c>
      <c r="N17" s="1756"/>
      <c r="O17" s="1165"/>
      <c r="P17" s="1361"/>
      <c r="Q17" s="1387"/>
    </row>
    <row r="18" spans="1:17" s="453" customFormat="1" ht="15" x14ac:dyDescent="0.25">
      <c r="A18" s="456">
        <v>4</v>
      </c>
      <c r="B18" s="1164"/>
      <c r="C18" s="1793"/>
      <c r="D18" s="1793"/>
      <c r="E18" s="1653">
        <v>11.059999999999999</v>
      </c>
      <c r="F18" s="1756"/>
      <c r="G18" s="1793"/>
      <c r="H18" s="1793"/>
      <c r="I18" s="1718"/>
      <c r="J18" s="1756"/>
      <c r="K18" s="1793"/>
      <c r="L18" s="1793"/>
      <c r="M18" s="1653">
        <v>1.32</v>
      </c>
      <c r="N18" s="1756"/>
      <c r="O18" s="1165"/>
      <c r="P18" s="1361"/>
      <c r="Q18" s="1387"/>
    </row>
    <row r="19" spans="1:17" s="453" customFormat="1" ht="15" x14ac:dyDescent="0.25">
      <c r="A19" s="456">
        <v>5</v>
      </c>
      <c r="B19" s="1164"/>
      <c r="C19" s="1793"/>
      <c r="D19" s="1793"/>
      <c r="E19" s="1653">
        <v>11.48</v>
      </c>
      <c r="F19" s="1756"/>
      <c r="G19" s="1793"/>
      <c r="H19" s="1793"/>
      <c r="I19" s="1718"/>
      <c r="J19" s="1756"/>
      <c r="K19" s="1793"/>
      <c r="L19" s="1793"/>
      <c r="M19" s="1653">
        <v>1.54</v>
      </c>
      <c r="N19" s="1756"/>
      <c r="O19" s="1165"/>
      <c r="P19" s="1361"/>
      <c r="Q19" s="1387"/>
    </row>
    <row r="20" spans="1:17" s="453" customFormat="1" ht="15" x14ac:dyDescent="0.25">
      <c r="A20" s="456">
        <v>6</v>
      </c>
      <c r="B20" s="1164"/>
      <c r="C20" s="1793"/>
      <c r="D20" s="1793"/>
      <c r="E20" s="1653">
        <v>12.46</v>
      </c>
      <c r="F20" s="1756"/>
      <c r="G20" s="1793"/>
      <c r="H20" s="1793"/>
      <c r="I20" s="1718"/>
      <c r="J20" s="1756"/>
      <c r="K20" s="1793"/>
      <c r="L20" s="1793"/>
      <c r="M20" s="1653">
        <v>1.56</v>
      </c>
      <c r="N20" s="1756"/>
      <c r="O20" s="1165"/>
      <c r="P20" s="1361"/>
      <c r="Q20" s="1387"/>
    </row>
    <row r="21" spans="1:17" s="453" customFormat="1" ht="15" x14ac:dyDescent="0.25">
      <c r="A21" s="456">
        <v>7</v>
      </c>
      <c r="B21" s="1164"/>
      <c r="C21" s="1793"/>
      <c r="D21" s="1793"/>
      <c r="E21" s="1653">
        <v>14.620000000000001</v>
      </c>
      <c r="F21" s="1756"/>
      <c r="G21" s="1793"/>
      <c r="H21" s="1793"/>
      <c r="I21" s="1718"/>
      <c r="J21" s="1756"/>
      <c r="K21" s="1793"/>
      <c r="L21" s="1793"/>
      <c r="M21" s="1653">
        <v>2.4000000000000004</v>
      </c>
      <c r="N21" s="1756"/>
      <c r="O21" s="1165"/>
      <c r="P21" s="1361"/>
      <c r="Q21" s="1387"/>
    </row>
    <row r="22" spans="1:17" s="453" customFormat="1" ht="15" x14ac:dyDescent="0.25">
      <c r="A22" s="456">
        <v>8</v>
      </c>
      <c r="B22" s="1164"/>
      <c r="C22" s="1793"/>
      <c r="D22" s="1793"/>
      <c r="E22" s="1653">
        <v>14.379999999999999</v>
      </c>
      <c r="F22" s="1756"/>
      <c r="G22" s="1793"/>
      <c r="H22" s="1793"/>
      <c r="I22" s="1718"/>
      <c r="J22" s="1756"/>
      <c r="K22" s="1793"/>
      <c r="L22" s="1793"/>
      <c r="M22" s="1653">
        <v>2.06</v>
      </c>
      <c r="N22" s="1756"/>
      <c r="O22" s="1165"/>
      <c r="P22" s="1361"/>
      <c r="Q22" s="1387"/>
    </row>
    <row r="23" spans="1:17" s="453" customFormat="1" ht="15" x14ac:dyDescent="0.25">
      <c r="A23" s="456">
        <v>9</v>
      </c>
      <c r="B23" s="1164"/>
      <c r="C23" s="1793"/>
      <c r="D23" s="1793"/>
      <c r="E23" s="1653">
        <v>17.36</v>
      </c>
      <c r="F23" s="1756"/>
      <c r="G23" s="1793"/>
      <c r="H23" s="1793"/>
      <c r="I23" s="1718"/>
      <c r="J23" s="1756"/>
      <c r="K23" s="1793"/>
      <c r="L23" s="1793"/>
      <c r="M23" s="1653">
        <v>3.24</v>
      </c>
      <c r="N23" s="1756"/>
      <c r="O23" s="1165"/>
      <c r="P23" s="1361"/>
      <c r="Q23" s="1387"/>
    </row>
    <row r="24" spans="1:17" s="453" customFormat="1" ht="15" x14ac:dyDescent="0.25">
      <c r="A24" s="456">
        <v>10</v>
      </c>
      <c r="B24" s="1164"/>
      <c r="C24" s="1793"/>
      <c r="D24" s="1793"/>
      <c r="E24" s="1653">
        <v>18.96</v>
      </c>
      <c r="F24" s="1756"/>
      <c r="G24" s="1793"/>
      <c r="H24" s="1793"/>
      <c r="I24" s="1718"/>
      <c r="J24" s="1756"/>
      <c r="K24" s="1793"/>
      <c r="L24" s="1793"/>
      <c r="M24" s="1653">
        <v>4.58</v>
      </c>
      <c r="N24" s="1756"/>
      <c r="O24" s="1165"/>
      <c r="P24" s="1361"/>
      <c r="Q24" s="1387"/>
    </row>
    <row r="25" spans="1:17" s="453" customFormat="1" ht="15" x14ac:dyDescent="0.25">
      <c r="A25" s="456">
        <v>11</v>
      </c>
      <c r="B25" s="1164"/>
      <c r="C25" s="1793"/>
      <c r="D25" s="1793"/>
      <c r="E25" s="1653">
        <v>21.540000000000003</v>
      </c>
      <c r="F25" s="1756"/>
      <c r="G25" s="1793"/>
      <c r="H25" s="1793"/>
      <c r="I25" s="1718"/>
      <c r="J25" s="1756"/>
      <c r="K25" s="1793"/>
      <c r="L25" s="1793"/>
      <c r="M25" s="1653">
        <v>4.12</v>
      </c>
      <c r="N25" s="1756"/>
      <c r="O25" s="1165"/>
      <c r="P25" s="1361"/>
      <c r="Q25" s="1387"/>
    </row>
    <row r="26" spans="1:17" s="453" customFormat="1" ht="15" x14ac:dyDescent="0.25">
      <c r="A26" s="456">
        <v>12</v>
      </c>
      <c r="B26" s="1164"/>
      <c r="C26" s="1793"/>
      <c r="D26" s="1793"/>
      <c r="E26" s="1653">
        <v>21.44</v>
      </c>
      <c r="F26" s="1756"/>
      <c r="G26" s="1793"/>
      <c r="H26" s="1793"/>
      <c r="I26" s="1718"/>
      <c r="J26" s="1756"/>
      <c r="K26" s="1793"/>
      <c r="L26" s="1793"/>
      <c r="M26" s="1653">
        <v>4.8599999999999994</v>
      </c>
      <c r="N26" s="1756"/>
      <c r="O26" s="1165"/>
      <c r="P26" s="1361"/>
      <c r="Q26" s="1387"/>
    </row>
    <row r="27" spans="1:17" s="453" customFormat="1" ht="15" x14ac:dyDescent="0.25">
      <c r="A27" s="456">
        <v>13</v>
      </c>
      <c r="B27" s="1164"/>
      <c r="C27" s="1793"/>
      <c r="D27" s="1793"/>
      <c r="E27" s="1653">
        <v>21.880000000000003</v>
      </c>
      <c r="F27" s="1756"/>
      <c r="G27" s="1793"/>
      <c r="H27" s="1793"/>
      <c r="I27" s="1718"/>
      <c r="J27" s="1756"/>
      <c r="K27" s="1793"/>
      <c r="L27" s="1793"/>
      <c r="M27" s="1653">
        <v>4.34</v>
      </c>
      <c r="N27" s="1756"/>
      <c r="O27" s="1165"/>
      <c r="P27" s="1361"/>
      <c r="Q27" s="1387"/>
    </row>
    <row r="28" spans="1:17" s="453" customFormat="1" ht="15" x14ac:dyDescent="0.25">
      <c r="A28" s="456">
        <v>14</v>
      </c>
      <c r="B28" s="1164"/>
      <c r="C28" s="1793"/>
      <c r="D28" s="1793"/>
      <c r="E28" s="1653">
        <v>22.4</v>
      </c>
      <c r="F28" s="1756"/>
      <c r="G28" s="1793"/>
      <c r="H28" s="1793"/>
      <c r="I28" s="1718"/>
      <c r="J28" s="1756"/>
      <c r="K28" s="1793"/>
      <c r="L28" s="1793"/>
      <c r="M28" s="1653">
        <v>5.78</v>
      </c>
      <c r="N28" s="1756"/>
      <c r="O28" s="1165"/>
      <c r="P28" s="1361"/>
      <c r="Q28" s="1387"/>
    </row>
    <row r="29" spans="1:17" s="453" customFormat="1" ht="15" x14ac:dyDescent="0.25">
      <c r="A29" s="456">
        <v>15</v>
      </c>
      <c r="B29" s="1164"/>
      <c r="C29" s="1793"/>
      <c r="D29" s="1793"/>
      <c r="E29" s="1653">
        <v>24.5</v>
      </c>
      <c r="F29" s="1756"/>
      <c r="G29" s="1793"/>
      <c r="H29" s="1793"/>
      <c r="I29" s="1718"/>
      <c r="J29" s="1756"/>
      <c r="K29" s="1793"/>
      <c r="L29" s="1793"/>
      <c r="M29" s="1653">
        <v>7.02</v>
      </c>
      <c r="N29" s="1756"/>
      <c r="O29" s="1165"/>
      <c r="P29" s="1361"/>
      <c r="Q29" s="1387"/>
    </row>
    <row r="30" spans="1:17" s="453" customFormat="1" ht="15" x14ac:dyDescent="0.25">
      <c r="A30" s="456">
        <v>16</v>
      </c>
      <c r="B30" s="1164"/>
      <c r="C30" s="1793"/>
      <c r="D30" s="1793"/>
      <c r="E30" s="1653">
        <v>26.12</v>
      </c>
      <c r="F30" s="1756"/>
      <c r="G30" s="1793"/>
      <c r="H30" s="1793"/>
      <c r="I30" s="1718"/>
      <c r="J30" s="1756"/>
      <c r="K30" s="1793"/>
      <c r="L30" s="1793"/>
      <c r="M30" s="1653">
        <v>7.8</v>
      </c>
      <c r="N30" s="1756"/>
      <c r="O30" s="1165"/>
      <c r="P30" s="1361"/>
      <c r="Q30" s="1387"/>
    </row>
    <row r="31" spans="1:17" s="457" customFormat="1" ht="15" x14ac:dyDescent="0.25">
      <c r="A31" s="456">
        <v>17</v>
      </c>
      <c r="B31" s="1164"/>
      <c r="C31" s="1793"/>
      <c r="D31" s="1793"/>
      <c r="E31" s="1653">
        <v>26.42</v>
      </c>
      <c r="F31" s="1756"/>
      <c r="G31" s="1793"/>
      <c r="H31" s="1793"/>
      <c r="I31" s="1718"/>
      <c r="J31" s="1756"/>
      <c r="K31" s="1793"/>
      <c r="L31" s="1793"/>
      <c r="M31" s="1653">
        <v>5.620000000000001</v>
      </c>
      <c r="N31" s="1756"/>
      <c r="O31" s="1165"/>
      <c r="P31" s="1361"/>
      <c r="Q31" s="1387"/>
    </row>
    <row r="32" spans="1:17" s="457" customFormat="1" ht="15" x14ac:dyDescent="0.25">
      <c r="A32" s="456">
        <v>18</v>
      </c>
      <c r="B32" s="1164"/>
      <c r="C32" s="1793"/>
      <c r="D32" s="1793"/>
      <c r="E32" s="1653">
        <v>24.880000000000003</v>
      </c>
      <c r="F32" s="1756"/>
      <c r="G32" s="1793"/>
      <c r="H32" s="1793"/>
      <c r="I32" s="1718"/>
      <c r="J32" s="1756"/>
      <c r="K32" s="1793"/>
      <c r="L32" s="1793"/>
      <c r="M32" s="1653">
        <v>3.16</v>
      </c>
      <c r="N32" s="1756"/>
      <c r="O32" s="1165"/>
      <c r="P32" s="1361"/>
      <c r="Q32" s="1387"/>
    </row>
    <row r="33" spans="1:33" s="457" customFormat="1" ht="15" x14ac:dyDescent="0.25">
      <c r="A33" s="456">
        <v>19</v>
      </c>
      <c r="B33" s="1164"/>
      <c r="C33" s="1793"/>
      <c r="D33" s="1793"/>
      <c r="E33" s="1653">
        <v>21.380000000000003</v>
      </c>
      <c r="F33" s="1756"/>
      <c r="G33" s="1793"/>
      <c r="H33" s="1793"/>
      <c r="I33" s="1718"/>
      <c r="J33" s="1756"/>
      <c r="K33" s="1793"/>
      <c r="L33" s="1793"/>
      <c r="M33" s="1653">
        <v>2.84</v>
      </c>
      <c r="N33" s="1756"/>
      <c r="O33" s="1165"/>
      <c r="P33" s="1361"/>
      <c r="Q33" s="1387"/>
    </row>
    <row r="34" spans="1:33" s="457" customFormat="1" ht="15" x14ac:dyDescent="0.25">
      <c r="A34" s="456">
        <v>20</v>
      </c>
      <c r="B34" s="1164"/>
      <c r="C34" s="1793"/>
      <c r="D34" s="1793"/>
      <c r="E34" s="1653">
        <v>20.54</v>
      </c>
      <c r="F34" s="1756"/>
      <c r="G34" s="1793"/>
      <c r="H34" s="1793"/>
      <c r="I34" s="1718"/>
      <c r="J34" s="1756"/>
      <c r="K34" s="1793"/>
      <c r="L34" s="1793"/>
      <c r="M34" s="1653">
        <v>2.74</v>
      </c>
      <c r="N34" s="1756"/>
      <c r="O34" s="1165"/>
      <c r="P34" s="1361"/>
      <c r="Q34" s="1387"/>
    </row>
    <row r="35" spans="1:33" s="457" customFormat="1" ht="15" x14ac:dyDescent="0.25">
      <c r="A35" s="456">
        <v>21</v>
      </c>
      <c r="B35" s="1164"/>
      <c r="C35" s="1793"/>
      <c r="D35" s="1793"/>
      <c r="E35" s="1653">
        <v>22.479999999999997</v>
      </c>
      <c r="F35" s="1756"/>
      <c r="G35" s="1793"/>
      <c r="H35" s="1793"/>
      <c r="I35" s="1718"/>
      <c r="J35" s="1756"/>
      <c r="K35" s="1793"/>
      <c r="L35" s="1793"/>
      <c r="M35" s="1653">
        <v>4.34</v>
      </c>
      <c r="N35" s="1756"/>
      <c r="O35" s="1165"/>
      <c r="P35" s="1361"/>
      <c r="Q35" s="1387"/>
    </row>
    <row r="36" spans="1:33" s="457" customFormat="1" ht="15" x14ac:dyDescent="0.25">
      <c r="A36" s="456">
        <v>22</v>
      </c>
      <c r="B36" s="1164"/>
      <c r="C36" s="1793"/>
      <c r="D36" s="1793"/>
      <c r="E36" s="1653">
        <v>17.34</v>
      </c>
      <c r="F36" s="1756"/>
      <c r="G36" s="1793"/>
      <c r="H36" s="1793"/>
      <c r="I36" s="1718"/>
      <c r="J36" s="1756"/>
      <c r="K36" s="1793"/>
      <c r="L36" s="1793"/>
      <c r="M36" s="1653">
        <v>2.66</v>
      </c>
      <c r="N36" s="1756"/>
      <c r="O36" s="1165"/>
      <c r="P36" s="1361"/>
      <c r="Q36" s="1387"/>
    </row>
    <row r="37" spans="1:33" s="457" customFormat="1" ht="15" x14ac:dyDescent="0.25">
      <c r="A37" s="456">
        <v>23</v>
      </c>
      <c r="B37" s="1164"/>
      <c r="C37" s="1793"/>
      <c r="D37" s="1793"/>
      <c r="E37" s="1653">
        <v>14.98</v>
      </c>
      <c r="F37" s="1756"/>
      <c r="G37" s="1793"/>
      <c r="H37" s="1793"/>
      <c r="I37" s="1718"/>
      <c r="J37" s="1756"/>
      <c r="K37" s="1793"/>
      <c r="L37" s="1793"/>
      <c r="M37" s="1653">
        <v>2.88</v>
      </c>
      <c r="N37" s="1756"/>
      <c r="O37" s="1165"/>
      <c r="P37" s="1361"/>
      <c r="Q37" s="1387"/>
    </row>
    <row r="38" spans="1:33" s="457" customFormat="1" ht="15" x14ac:dyDescent="0.25">
      <c r="A38" s="456">
        <v>24</v>
      </c>
      <c r="B38" s="1164"/>
      <c r="C38" s="1793"/>
      <c r="D38" s="1793"/>
      <c r="E38" s="1653">
        <v>13.04</v>
      </c>
      <c r="F38" s="1756"/>
      <c r="G38" s="1793"/>
      <c r="H38" s="1793"/>
      <c r="I38" s="1718"/>
      <c r="J38" s="1756"/>
      <c r="K38" s="1793"/>
      <c r="L38" s="1793"/>
      <c r="M38" s="1653">
        <v>2.2400000000000002</v>
      </c>
      <c r="N38" s="1756"/>
      <c r="O38" s="1165"/>
      <c r="P38" s="1361"/>
      <c r="Q38" s="1387"/>
    </row>
    <row r="39" spans="1:33" s="457" customFormat="1" ht="15" x14ac:dyDescent="0.2">
      <c r="A39" s="456" t="s">
        <v>19</v>
      </c>
      <c r="B39" s="1199"/>
      <c r="C39" s="1794"/>
      <c r="D39" s="1794"/>
      <c r="E39" s="1795">
        <f>SUM(E15:E38)</f>
        <v>435.42</v>
      </c>
      <c r="F39" s="1794"/>
      <c r="G39" s="1794"/>
      <c r="H39" s="1794"/>
      <c r="I39" s="1795"/>
      <c r="J39" s="1794"/>
      <c r="K39" s="1794"/>
      <c r="L39" s="1794"/>
      <c r="M39" s="1795">
        <f>SUM(M15:M38)</f>
        <v>82.499999999999986</v>
      </c>
      <c r="N39" s="1794"/>
      <c r="O39" s="1200"/>
      <c r="P39" s="1200"/>
      <c r="Q39" s="1363">
        <f>SUM(Q15:Q38)</f>
        <v>0</v>
      </c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537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06" t="s">
        <v>512</v>
      </c>
      <c r="C1" s="2039"/>
      <c r="D1" s="2039"/>
      <c r="E1" s="2039"/>
      <c r="F1" s="2039"/>
      <c r="J1" s="801" t="s">
        <v>184</v>
      </c>
      <c r="N1" s="2701" t="s">
        <v>110</v>
      </c>
      <c r="O1" s="2701"/>
      <c r="P1" s="2701"/>
      <c r="Q1" s="2701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59" customFormat="1" ht="10.5" customHeight="1" x14ac:dyDescent="0.2">
      <c r="B2" s="2702" t="s">
        <v>1</v>
      </c>
      <c r="C2" s="2046"/>
      <c r="D2" s="2046"/>
      <c r="E2" s="2046"/>
      <c r="F2" s="2046"/>
      <c r="N2" s="2702" t="s">
        <v>2</v>
      </c>
      <c r="O2" s="2703"/>
      <c r="P2" s="2703"/>
      <c r="Q2" s="2703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59" customFormat="1" ht="13.5" customHeight="1" x14ac:dyDescent="0.2">
      <c r="N3" s="459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59" customFormat="1" ht="15" customHeight="1" x14ac:dyDescent="0.25">
      <c r="B4" s="2705" t="s">
        <v>4</v>
      </c>
      <c r="C4" s="2039"/>
      <c r="D4" s="461"/>
      <c r="E4" s="973"/>
      <c r="F4" s="973"/>
      <c r="G4" s="973"/>
      <c r="H4" s="973"/>
      <c r="I4" s="913" t="s">
        <v>5</v>
      </c>
      <c r="J4" s="460"/>
      <c r="K4" s="460"/>
      <c r="L4" s="460"/>
      <c r="O4" s="462" t="s">
        <v>111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59" customFormat="1" ht="9.75" customHeight="1" x14ac:dyDescent="0.2">
      <c r="B5" s="2710" t="s">
        <v>7</v>
      </c>
      <c r="C5" s="2037"/>
      <c r="D5" s="460"/>
      <c r="E5" s="460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59" customFormat="1" ht="12" customHeight="1" x14ac:dyDescent="0.25">
      <c r="A6" s="270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59" customFormat="1" ht="15.75" x14ac:dyDescent="0.25">
      <c r="A7" s="208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59" customFormat="1" ht="9" customHeight="1" x14ac:dyDescent="0.2">
      <c r="A8" s="1315">
        <v>1528</v>
      </c>
      <c r="B8" s="1315">
        <v>1527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59" customFormat="1" x14ac:dyDescent="0.2">
      <c r="A9" s="2707" t="s">
        <v>9</v>
      </c>
      <c r="B9" s="2698" t="s">
        <v>10</v>
      </c>
      <c r="C9" s="2699"/>
      <c r="D9" s="2699"/>
      <c r="E9" s="2699"/>
      <c r="F9" s="2699"/>
      <c r="G9" s="2699"/>
      <c r="H9" s="2699"/>
      <c r="I9" s="2700"/>
      <c r="J9" s="2698" t="s">
        <v>11</v>
      </c>
      <c r="K9" s="2699"/>
      <c r="L9" s="2699"/>
      <c r="M9" s="2699"/>
      <c r="N9" s="2699"/>
      <c r="O9" s="2699"/>
      <c r="P9" s="2699"/>
      <c r="Q9" s="2700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59" customFormat="1" x14ac:dyDescent="0.2">
      <c r="A10" s="2708"/>
      <c r="B10" s="2695" t="s">
        <v>112</v>
      </c>
      <c r="C10" s="2696"/>
      <c r="D10" s="2696"/>
      <c r="E10" s="2697"/>
      <c r="F10" s="2695" t="s">
        <v>113</v>
      </c>
      <c r="G10" s="2053"/>
      <c r="H10" s="2053"/>
      <c r="I10" s="2054"/>
      <c r="J10" s="2695" t="s">
        <v>112</v>
      </c>
      <c r="K10" s="2696"/>
      <c r="L10" s="2696"/>
      <c r="M10" s="2697"/>
      <c r="N10" s="2695" t="s">
        <v>113</v>
      </c>
      <c r="O10" s="2696"/>
      <c r="P10" s="2696"/>
      <c r="Q10" s="2697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59" customFormat="1" x14ac:dyDescent="0.2">
      <c r="A11" s="2708"/>
      <c r="B11" s="2695" t="s">
        <v>14</v>
      </c>
      <c r="C11" s="2696"/>
      <c r="E11" s="464">
        <v>2000</v>
      </c>
      <c r="F11" s="2695" t="s">
        <v>14</v>
      </c>
      <c r="G11" s="2696"/>
      <c r="H11" s="463"/>
      <c r="I11" s="464">
        <v>2000</v>
      </c>
      <c r="J11" s="2695" t="s">
        <v>14</v>
      </c>
      <c r="K11" s="2696"/>
      <c r="L11" s="463"/>
      <c r="M11" s="464">
        <f>E11</f>
        <v>2000</v>
      </c>
      <c r="N11" s="2695" t="s">
        <v>14</v>
      </c>
      <c r="O11" s="2696"/>
      <c r="P11" s="463"/>
      <c r="Q11" s="464">
        <f>I11</f>
        <v>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66" customFormat="1" ht="35.25" customHeight="1" x14ac:dyDescent="0.2">
      <c r="A12" s="2709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4"/>
      <c r="C14" s="1796"/>
      <c r="D14" s="1796"/>
      <c r="E14" s="1796"/>
      <c r="F14" s="1756"/>
      <c r="G14" s="1796"/>
      <c r="H14" s="1796"/>
      <c r="I14" s="1796"/>
      <c r="J14" s="1756"/>
      <c r="K14" s="1796"/>
      <c r="L14" s="1796"/>
      <c r="M14" s="1796"/>
      <c r="N14" s="1756"/>
      <c r="O14" s="1796"/>
      <c r="P14" s="1796"/>
      <c r="Q14" s="1796"/>
    </row>
    <row r="15" spans="1:33" s="1469" customFormat="1" ht="15" x14ac:dyDescent="0.25">
      <c r="A15" s="1466">
        <v>1</v>
      </c>
      <c r="B15" s="1467"/>
      <c r="C15" s="1796"/>
      <c r="D15" s="1796"/>
      <c r="E15" s="1653">
        <v>52</v>
      </c>
      <c r="F15" s="1756"/>
      <c r="G15" s="1796"/>
      <c r="H15" s="1796"/>
      <c r="I15" s="1653">
        <v>291</v>
      </c>
      <c r="J15" s="1756"/>
      <c r="K15" s="1796"/>
      <c r="L15" s="1796"/>
      <c r="M15" s="1653">
        <v>26</v>
      </c>
      <c r="N15" s="1756"/>
      <c r="O15" s="1796"/>
      <c r="P15" s="1796"/>
      <c r="Q15" s="1653">
        <v>117</v>
      </c>
    </row>
    <row r="16" spans="1:33" s="466" customFormat="1" ht="15" x14ac:dyDescent="0.25">
      <c r="A16" s="469">
        <v>2</v>
      </c>
      <c r="B16" s="1164"/>
      <c r="C16" s="1796"/>
      <c r="D16" s="1796"/>
      <c r="E16" s="1653">
        <v>46</v>
      </c>
      <c r="F16" s="1756"/>
      <c r="G16" s="1796"/>
      <c r="H16" s="1796"/>
      <c r="I16" s="1653">
        <v>265</v>
      </c>
      <c r="J16" s="1756"/>
      <c r="K16" s="1796"/>
      <c r="L16" s="1796"/>
      <c r="M16" s="1653">
        <v>24</v>
      </c>
      <c r="N16" s="1756"/>
      <c r="O16" s="1796"/>
      <c r="P16" s="1796"/>
      <c r="Q16" s="1653">
        <v>118</v>
      </c>
    </row>
    <row r="17" spans="1:17" s="466" customFormat="1" ht="15" x14ac:dyDescent="0.25">
      <c r="A17" s="469">
        <v>3</v>
      </c>
      <c r="B17" s="1164"/>
      <c r="C17" s="1796"/>
      <c r="D17" s="1796"/>
      <c r="E17" s="1653">
        <v>44</v>
      </c>
      <c r="F17" s="1756"/>
      <c r="G17" s="1796"/>
      <c r="H17" s="1796"/>
      <c r="I17" s="1653">
        <v>252</v>
      </c>
      <c r="J17" s="1756"/>
      <c r="K17" s="1796"/>
      <c r="L17" s="1796"/>
      <c r="M17" s="1653">
        <v>24</v>
      </c>
      <c r="N17" s="1756"/>
      <c r="O17" s="1796"/>
      <c r="P17" s="1796"/>
      <c r="Q17" s="1653">
        <v>118</v>
      </c>
    </row>
    <row r="18" spans="1:17" s="466" customFormat="1" ht="15" x14ac:dyDescent="0.25">
      <c r="A18" s="469">
        <v>4</v>
      </c>
      <c r="B18" s="1164"/>
      <c r="C18" s="1796"/>
      <c r="D18" s="1796"/>
      <c r="E18" s="1653">
        <v>45</v>
      </c>
      <c r="F18" s="1756"/>
      <c r="G18" s="1796"/>
      <c r="H18" s="1796"/>
      <c r="I18" s="1653">
        <v>241</v>
      </c>
      <c r="J18" s="1756"/>
      <c r="K18" s="1796"/>
      <c r="L18" s="1796"/>
      <c r="M18" s="1653">
        <v>22</v>
      </c>
      <c r="N18" s="1756"/>
      <c r="O18" s="1796"/>
      <c r="P18" s="1796"/>
      <c r="Q18" s="1653">
        <v>112</v>
      </c>
    </row>
    <row r="19" spans="1:17" s="466" customFormat="1" ht="15" x14ac:dyDescent="0.25">
      <c r="A19" s="469">
        <v>5</v>
      </c>
      <c r="B19" s="1164"/>
      <c r="C19" s="1796"/>
      <c r="D19" s="1796"/>
      <c r="E19" s="1653">
        <v>47</v>
      </c>
      <c r="F19" s="1756"/>
      <c r="G19" s="1796"/>
      <c r="H19" s="1796"/>
      <c r="I19" s="1653">
        <v>235</v>
      </c>
      <c r="J19" s="1756"/>
      <c r="K19" s="1796"/>
      <c r="L19" s="1796"/>
      <c r="M19" s="1653">
        <v>22</v>
      </c>
      <c r="N19" s="1756"/>
      <c r="O19" s="1796"/>
      <c r="P19" s="1796"/>
      <c r="Q19" s="1653">
        <v>109</v>
      </c>
    </row>
    <row r="20" spans="1:17" s="466" customFormat="1" ht="15" x14ac:dyDescent="0.25">
      <c r="A20" s="469">
        <v>6</v>
      </c>
      <c r="B20" s="1164"/>
      <c r="C20" s="1796"/>
      <c r="D20" s="1796"/>
      <c r="E20" s="1653">
        <v>54</v>
      </c>
      <c r="F20" s="1756"/>
      <c r="G20" s="1796"/>
      <c r="H20" s="1796"/>
      <c r="I20" s="1653">
        <v>255</v>
      </c>
      <c r="J20" s="1756"/>
      <c r="K20" s="1796"/>
      <c r="L20" s="1796"/>
      <c r="M20" s="1653">
        <v>22</v>
      </c>
      <c r="N20" s="1756"/>
      <c r="O20" s="1796"/>
      <c r="P20" s="1796"/>
      <c r="Q20" s="1653">
        <v>111</v>
      </c>
    </row>
    <row r="21" spans="1:17" s="466" customFormat="1" ht="15" x14ac:dyDescent="0.25">
      <c r="A21" s="469">
        <v>7</v>
      </c>
      <c r="B21" s="1164"/>
      <c r="C21" s="1796"/>
      <c r="D21" s="1796"/>
      <c r="E21" s="1653">
        <v>63</v>
      </c>
      <c r="F21" s="1756"/>
      <c r="G21" s="1796"/>
      <c r="H21" s="1796"/>
      <c r="I21" s="1653">
        <v>343</v>
      </c>
      <c r="J21" s="1756"/>
      <c r="K21" s="1796"/>
      <c r="L21" s="1796"/>
      <c r="M21" s="1653">
        <v>22</v>
      </c>
      <c r="N21" s="1756"/>
      <c r="O21" s="1796"/>
      <c r="P21" s="1796"/>
      <c r="Q21" s="1653">
        <v>110</v>
      </c>
    </row>
    <row r="22" spans="1:17" s="466" customFormat="1" ht="15" x14ac:dyDescent="0.25">
      <c r="A22" s="469">
        <v>8</v>
      </c>
      <c r="B22" s="1164"/>
      <c r="C22" s="1796"/>
      <c r="D22" s="1796"/>
      <c r="E22" s="1653">
        <v>68</v>
      </c>
      <c r="F22" s="1756"/>
      <c r="G22" s="1796"/>
      <c r="H22" s="1796"/>
      <c r="I22" s="1653">
        <v>426</v>
      </c>
      <c r="J22" s="1756"/>
      <c r="K22" s="1796"/>
      <c r="L22" s="1796"/>
      <c r="M22" s="1653">
        <v>22</v>
      </c>
      <c r="N22" s="1756"/>
      <c r="O22" s="1796"/>
      <c r="P22" s="1796"/>
      <c r="Q22" s="1653">
        <v>115</v>
      </c>
    </row>
    <row r="23" spans="1:17" s="466" customFormat="1" ht="15" x14ac:dyDescent="0.25">
      <c r="A23" s="469">
        <v>9</v>
      </c>
      <c r="B23" s="1164"/>
      <c r="C23" s="1796"/>
      <c r="D23" s="1796"/>
      <c r="E23" s="1653">
        <v>89</v>
      </c>
      <c r="F23" s="1756"/>
      <c r="G23" s="1796"/>
      <c r="H23" s="1796"/>
      <c r="I23" s="1653">
        <v>439</v>
      </c>
      <c r="J23" s="1756"/>
      <c r="K23" s="1796"/>
      <c r="L23" s="1796"/>
      <c r="M23" s="1653">
        <v>40</v>
      </c>
      <c r="N23" s="1756"/>
      <c r="O23" s="1796"/>
      <c r="P23" s="1796"/>
      <c r="Q23" s="1653">
        <v>134</v>
      </c>
    </row>
    <row r="24" spans="1:17" s="466" customFormat="1" ht="15" x14ac:dyDescent="0.25">
      <c r="A24" s="469">
        <v>10</v>
      </c>
      <c r="B24" s="1164"/>
      <c r="C24" s="1796"/>
      <c r="D24" s="1796"/>
      <c r="E24" s="1653">
        <v>97</v>
      </c>
      <c r="F24" s="1756"/>
      <c r="G24" s="1796"/>
      <c r="H24" s="1796"/>
      <c r="I24" s="1653">
        <v>427</v>
      </c>
      <c r="J24" s="1756"/>
      <c r="K24" s="1796"/>
      <c r="L24" s="1796"/>
      <c r="M24" s="1653">
        <v>53</v>
      </c>
      <c r="N24" s="1756"/>
      <c r="O24" s="1796"/>
      <c r="P24" s="1796"/>
      <c r="Q24" s="1653">
        <v>147</v>
      </c>
    </row>
    <row r="25" spans="1:17" s="466" customFormat="1" ht="15" x14ac:dyDescent="0.25">
      <c r="A25" s="469">
        <v>11</v>
      </c>
      <c r="B25" s="1164"/>
      <c r="C25" s="1796"/>
      <c r="D25" s="1796"/>
      <c r="E25" s="1653">
        <v>101</v>
      </c>
      <c r="F25" s="1756"/>
      <c r="G25" s="1796"/>
      <c r="H25" s="1796"/>
      <c r="I25" s="1653">
        <v>432</v>
      </c>
      <c r="J25" s="1756"/>
      <c r="K25" s="1796"/>
      <c r="L25" s="1796"/>
      <c r="M25" s="1653">
        <v>46</v>
      </c>
      <c r="N25" s="1756"/>
      <c r="O25" s="1796"/>
      <c r="P25" s="1796"/>
      <c r="Q25" s="1653">
        <v>146</v>
      </c>
    </row>
    <row r="26" spans="1:17" s="466" customFormat="1" ht="15" x14ac:dyDescent="0.25">
      <c r="A26" s="469">
        <v>12</v>
      </c>
      <c r="B26" s="1164"/>
      <c r="C26" s="1796"/>
      <c r="D26" s="1796"/>
      <c r="E26" s="1653">
        <v>109</v>
      </c>
      <c r="F26" s="1756"/>
      <c r="G26" s="1796"/>
      <c r="H26" s="1796"/>
      <c r="I26" s="1653">
        <v>431</v>
      </c>
      <c r="J26" s="1756"/>
      <c r="K26" s="1796"/>
      <c r="L26" s="1796"/>
      <c r="M26" s="1653">
        <v>56</v>
      </c>
      <c r="N26" s="1756"/>
      <c r="O26" s="1796"/>
      <c r="P26" s="1796"/>
      <c r="Q26" s="1653">
        <v>144</v>
      </c>
    </row>
    <row r="27" spans="1:17" s="466" customFormat="1" ht="15" x14ac:dyDescent="0.25">
      <c r="A27" s="469">
        <v>13</v>
      </c>
      <c r="B27" s="1164"/>
      <c r="C27" s="1796"/>
      <c r="D27" s="1796"/>
      <c r="E27" s="1653">
        <v>100</v>
      </c>
      <c r="F27" s="1756"/>
      <c r="G27" s="1796"/>
      <c r="H27" s="1796"/>
      <c r="I27" s="1653">
        <v>421</v>
      </c>
      <c r="J27" s="1756"/>
      <c r="K27" s="1796"/>
      <c r="L27" s="1796"/>
      <c r="M27" s="1653">
        <v>66</v>
      </c>
      <c r="N27" s="1756"/>
      <c r="O27" s="1796"/>
      <c r="P27" s="1796"/>
      <c r="Q27" s="1653">
        <v>151</v>
      </c>
    </row>
    <row r="28" spans="1:17" s="466" customFormat="1" ht="15" x14ac:dyDescent="0.25">
      <c r="A28" s="469">
        <v>14</v>
      </c>
      <c r="B28" s="1164"/>
      <c r="C28" s="1796"/>
      <c r="D28" s="1796"/>
      <c r="E28" s="1653">
        <v>129</v>
      </c>
      <c r="F28" s="1756"/>
      <c r="G28" s="1796"/>
      <c r="H28" s="1796"/>
      <c r="I28" s="1653">
        <v>418</v>
      </c>
      <c r="J28" s="1756"/>
      <c r="K28" s="1796"/>
      <c r="L28" s="1796"/>
      <c r="M28" s="1653">
        <v>67</v>
      </c>
      <c r="N28" s="1756"/>
      <c r="O28" s="1796"/>
      <c r="P28" s="1796"/>
      <c r="Q28" s="1653">
        <v>141</v>
      </c>
    </row>
    <row r="29" spans="1:17" s="466" customFormat="1" ht="15" x14ac:dyDescent="0.25">
      <c r="A29" s="469">
        <v>15</v>
      </c>
      <c r="B29" s="1164"/>
      <c r="C29" s="1796"/>
      <c r="D29" s="1796"/>
      <c r="E29" s="1653">
        <v>146</v>
      </c>
      <c r="F29" s="1756"/>
      <c r="G29" s="1796"/>
      <c r="H29" s="1796"/>
      <c r="I29" s="1653">
        <v>422</v>
      </c>
      <c r="J29" s="1756"/>
      <c r="K29" s="1796"/>
      <c r="L29" s="1796"/>
      <c r="M29" s="1653">
        <v>72</v>
      </c>
      <c r="N29" s="1756"/>
      <c r="O29" s="1796"/>
      <c r="P29" s="1796"/>
      <c r="Q29" s="1653">
        <v>139</v>
      </c>
    </row>
    <row r="30" spans="1:17" s="466" customFormat="1" ht="15" x14ac:dyDescent="0.25">
      <c r="A30" s="469">
        <v>16</v>
      </c>
      <c r="B30" s="1164"/>
      <c r="C30" s="1796"/>
      <c r="D30" s="1796"/>
      <c r="E30" s="1653">
        <v>132</v>
      </c>
      <c r="F30" s="1756"/>
      <c r="G30" s="1796"/>
      <c r="H30" s="1796"/>
      <c r="I30" s="1653">
        <v>448</v>
      </c>
      <c r="J30" s="1756"/>
      <c r="K30" s="1796"/>
      <c r="L30" s="1796"/>
      <c r="M30" s="1653">
        <v>64</v>
      </c>
      <c r="N30" s="1756"/>
      <c r="O30" s="1796"/>
      <c r="P30" s="1796"/>
      <c r="Q30" s="1653">
        <v>140</v>
      </c>
    </row>
    <row r="31" spans="1:17" s="470" customFormat="1" ht="15" x14ac:dyDescent="0.25">
      <c r="A31" s="469">
        <v>17</v>
      </c>
      <c r="B31" s="1164"/>
      <c r="C31" s="1796"/>
      <c r="D31" s="1796"/>
      <c r="E31" s="1653">
        <v>127</v>
      </c>
      <c r="F31" s="1756"/>
      <c r="G31" s="1796"/>
      <c r="H31" s="1796"/>
      <c r="I31" s="1653">
        <v>477</v>
      </c>
      <c r="J31" s="1756"/>
      <c r="K31" s="1796"/>
      <c r="L31" s="1796"/>
      <c r="M31" s="1653">
        <v>51</v>
      </c>
      <c r="N31" s="1756"/>
      <c r="O31" s="1796"/>
      <c r="P31" s="1796"/>
      <c r="Q31" s="1653">
        <v>136</v>
      </c>
    </row>
    <row r="32" spans="1:17" s="470" customFormat="1" ht="15" x14ac:dyDescent="0.25">
      <c r="A32" s="469">
        <v>18</v>
      </c>
      <c r="B32" s="1164"/>
      <c r="C32" s="1796"/>
      <c r="D32" s="1796"/>
      <c r="E32" s="1653">
        <v>113</v>
      </c>
      <c r="F32" s="1756"/>
      <c r="G32" s="1796"/>
      <c r="H32" s="1796"/>
      <c r="I32" s="1653">
        <v>499</v>
      </c>
      <c r="J32" s="1756"/>
      <c r="K32" s="1796"/>
      <c r="L32" s="1796"/>
      <c r="M32" s="1653">
        <v>49</v>
      </c>
      <c r="N32" s="1756"/>
      <c r="O32" s="1796"/>
      <c r="P32" s="1796"/>
      <c r="Q32" s="1653">
        <v>143</v>
      </c>
    </row>
    <row r="33" spans="1:33" s="470" customFormat="1" ht="15" x14ac:dyDescent="0.25">
      <c r="A33" s="469">
        <v>19</v>
      </c>
      <c r="B33" s="1164"/>
      <c r="C33" s="1796"/>
      <c r="D33" s="1796"/>
      <c r="E33" s="1653">
        <v>154</v>
      </c>
      <c r="F33" s="1756"/>
      <c r="G33" s="1796"/>
      <c r="H33" s="1796"/>
      <c r="I33" s="1653">
        <v>520</v>
      </c>
      <c r="J33" s="1756"/>
      <c r="K33" s="1796"/>
      <c r="L33" s="1796"/>
      <c r="M33" s="1653">
        <v>49</v>
      </c>
      <c r="N33" s="1756"/>
      <c r="O33" s="1796"/>
      <c r="P33" s="1796"/>
      <c r="Q33" s="1653">
        <v>136</v>
      </c>
    </row>
    <row r="34" spans="1:33" s="470" customFormat="1" ht="15" x14ac:dyDescent="0.25">
      <c r="A34" s="469">
        <v>20</v>
      </c>
      <c r="B34" s="1164"/>
      <c r="C34" s="1796"/>
      <c r="D34" s="1796"/>
      <c r="E34" s="1653">
        <v>122</v>
      </c>
      <c r="F34" s="1756"/>
      <c r="G34" s="1796"/>
      <c r="H34" s="1796"/>
      <c r="I34" s="1653">
        <v>522</v>
      </c>
      <c r="J34" s="1756"/>
      <c r="K34" s="1796"/>
      <c r="L34" s="1796"/>
      <c r="M34" s="1653">
        <v>38</v>
      </c>
      <c r="N34" s="1756"/>
      <c r="O34" s="1796"/>
      <c r="P34" s="1796"/>
      <c r="Q34" s="1653">
        <v>134</v>
      </c>
    </row>
    <row r="35" spans="1:33" s="470" customFormat="1" ht="15" x14ac:dyDescent="0.25">
      <c r="A35" s="469">
        <v>21</v>
      </c>
      <c r="B35" s="1164"/>
      <c r="C35" s="1796"/>
      <c r="D35" s="1796"/>
      <c r="E35" s="1653">
        <v>80</v>
      </c>
      <c r="F35" s="1756"/>
      <c r="G35" s="1796"/>
      <c r="H35" s="1796"/>
      <c r="I35" s="1653">
        <v>530</v>
      </c>
      <c r="J35" s="1756"/>
      <c r="K35" s="1796"/>
      <c r="L35" s="1796"/>
      <c r="M35" s="1653">
        <v>26</v>
      </c>
      <c r="N35" s="1756"/>
      <c r="O35" s="1796"/>
      <c r="P35" s="1796"/>
      <c r="Q35" s="1653">
        <v>134</v>
      </c>
    </row>
    <row r="36" spans="1:33" s="470" customFormat="1" ht="15" x14ac:dyDescent="0.25">
      <c r="A36" s="469">
        <v>22</v>
      </c>
      <c r="B36" s="1164"/>
      <c r="C36" s="1796"/>
      <c r="D36" s="1796"/>
      <c r="E36" s="1653">
        <v>80</v>
      </c>
      <c r="F36" s="1756"/>
      <c r="G36" s="1796"/>
      <c r="H36" s="1796"/>
      <c r="I36" s="1653">
        <v>490</v>
      </c>
      <c r="J36" s="1756"/>
      <c r="K36" s="1796"/>
      <c r="L36" s="1796"/>
      <c r="M36" s="1653">
        <v>27</v>
      </c>
      <c r="N36" s="1756"/>
      <c r="O36" s="1796"/>
      <c r="P36" s="1796"/>
      <c r="Q36" s="1653">
        <v>135</v>
      </c>
    </row>
    <row r="37" spans="1:33" s="470" customFormat="1" ht="15" x14ac:dyDescent="0.25">
      <c r="A37" s="469">
        <v>23</v>
      </c>
      <c r="B37" s="1164"/>
      <c r="C37" s="1796"/>
      <c r="D37" s="1796"/>
      <c r="E37" s="1653">
        <v>70</v>
      </c>
      <c r="F37" s="1756"/>
      <c r="G37" s="1796"/>
      <c r="H37" s="1796"/>
      <c r="I37" s="1653">
        <v>433</v>
      </c>
      <c r="J37" s="1756"/>
      <c r="K37" s="1796"/>
      <c r="L37" s="1796"/>
      <c r="M37" s="1653">
        <v>26</v>
      </c>
      <c r="N37" s="1756"/>
      <c r="O37" s="1796"/>
      <c r="P37" s="1796"/>
      <c r="Q37" s="1653">
        <v>129</v>
      </c>
    </row>
    <row r="38" spans="1:33" s="470" customFormat="1" ht="15" x14ac:dyDescent="0.25">
      <c r="A38" s="469">
        <v>24</v>
      </c>
      <c r="B38" s="1164"/>
      <c r="C38" s="1796"/>
      <c r="D38" s="1796"/>
      <c r="E38" s="1653">
        <v>57</v>
      </c>
      <c r="F38" s="1756"/>
      <c r="G38" s="1796"/>
      <c r="H38" s="1796"/>
      <c r="I38" s="1653">
        <v>350</v>
      </c>
      <c r="J38" s="1756"/>
      <c r="K38" s="1796"/>
      <c r="L38" s="1796"/>
      <c r="M38" s="1653">
        <v>26</v>
      </c>
      <c r="N38" s="1756"/>
      <c r="O38" s="1796"/>
      <c r="P38" s="1796"/>
      <c r="Q38" s="1653">
        <v>127</v>
      </c>
    </row>
    <row r="39" spans="1:33" s="470" customFormat="1" ht="15" x14ac:dyDescent="0.2">
      <c r="A39" s="469" t="s">
        <v>19</v>
      </c>
      <c r="B39" s="1198"/>
      <c r="C39" s="1797"/>
      <c r="D39" s="1797"/>
      <c r="E39" s="1798">
        <f>SUM(E15:E38)</f>
        <v>2125</v>
      </c>
      <c r="F39" s="1797"/>
      <c r="G39" s="1797"/>
      <c r="H39" s="1797"/>
      <c r="I39" s="1798">
        <f>SUM(I15:I38)</f>
        <v>9567</v>
      </c>
      <c r="J39" s="1797"/>
      <c r="K39" s="1797"/>
      <c r="L39" s="1797"/>
      <c r="M39" s="1798">
        <f>SUM(M15:M38)</f>
        <v>940</v>
      </c>
      <c r="N39" s="1797"/>
      <c r="O39" s="1797"/>
      <c r="P39" s="1797"/>
      <c r="Q39" s="1798">
        <f>SUM(Q15:Q38)</f>
        <v>3126</v>
      </c>
    </row>
    <row r="40" spans="1:33" s="459" customFormat="1" ht="12.75" customHeight="1" x14ac:dyDescent="0.2">
      <c r="A40" s="459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59" customFormat="1" ht="12.75" customHeight="1" x14ac:dyDescent="0.2">
      <c r="A41" s="459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59" t="s">
        <v>22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59" t="s">
        <v>23</v>
      </c>
      <c r="K43" s="459" t="s">
        <v>537</v>
      </c>
      <c r="L43" s="459"/>
      <c r="M43" s="459"/>
      <c r="N43" s="459"/>
      <c r="O43" s="459"/>
      <c r="P43" s="459"/>
      <c r="Q43" s="459"/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/>
  </sheetPr>
  <dimension ref="A1:AG44"/>
  <sheetViews>
    <sheetView topLeftCell="A7"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23" t="s">
        <v>512</v>
      </c>
      <c r="C1" s="2039"/>
      <c r="D1" s="2039"/>
      <c r="E1" s="2039"/>
      <c r="F1" s="2039"/>
      <c r="J1" s="801" t="s">
        <v>184</v>
      </c>
      <c r="N1" s="2717" t="s">
        <v>24</v>
      </c>
      <c r="O1" s="2717"/>
      <c r="P1" s="2717"/>
      <c r="Q1" s="2717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14" customFormat="1" ht="10.5" customHeight="1" x14ac:dyDescent="0.2">
      <c r="B2" s="2718" t="s">
        <v>1</v>
      </c>
      <c r="C2" s="2046"/>
      <c r="D2" s="2046"/>
      <c r="E2" s="2046"/>
      <c r="F2" s="2046"/>
      <c r="N2" s="2718" t="s">
        <v>2</v>
      </c>
      <c r="O2" s="2719"/>
      <c r="P2" s="2719"/>
      <c r="Q2" s="2719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14" customFormat="1" ht="13.5" customHeight="1" x14ac:dyDescent="0.2">
      <c r="N3" s="14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14" customFormat="1" ht="15" customHeight="1" x14ac:dyDescent="0.25">
      <c r="B4" s="2722" t="s">
        <v>4</v>
      </c>
      <c r="C4" s="2039"/>
      <c r="D4" s="16"/>
      <c r="E4" s="971"/>
      <c r="F4" s="971"/>
      <c r="G4" s="971"/>
      <c r="H4" s="971"/>
      <c r="I4" s="914" t="s">
        <v>5</v>
      </c>
      <c r="J4" s="15"/>
      <c r="K4" s="15"/>
      <c r="L4" s="15"/>
      <c r="N4" s="1974" t="s">
        <v>668</v>
      </c>
      <c r="O4" s="17" t="s">
        <v>25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14" customFormat="1" ht="9.75" customHeight="1" x14ac:dyDescent="0.2">
      <c r="B5" s="2727" t="s">
        <v>7</v>
      </c>
      <c r="C5" s="2037"/>
      <c r="D5" s="15"/>
      <c r="E5" s="15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14" customFormat="1" ht="12" customHeight="1" x14ac:dyDescent="0.25">
      <c r="A6" s="272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14" customFormat="1" ht="15.75" x14ac:dyDescent="0.25">
      <c r="A7" s="2721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14" customFormat="1" ht="9" customHeight="1" x14ac:dyDescent="0.2">
      <c r="A8" s="1315" t="s">
        <v>446</v>
      </c>
      <c r="B8" s="1316"/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14" customFormat="1" x14ac:dyDescent="0.2">
      <c r="A9" s="2724" t="s">
        <v>9</v>
      </c>
      <c r="B9" s="2714" t="s">
        <v>10</v>
      </c>
      <c r="C9" s="2715"/>
      <c r="D9" s="2715"/>
      <c r="E9" s="2715"/>
      <c r="F9" s="2715"/>
      <c r="G9" s="2715"/>
      <c r="H9" s="2715"/>
      <c r="I9" s="2716"/>
      <c r="J9" s="2714" t="s">
        <v>11</v>
      </c>
      <c r="K9" s="2715"/>
      <c r="L9" s="2715"/>
      <c r="M9" s="2715"/>
      <c r="N9" s="2715"/>
      <c r="O9" s="2715"/>
      <c r="P9" s="2715"/>
      <c r="Q9" s="2716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14" customFormat="1" x14ac:dyDescent="0.2">
      <c r="A10" s="2725"/>
      <c r="B10" s="2711" t="s">
        <v>26</v>
      </c>
      <c r="C10" s="2712"/>
      <c r="D10" s="2712"/>
      <c r="E10" s="2713"/>
      <c r="F10" s="2711"/>
      <c r="G10" s="2053"/>
      <c r="H10" s="2053"/>
      <c r="I10" s="2054"/>
      <c r="J10" s="2711" t="s">
        <v>26</v>
      </c>
      <c r="K10" s="2712"/>
      <c r="L10" s="2712"/>
      <c r="M10" s="2713"/>
      <c r="N10" s="2711"/>
      <c r="O10" s="2712"/>
      <c r="P10" s="2712"/>
      <c r="Q10" s="2713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14" customFormat="1" x14ac:dyDescent="0.2">
      <c r="A11" s="2725"/>
      <c r="B11" s="2711" t="s">
        <v>14</v>
      </c>
      <c r="C11" s="2712"/>
      <c r="E11" s="19">
        <v>3000</v>
      </c>
      <c r="F11" s="2711" t="s">
        <v>14</v>
      </c>
      <c r="G11" s="2712"/>
      <c r="H11" s="18"/>
      <c r="I11" s="19">
        <v>0</v>
      </c>
      <c r="J11" s="2711" t="s">
        <v>14</v>
      </c>
      <c r="K11" s="2712"/>
      <c r="L11" s="18"/>
      <c r="M11" s="19">
        <f>E11</f>
        <v>3000</v>
      </c>
      <c r="N11" s="2711" t="s">
        <v>14</v>
      </c>
      <c r="O11" s="2712"/>
      <c r="P11" s="18"/>
      <c r="Q11" s="19">
        <f>I11</f>
        <v>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21" customFormat="1" ht="35.25" customHeight="1" x14ac:dyDescent="0.2">
      <c r="A12" s="2726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50"/>
      <c r="C14" s="1799"/>
      <c r="D14" s="1799"/>
      <c r="E14" s="1799"/>
      <c r="F14" s="1799"/>
      <c r="G14" s="1799"/>
      <c r="H14" s="1799"/>
      <c r="I14" s="1799"/>
      <c r="J14" s="1718"/>
      <c r="K14" s="1799"/>
      <c r="L14" s="1799"/>
      <c r="M14" s="1799"/>
      <c r="N14" s="1799"/>
      <c r="O14" s="1146"/>
      <c r="P14" s="1146"/>
      <c r="Q14" s="1146"/>
    </row>
    <row r="15" spans="1:33" s="1465" customFormat="1" ht="15" x14ac:dyDescent="0.25">
      <c r="A15" s="1463">
        <v>1</v>
      </c>
      <c r="B15" s="1387"/>
      <c r="C15" s="1799"/>
      <c r="D15" s="1799"/>
      <c r="E15" s="1653">
        <v>345</v>
      </c>
      <c r="F15" s="1799"/>
      <c r="G15" s="1799"/>
      <c r="H15" s="1799"/>
      <c r="I15" s="1799"/>
      <c r="J15" s="1718"/>
      <c r="K15" s="1799"/>
      <c r="L15" s="1799"/>
      <c r="M15" s="1653">
        <v>203.2</v>
      </c>
      <c r="N15" s="1799"/>
      <c r="O15" s="1464"/>
      <c r="P15" s="1464"/>
      <c r="Q15" s="1464"/>
    </row>
    <row r="16" spans="1:33" s="21" customFormat="1" ht="15" x14ac:dyDescent="0.25">
      <c r="A16" s="24">
        <v>2</v>
      </c>
      <c r="B16" s="1150"/>
      <c r="C16" s="1799"/>
      <c r="D16" s="1799"/>
      <c r="E16" s="1653">
        <v>360</v>
      </c>
      <c r="F16" s="1799"/>
      <c r="G16" s="1799"/>
      <c r="H16" s="1799"/>
      <c r="I16" s="1799"/>
      <c r="J16" s="1718"/>
      <c r="K16" s="1799"/>
      <c r="L16" s="1799"/>
      <c r="M16" s="1653">
        <v>211.2</v>
      </c>
      <c r="N16" s="1799"/>
      <c r="O16" s="1146"/>
      <c r="P16" s="1146"/>
      <c r="Q16" s="1146"/>
    </row>
    <row r="17" spans="1:17" s="21" customFormat="1" ht="15" x14ac:dyDescent="0.25">
      <c r="A17" s="24">
        <v>3</v>
      </c>
      <c r="B17" s="1150"/>
      <c r="C17" s="1799"/>
      <c r="D17" s="1799"/>
      <c r="E17" s="1653">
        <v>380.1</v>
      </c>
      <c r="F17" s="1799"/>
      <c r="G17" s="1799"/>
      <c r="H17" s="1799"/>
      <c r="I17" s="1799"/>
      <c r="J17" s="1718"/>
      <c r="K17" s="1799"/>
      <c r="L17" s="1799"/>
      <c r="M17" s="1653">
        <v>217.2</v>
      </c>
      <c r="N17" s="1799"/>
      <c r="O17" s="1146"/>
      <c r="P17" s="1146"/>
      <c r="Q17" s="1146"/>
    </row>
    <row r="18" spans="1:17" s="21" customFormat="1" ht="15" x14ac:dyDescent="0.25">
      <c r="A18" s="24">
        <v>4</v>
      </c>
      <c r="B18" s="1150"/>
      <c r="C18" s="1799"/>
      <c r="D18" s="1799"/>
      <c r="E18" s="1653">
        <v>528.9</v>
      </c>
      <c r="F18" s="1799"/>
      <c r="G18" s="1799"/>
      <c r="H18" s="1799"/>
      <c r="I18" s="1799"/>
      <c r="J18" s="1718"/>
      <c r="K18" s="1799"/>
      <c r="L18" s="1799"/>
      <c r="M18" s="1653">
        <v>308.39999999999998</v>
      </c>
      <c r="N18" s="1799"/>
      <c r="O18" s="1146"/>
      <c r="P18" s="1146"/>
      <c r="Q18" s="1146"/>
    </row>
    <row r="19" spans="1:17" s="21" customFormat="1" ht="15" x14ac:dyDescent="0.25">
      <c r="A19" s="24">
        <v>5</v>
      </c>
      <c r="B19" s="1150"/>
      <c r="C19" s="1799"/>
      <c r="D19" s="1799"/>
      <c r="E19" s="1653">
        <v>517.5</v>
      </c>
      <c r="F19" s="1799"/>
      <c r="G19" s="1799"/>
      <c r="H19" s="1799"/>
      <c r="I19" s="1799"/>
      <c r="J19" s="1718"/>
      <c r="K19" s="1799"/>
      <c r="L19" s="1799"/>
      <c r="M19" s="1653">
        <v>317.39999999999998</v>
      </c>
      <c r="N19" s="1799"/>
      <c r="O19" s="1146"/>
      <c r="P19" s="1146"/>
      <c r="Q19" s="1146"/>
    </row>
    <row r="20" spans="1:17" s="21" customFormat="1" ht="15" x14ac:dyDescent="0.25">
      <c r="A20" s="24">
        <v>6</v>
      </c>
      <c r="B20" s="1150"/>
      <c r="C20" s="1799"/>
      <c r="D20" s="1799"/>
      <c r="E20" s="1653">
        <v>495.3</v>
      </c>
      <c r="F20" s="1799"/>
      <c r="G20" s="1799"/>
      <c r="H20" s="1799"/>
      <c r="I20" s="1799"/>
      <c r="J20" s="1718"/>
      <c r="K20" s="1799"/>
      <c r="L20" s="1799"/>
      <c r="M20" s="1653">
        <v>315.89999999999998</v>
      </c>
      <c r="N20" s="1799"/>
      <c r="O20" s="1146"/>
      <c r="P20" s="1146"/>
      <c r="Q20" s="1146"/>
    </row>
    <row r="21" spans="1:17" s="21" customFormat="1" ht="15" x14ac:dyDescent="0.25">
      <c r="A21" s="24">
        <v>7</v>
      </c>
      <c r="B21" s="1150"/>
      <c r="C21" s="1799"/>
      <c r="D21" s="1799"/>
      <c r="E21" s="1653">
        <v>591.29999999999995</v>
      </c>
      <c r="F21" s="1799"/>
      <c r="G21" s="1799"/>
      <c r="H21" s="1799"/>
      <c r="I21" s="1799"/>
      <c r="J21" s="1718"/>
      <c r="K21" s="1799"/>
      <c r="L21" s="1799"/>
      <c r="M21" s="1653">
        <v>311.70000000000005</v>
      </c>
      <c r="N21" s="1799"/>
      <c r="O21" s="1146"/>
      <c r="P21" s="1146"/>
      <c r="Q21" s="1146"/>
    </row>
    <row r="22" spans="1:17" s="21" customFormat="1" ht="15" x14ac:dyDescent="0.25">
      <c r="A22" s="24">
        <v>8</v>
      </c>
      <c r="B22" s="1150"/>
      <c r="C22" s="1799"/>
      <c r="D22" s="1799"/>
      <c r="E22" s="1653">
        <v>991.2</v>
      </c>
      <c r="F22" s="1799"/>
      <c r="G22" s="1799"/>
      <c r="H22" s="1799"/>
      <c r="I22" s="1799"/>
      <c r="J22" s="1718"/>
      <c r="K22" s="1799"/>
      <c r="L22" s="1799"/>
      <c r="M22" s="1653">
        <v>659.4</v>
      </c>
      <c r="N22" s="1799"/>
      <c r="O22" s="1146"/>
      <c r="P22" s="1146"/>
      <c r="Q22" s="1146"/>
    </row>
    <row r="23" spans="1:17" s="21" customFormat="1" ht="15" x14ac:dyDescent="0.25">
      <c r="A23" s="24">
        <v>9</v>
      </c>
      <c r="B23" s="1150"/>
      <c r="C23" s="1799"/>
      <c r="D23" s="1799"/>
      <c r="E23" s="1653">
        <v>1238.0999999999999</v>
      </c>
      <c r="F23" s="1799"/>
      <c r="G23" s="1799"/>
      <c r="H23" s="1799"/>
      <c r="I23" s="1799"/>
      <c r="J23" s="1718"/>
      <c r="K23" s="1799"/>
      <c r="L23" s="1799"/>
      <c r="M23" s="1653">
        <v>861.3</v>
      </c>
      <c r="N23" s="1799"/>
      <c r="O23" s="1146"/>
      <c r="P23" s="1146"/>
      <c r="Q23" s="1146"/>
    </row>
    <row r="24" spans="1:17" s="21" customFormat="1" ht="15" x14ac:dyDescent="0.25">
      <c r="A24" s="24">
        <v>10</v>
      </c>
      <c r="B24" s="1150"/>
      <c r="C24" s="1799"/>
      <c r="D24" s="1799"/>
      <c r="E24" s="1653">
        <v>1169.6999999999998</v>
      </c>
      <c r="F24" s="1799"/>
      <c r="G24" s="1799"/>
      <c r="H24" s="1799"/>
      <c r="I24" s="1799"/>
      <c r="J24" s="1718"/>
      <c r="K24" s="1799"/>
      <c r="L24" s="1799"/>
      <c r="M24" s="1653">
        <v>816.89999999999986</v>
      </c>
      <c r="N24" s="1799"/>
      <c r="O24" s="1146"/>
      <c r="P24" s="1146"/>
      <c r="Q24" s="1146"/>
    </row>
    <row r="25" spans="1:17" s="21" customFormat="1" ht="15" x14ac:dyDescent="0.25">
      <c r="A25" s="24">
        <v>11</v>
      </c>
      <c r="B25" s="1150"/>
      <c r="C25" s="1799"/>
      <c r="D25" s="1799"/>
      <c r="E25" s="1653">
        <v>1188.9000000000001</v>
      </c>
      <c r="F25" s="1799"/>
      <c r="G25" s="1799"/>
      <c r="H25" s="1799"/>
      <c r="I25" s="1799"/>
      <c r="J25" s="1718"/>
      <c r="K25" s="1799"/>
      <c r="L25" s="1799"/>
      <c r="M25" s="1653">
        <v>845.69999999999993</v>
      </c>
      <c r="N25" s="1799"/>
      <c r="O25" s="1146"/>
      <c r="P25" s="1146"/>
      <c r="Q25" s="1146"/>
    </row>
    <row r="26" spans="1:17" s="21" customFormat="1" ht="15" x14ac:dyDescent="0.25">
      <c r="A26" s="24">
        <v>12</v>
      </c>
      <c r="B26" s="1150"/>
      <c r="C26" s="1799"/>
      <c r="D26" s="1799"/>
      <c r="E26" s="1653">
        <v>1071.3</v>
      </c>
      <c r="F26" s="1799"/>
      <c r="G26" s="1799"/>
      <c r="H26" s="1799"/>
      <c r="I26" s="1799"/>
      <c r="J26" s="1718"/>
      <c r="K26" s="1799"/>
      <c r="L26" s="1799"/>
      <c r="M26" s="1653">
        <v>702</v>
      </c>
      <c r="N26" s="1799"/>
      <c r="O26" s="1146"/>
      <c r="P26" s="1146"/>
      <c r="Q26" s="1146"/>
    </row>
    <row r="27" spans="1:17" s="21" customFormat="1" ht="15" x14ac:dyDescent="0.25">
      <c r="A27" s="24">
        <v>13</v>
      </c>
      <c r="B27" s="1150"/>
      <c r="C27" s="1799"/>
      <c r="D27" s="1799"/>
      <c r="E27" s="1653">
        <v>1135.5</v>
      </c>
      <c r="F27" s="1799"/>
      <c r="G27" s="1799"/>
      <c r="H27" s="1799"/>
      <c r="I27" s="1799"/>
      <c r="J27" s="1718"/>
      <c r="K27" s="1799"/>
      <c r="L27" s="1799"/>
      <c r="M27" s="1653">
        <v>758.1</v>
      </c>
      <c r="N27" s="1799"/>
      <c r="O27" s="1146"/>
      <c r="P27" s="1146"/>
      <c r="Q27" s="1146"/>
    </row>
    <row r="28" spans="1:17" s="21" customFormat="1" ht="15" x14ac:dyDescent="0.25">
      <c r="A28" s="24">
        <v>14</v>
      </c>
      <c r="B28" s="1150"/>
      <c r="C28" s="1799"/>
      <c r="D28" s="1799"/>
      <c r="E28" s="1653">
        <v>1208.4000000000001</v>
      </c>
      <c r="F28" s="1799"/>
      <c r="G28" s="1799"/>
      <c r="H28" s="1799"/>
      <c r="I28" s="1799"/>
      <c r="J28" s="1718"/>
      <c r="K28" s="1799"/>
      <c r="L28" s="1799"/>
      <c r="M28" s="1653">
        <v>871.2</v>
      </c>
      <c r="N28" s="1799"/>
      <c r="O28" s="1146"/>
      <c r="P28" s="1146"/>
      <c r="Q28" s="1146"/>
    </row>
    <row r="29" spans="1:17" s="21" customFormat="1" ht="15" x14ac:dyDescent="0.25">
      <c r="A29" s="24">
        <v>15</v>
      </c>
      <c r="B29" s="1150"/>
      <c r="C29" s="1799"/>
      <c r="D29" s="1799"/>
      <c r="E29" s="1653">
        <v>1099.1999999999998</v>
      </c>
      <c r="F29" s="1799"/>
      <c r="G29" s="1799"/>
      <c r="H29" s="1799"/>
      <c r="I29" s="1799"/>
      <c r="J29" s="1718"/>
      <c r="K29" s="1799"/>
      <c r="L29" s="1799"/>
      <c r="M29" s="1653">
        <v>777.90000000000009</v>
      </c>
      <c r="N29" s="1799"/>
      <c r="O29" s="1146"/>
      <c r="P29" s="1146"/>
      <c r="Q29" s="1146"/>
    </row>
    <row r="30" spans="1:17" s="21" customFormat="1" ht="15" x14ac:dyDescent="0.25">
      <c r="A30" s="24">
        <v>16</v>
      </c>
      <c r="B30" s="1150"/>
      <c r="C30" s="1799"/>
      <c r="D30" s="1799"/>
      <c r="E30" s="1653">
        <v>1159.1999999999998</v>
      </c>
      <c r="F30" s="1799"/>
      <c r="G30" s="1799"/>
      <c r="H30" s="1799"/>
      <c r="I30" s="1799"/>
      <c r="J30" s="1718"/>
      <c r="K30" s="1799"/>
      <c r="L30" s="1799"/>
      <c r="M30" s="1653">
        <v>761.7</v>
      </c>
      <c r="N30" s="1799"/>
      <c r="O30" s="1146"/>
      <c r="P30" s="1146"/>
      <c r="Q30" s="1146"/>
    </row>
    <row r="31" spans="1:17" s="25" customFormat="1" ht="15" x14ac:dyDescent="0.25">
      <c r="A31" s="24">
        <v>17</v>
      </c>
      <c r="B31" s="1150"/>
      <c r="C31" s="1799"/>
      <c r="D31" s="1799"/>
      <c r="E31" s="1653">
        <v>853.19999999999993</v>
      </c>
      <c r="F31" s="1799"/>
      <c r="G31" s="1799"/>
      <c r="H31" s="1799"/>
      <c r="I31" s="1799"/>
      <c r="J31" s="1718"/>
      <c r="K31" s="1799"/>
      <c r="L31" s="1799"/>
      <c r="M31" s="1653">
        <v>565.19999999999993</v>
      </c>
      <c r="N31" s="1799"/>
      <c r="O31" s="1146"/>
      <c r="P31" s="1146"/>
      <c r="Q31" s="1146"/>
    </row>
    <row r="32" spans="1:17" s="25" customFormat="1" ht="15" x14ac:dyDescent="0.25">
      <c r="A32" s="24">
        <v>18</v>
      </c>
      <c r="B32" s="1150"/>
      <c r="C32" s="1799"/>
      <c r="D32" s="1799"/>
      <c r="E32" s="1653">
        <v>760.8</v>
      </c>
      <c r="F32" s="1799"/>
      <c r="G32" s="1799"/>
      <c r="H32" s="1799"/>
      <c r="I32" s="1799"/>
      <c r="J32" s="1718"/>
      <c r="K32" s="1799"/>
      <c r="L32" s="1799"/>
      <c r="M32" s="1653">
        <v>520.20000000000005</v>
      </c>
      <c r="N32" s="1799"/>
      <c r="O32" s="1146"/>
      <c r="P32" s="1146"/>
      <c r="Q32" s="1146"/>
    </row>
    <row r="33" spans="1:33" s="25" customFormat="1" ht="15" x14ac:dyDescent="0.25">
      <c r="A33" s="24">
        <v>19</v>
      </c>
      <c r="B33" s="1150"/>
      <c r="C33" s="1799"/>
      <c r="D33" s="1799"/>
      <c r="E33" s="1653">
        <v>228.9</v>
      </c>
      <c r="F33" s="1799"/>
      <c r="G33" s="1799"/>
      <c r="H33" s="1799"/>
      <c r="I33" s="1799"/>
      <c r="J33" s="1718"/>
      <c r="K33" s="1799"/>
      <c r="L33" s="1799"/>
      <c r="M33" s="1653">
        <v>157.5</v>
      </c>
      <c r="N33" s="1799"/>
      <c r="O33" s="1146"/>
      <c r="P33" s="1146"/>
      <c r="Q33" s="1146"/>
    </row>
    <row r="34" spans="1:33" s="25" customFormat="1" ht="15" x14ac:dyDescent="0.25">
      <c r="A34" s="24">
        <v>20</v>
      </c>
      <c r="B34" s="1150"/>
      <c r="C34" s="1799"/>
      <c r="D34" s="1799"/>
      <c r="E34" s="1653">
        <v>762</v>
      </c>
      <c r="F34" s="1799"/>
      <c r="G34" s="1799"/>
      <c r="H34" s="1799"/>
      <c r="I34" s="1799"/>
      <c r="J34" s="1718"/>
      <c r="K34" s="1799"/>
      <c r="L34" s="1799"/>
      <c r="M34" s="1653">
        <v>486</v>
      </c>
      <c r="N34" s="1799"/>
      <c r="O34" s="1146"/>
      <c r="P34" s="1146"/>
      <c r="Q34" s="1146"/>
    </row>
    <row r="35" spans="1:33" s="25" customFormat="1" ht="15" x14ac:dyDescent="0.25">
      <c r="A35" s="24">
        <v>21</v>
      </c>
      <c r="B35" s="1150"/>
      <c r="C35" s="1799"/>
      <c r="D35" s="1799"/>
      <c r="E35" s="1653">
        <v>1090.5</v>
      </c>
      <c r="F35" s="1799"/>
      <c r="G35" s="1799"/>
      <c r="H35" s="1799"/>
      <c r="I35" s="1799"/>
      <c r="J35" s="1718"/>
      <c r="K35" s="1799"/>
      <c r="L35" s="1799"/>
      <c r="M35" s="1653">
        <v>665.69999999999993</v>
      </c>
      <c r="N35" s="1799"/>
      <c r="O35" s="1146"/>
      <c r="P35" s="1146"/>
      <c r="Q35" s="1146"/>
    </row>
    <row r="36" spans="1:33" s="25" customFormat="1" ht="15" x14ac:dyDescent="0.25">
      <c r="A36" s="24">
        <v>22</v>
      </c>
      <c r="B36" s="1150"/>
      <c r="C36" s="1799"/>
      <c r="D36" s="1799"/>
      <c r="E36" s="1653">
        <v>912.60000000000014</v>
      </c>
      <c r="F36" s="1799"/>
      <c r="G36" s="1799"/>
      <c r="H36" s="1799"/>
      <c r="I36" s="1799"/>
      <c r="J36" s="1718"/>
      <c r="K36" s="1799"/>
      <c r="L36" s="1799"/>
      <c r="M36" s="1653">
        <v>538.80000000000007</v>
      </c>
      <c r="N36" s="1799"/>
      <c r="O36" s="1146"/>
      <c r="P36" s="1146"/>
      <c r="Q36" s="1146"/>
    </row>
    <row r="37" spans="1:33" s="25" customFormat="1" ht="15" x14ac:dyDescent="0.25">
      <c r="A37" s="24">
        <v>23</v>
      </c>
      <c r="B37" s="1150"/>
      <c r="C37" s="1799"/>
      <c r="D37" s="1799"/>
      <c r="E37" s="1653">
        <v>598.5</v>
      </c>
      <c r="F37" s="1799"/>
      <c r="G37" s="1799"/>
      <c r="H37" s="1799"/>
      <c r="I37" s="1799"/>
      <c r="J37" s="1718"/>
      <c r="K37" s="1799"/>
      <c r="L37" s="1799"/>
      <c r="M37" s="1653">
        <v>326.10000000000002</v>
      </c>
      <c r="N37" s="1799"/>
      <c r="O37" s="1146"/>
      <c r="P37" s="1146"/>
      <c r="Q37" s="1146"/>
    </row>
    <row r="38" spans="1:33" s="25" customFormat="1" ht="15" x14ac:dyDescent="0.25">
      <c r="A38" s="24">
        <v>24</v>
      </c>
      <c r="B38" s="1150"/>
      <c r="C38" s="1799"/>
      <c r="D38" s="1799"/>
      <c r="E38" s="1653">
        <v>320.39999999999998</v>
      </c>
      <c r="F38" s="1799"/>
      <c r="G38" s="1799"/>
      <c r="H38" s="1799"/>
      <c r="I38" s="1799"/>
      <c r="J38" s="1718"/>
      <c r="K38" s="1799"/>
      <c r="L38" s="1799"/>
      <c r="M38" s="1653">
        <v>170.10000000000002</v>
      </c>
      <c r="N38" s="1799"/>
      <c r="O38" s="1146"/>
      <c r="P38" s="1146"/>
      <c r="Q38" s="1146"/>
    </row>
    <row r="39" spans="1:33" s="25" customFormat="1" ht="15" x14ac:dyDescent="0.2">
      <c r="A39" s="24" t="s">
        <v>19</v>
      </c>
      <c r="B39" s="1196"/>
      <c r="C39" s="1800"/>
      <c r="D39" s="1800"/>
      <c r="E39" s="1801">
        <f>SUM(E15:E38)</f>
        <v>19006.5</v>
      </c>
      <c r="F39" s="1800"/>
      <c r="G39" s="1800"/>
      <c r="H39" s="1800"/>
      <c r="I39" s="1801">
        <f>SUM(I15:I38)</f>
        <v>0</v>
      </c>
      <c r="J39" s="1800"/>
      <c r="K39" s="1800"/>
      <c r="L39" s="1800"/>
      <c r="M39" s="1801">
        <f>SUM(M15:M38)</f>
        <v>12368.800000000003</v>
      </c>
      <c r="N39" s="1800"/>
      <c r="O39" s="1196"/>
      <c r="P39" s="1196"/>
      <c r="Q39" s="1197">
        <f>SUM(Q15:Q38)</f>
        <v>0</v>
      </c>
    </row>
    <row r="40" spans="1:33" s="14" customFormat="1" ht="12.75" customHeight="1" x14ac:dyDescent="0.2">
      <c r="A40" s="14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14" customFormat="1" ht="12.75" customHeight="1" x14ac:dyDescent="0.2">
      <c r="A41" s="14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 x14ac:dyDescent="0.2">
      <c r="A42" s="14" t="s">
        <v>22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 x14ac:dyDescent="0.2">
      <c r="A43" s="14" t="s">
        <v>23</v>
      </c>
      <c r="K43" s="14" t="s">
        <v>537</v>
      </c>
      <c r="L43" s="14"/>
      <c r="M43" s="14"/>
      <c r="N43" s="14"/>
      <c r="O43" s="14"/>
      <c r="P43" s="14"/>
      <c r="Q43" s="14"/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 x14ac:dyDescent="0.2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3"/>
  </sheetPr>
  <dimension ref="A1:AG44"/>
  <sheetViews>
    <sheetView topLeftCell="A5" zoomScaleNormal="100" zoomScaleSheetLayoutView="100" workbookViewId="0">
      <selection activeCell="T30" sqref="T30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0" t="s">
        <v>512</v>
      </c>
      <c r="C1" s="2039"/>
      <c r="D1" s="2039"/>
      <c r="E1" s="2039"/>
      <c r="F1" s="2039"/>
      <c r="J1" s="801" t="s">
        <v>184</v>
      </c>
      <c r="N1" s="2734" t="s">
        <v>0</v>
      </c>
      <c r="O1" s="2734"/>
      <c r="P1" s="2734"/>
      <c r="Q1" s="2734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5" t="s">
        <v>1</v>
      </c>
      <c r="C2" s="2046"/>
      <c r="D2" s="2046"/>
      <c r="E2" s="2046"/>
      <c r="F2" s="2046"/>
      <c r="N2" s="2735" t="s">
        <v>2</v>
      </c>
      <c r="O2" s="2736"/>
      <c r="P2" s="2736"/>
      <c r="Q2" s="2736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39" t="s">
        <v>4</v>
      </c>
      <c r="C4" s="2039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4" t="s">
        <v>6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44" t="s">
        <v>7</v>
      </c>
      <c r="C5" s="2037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447</v>
      </c>
      <c r="B8" s="1315" t="s">
        <v>448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41" t="s">
        <v>9</v>
      </c>
      <c r="B9" s="2731" t="s">
        <v>10</v>
      </c>
      <c r="C9" s="2732"/>
      <c r="D9" s="2732"/>
      <c r="E9" s="2732"/>
      <c r="F9" s="2732"/>
      <c r="G9" s="2732"/>
      <c r="H9" s="2732"/>
      <c r="I9" s="2733"/>
      <c r="J9" s="2731" t="s">
        <v>11</v>
      </c>
      <c r="K9" s="2732"/>
      <c r="L9" s="2732"/>
      <c r="M9" s="2732"/>
      <c r="N9" s="2732"/>
      <c r="O9" s="2732"/>
      <c r="P9" s="2732"/>
      <c r="Q9" s="2733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42"/>
      <c r="B10" s="2728" t="s">
        <v>12</v>
      </c>
      <c r="C10" s="2729"/>
      <c r="D10" s="2729"/>
      <c r="E10" s="2730"/>
      <c r="F10" s="2728" t="s">
        <v>13</v>
      </c>
      <c r="G10" s="2053"/>
      <c r="H10" s="2053"/>
      <c r="I10" s="2054"/>
      <c r="J10" s="2728" t="s">
        <v>12</v>
      </c>
      <c r="K10" s="2729"/>
      <c r="L10" s="2729"/>
      <c r="M10" s="2730"/>
      <c r="N10" s="2728" t="s">
        <v>13</v>
      </c>
      <c r="O10" s="2729"/>
      <c r="P10" s="2729"/>
      <c r="Q10" s="2730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42"/>
      <c r="B11" s="2728" t="s">
        <v>14</v>
      </c>
      <c r="C11" s="2729"/>
      <c r="E11" s="6">
        <v>6000</v>
      </c>
      <c r="F11" s="2728" t="s">
        <v>14</v>
      </c>
      <c r="G11" s="2729"/>
      <c r="H11" s="5"/>
      <c r="I11" s="6">
        <v>6000</v>
      </c>
      <c r="J11" s="2728" t="s">
        <v>14</v>
      </c>
      <c r="K11" s="2729"/>
      <c r="L11" s="5"/>
      <c r="M11" s="6">
        <f>E11</f>
        <v>6000</v>
      </c>
      <c r="N11" s="2728" t="s">
        <v>14</v>
      </c>
      <c r="O11" s="2729"/>
      <c r="P11" s="5"/>
      <c r="Q11" s="6">
        <f>I11</f>
        <v>6000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4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50"/>
      <c r="C14" s="1162"/>
      <c r="D14" s="1162"/>
      <c r="E14" s="1365"/>
      <c r="F14" s="1150"/>
      <c r="G14" s="1162"/>
      <c r="H14" s="1162"/>
      <c r="I14" s="1365"/>
      <c r="J14" s="1150"/>
      <c r="K14" s="1162"/>
      <c r="L14" s="1162"/>
      <c r="M14" s="1365"/>
      <c r="N14" s="1150"/>
      <c r="O14" s="1162"/>
      <c r="P14" s="1162"/>
      <c r="Q14" s="1365"/>
    </row>
    <row r="15" spans="1:33" s="1462" customFormat="1" x14ac:dyDescent="0.2">
      <c r="A15" s="1456">
        <v>1</v>
      </c>
      <c r="B15" s="1387"/>
      <c r="C15" s="1461"/>
      <c r="D15" s="1459"/>
      <c r="E15" s="1150">
        <v>930.59999999999991</v>
      </c>
      <c r="F15" s="1460"/>
      <c r="G15" s="1461"/>
      <c r="H15" s="1459"/>
      <c r="I15" s="1150">
        <v>886</v>
      </c>
      <c r="J15" s="1460"/>
      <c r="K15" s="1461"/>
      <c r="L15" s="1459"/>
      <c r="M15" s="1150">
        <v>212.39999999999998</v>
      </c>
      <c r="N15" s="1460"/>
      <c r="O15" s="1461">
        <v>142.80000000000001</v>
      </c>
      <c r="P15" s="1459"/>
      <c r="Q15" s="1150"/>
    </row>
    <row r="16" spans="1:33" s="8" customFormat="1" x14ac:dyDescent="0.2">
      <c r="A16" s="11">
        <v>2</v>
      </c>
      <c r="B16" s="1150"/>
      <c r="C16" s="1162"/>
      <c r="D16" s="1364"/>
      <c r="E16" s="1150">
        <v>862.2</v>
      </c>
      <c r="F16" s="1357"/>
      <c r="G16" s="1162"/>
      <c r="H16" s="1364"/>
      <c r="I16" s="1150">
        <v>801.59999999999991</v>
      </c>
      <c r="J16" s="1357"/>
      <c r="K16" s="1162"/>
      <c r="L16" s="1364"/>
      <c r="M16" s="1150">
        <v>206.4</v>
      </c>
      <c r="N16" s="1357"/>
      <c r="O16" s="1162">
        <v>132</v>
      </c>
      <c r="P16" s="1364"/>
      <c r="Q16" s="1150"/>
    </row>
    <row r="17" spans="1:17" s="8" customFormat="1" x14ac:dyDescent="0.2">
      <c r="A17" s="11">
        <v>3</v>
      </c>
      <c r="B17" s="1150"/>
      <c r="C17" s="1162"/>
      <c r="D17" s="1364"/>
      <c r="E17" s="1150">
        <v>826.8</v>
      </c>
      <c r="F17" s="1357"/>
      <c r="G17" s="1162"/>
      <c r="H17" s="1364"/>
      <c r="I17" s="1150">
        <v>766</v>
      </c>
      <c r="J17" s="1357"/>
      <c r="K17" s="1162"/>
      <c r="L17" s="1364"/>
      <c r="M17" s="1150">
        <v>201.59999999999997</v>
      </c>
      <c r="N17" s="1357"/>
      <c r="O17" s="1162">
        <v>130.79999999999998</v>
      </c>
      <c r="P17" s="1364"/>
      <c r="Q17" s="1150"/>
    </row>
    <row r="18" spans="1:17" s="8" customFormat="1" x14ac:dyDescent="0.2">
      <c r="A18" s="11">
        <v>4</v>
      </c>
      <c r="B18" s="1150"/>
      <c r="C18" s="1162"/>
      <c r="D18" s="1364"/>
      <c r="E18" s="1150">
        <v>804</v>
      </c>
      <c r="F18" s="1357"/>
      <c r="G18" s="1162"/>
      <c r="H18" s="1364"/>
      <c r="I18" s="1150">
        <v>756.80000000000007</v>
      </c>
      <c r="J18" s="1357"/>
      <c r="K18" s="1162"/>
      <c r="L18" s="1364"/>
      <c r="M18" s="1150">
        <v>195</v>
      </c>
      <c r="N18" s="1357"/>
      <c r="O18" s="1162">
        <v>123.6</v>
      </c>
      <c r="P18" s="1364"/>
      <c r="Q18" s="1150"/>
    </row>
    <row r="19" spans="1:17" s="8" customFormat="1" x14ac:dyDescent="0.2">
      <c r="A19" s="11">
        <v>5</v>
      </c>
      <c r="B19" s="1150"/>
      <c r="C19" s="1162"/>
      <c r="D19" s="1364"/>
      <c r="E19" s="1150">
        <v>864.6</v>
      </c>
      <c r="F19" s="1357"/>
      <c r="G19" s="1162"/>
      <c r="H19" s="1364"/>
      <c r="I19" s="1150">
        <v>788.40000000000009</v>
      </c>
      <c r="J19" s="1357"/>
      <c r="K19" s="1162"/>
      <c r="L19" s="1364"/>
      <c r="M19" s="1150">
        <v>199.2</v>
      </c>
      <c r="N19" s="1357"/>
      <c r="O19" s="1162">
        <v>127.60000000000001</v>
      </c>
      <c r="P19" s="1364"/>
      <c r="Q19" s="1150"/>
    </row>
    <row r="20" spans="1:17" s="8" customFormat="1" x14ac:dyDescent="0.2">
      <c r="A20" s="11">
        <v>6</v>
      </c>
      <c r="B20" s="1150"/>
      <c r="C20" s="1162"/>
      <c r="D20" s="1364"/>
      <c r="E20" s="1150">
        <v>980.39999999999986</v>
      </c>
      <c r="F20" s="1357"/>
      <c r="G20" s="1162"/>
      <c r="H20" s="1364"/>
      <c r="I20" s="1150">
        <v>878.80000000000007</v>
      </c>
      <c r="J20" s="1357"/>
      <c r="K20" s="1162"/>
      <c r="L20" s="1364"/>
      <c r="M20" s="1150">
        <v>208.8</v>
      </c>
      <c r="N20" s="1357"/>
      <c r="O20" s="1162">
        <v>128.79999999999998</v>
      </c>
      <c r="P20" s="1364"/>
      <c r="Q20" s="1150"/>
    </row>
    <row r="21" spans="1:17" s="8" customFormat="1" x14ac:dyDescent="0.2">
      <c r="A21" s="11">
        <v>7</v>
      </c>
      <c r="B21" s="1150"/>
      <c r="C21" s="1162"/>
      <c r="D21" s="1364"/>
      <c r="E21" s="1150">
        <v>1142.4000000000001</v>
      </c>
      <c r="F21" s="1357"/>
      <c r="G21" s="1162"/>
      <c r="H21" s="1364"/>
      <c r="I21" s="1150">
        <v>1074</v>
      </c>
      <c r="J21" s="1357"/>
      <c r="K21" s="1162"/>
      <c r="L21" s="1364"/>
      <c r="M21" s="1150">
        <v>228</v>
      </c>
      <c r="N21" s="1357"/>
      <c r="O21" s="1162">
        <v>139.19999999999999</v>
      </c>
      <c r="P21" s="1364"/>
      <c r="Q21" s="1150"/>
    </row>
    <row r="22" spans="1:17" s="8" customFormat="1" x14ac:dyDescent="0.2">
      <c r="A22" s="11">
        <v>8</v>
      </c>
      <c r="B22" s="1150"/>
      <c r="C22" s="1162"/>
      <c r="D22" s="1364"/>
      <c r="E22" s="1150">
        <v>1310.3999999999999</v>
      </c>
      <c r="F22" s="1357"/>
      <c r="G22" s="1162"/>
      <c r="H22" s="1364"/>
      <c r="I22" s="1150">
        <v>1262.3999999999999</v>
      </c>
      <c r="J22" s="1357"/>
      <c r="K22" s="1162"/>
      <c r="L22" s="1364"/>
      <c r="M22" s="1150">
        <v>289.20000000000005</v>
      </c>
      <c r="N22" s="1357"/>
      <c r="O22" s="1162">
        <v>190.4</v>
      </c>
      <c r="P22" s="1364"/>
      <c r="Q22" s="1150"/>
    </row>
    <row r="23" spans="1:17" s="8" customFormat="1" x14ac:dyDescent="0.2">
      <c r="A23" s="11">
        <v>9</v>
      </c>
      <c r="B23" s="1150"/>
      <c r="C23" s="1162"/>
      <c r="D23" s="1364"/>
      <c r="E23" s="1150">
        <v>1500.6</v>
      </c>
      <c r="F23" s="1357"/>
      <c r="G23" s="1162"/>
      <c r="H23" s="1364"/>
      <c r="I23" s="1150">
        <v>1505.2</v>
      </c>
      <c r="J23" s="1357"/>
      <c r="K23" s="1162"/>
      <c r="L23" s="1364"/>
      <c r="M23" s="1150">
        <v>368.4</v>
      </c>
      <c r="N23" s="1357"/>
      <c r="O23" s="1162">
        <v>328.8</v>
      </c>
      <c r="P23" s="1364"/>
      <c r="Q23" s="1150"/>
    </row>
    <row r="24" spans="1:17" s="8" customFormat="1" x14ac:dyDescent="0.2">
      <c r="A24" s="11">
        <v>10</v>
      </c>
      <c r="B24" s="1150"/>
      <c r="C24" s="1162"/>
      <c r="D24" s="1364"/>
      <c r="E24" s="1150">
        <v>1492.2</v>
      </c>
      <c r="F24" s="1357"/>
      <c r="G24" s="1162"/>
      <c r="H24" s="1364"/>
      <c r="I24" s="1150">
        <v>1529.2</v>
      </c>
      <c r="J24" s="1357"/>
      <c r="K24" s="1162"/>
      <c r="L24" s="1364"/>
      <c r="M24" s="1150">
        <v>345.6</v>
      </c>
      <c r="N24" s="1357"/>
      <c r="O24" s="1162">
        <v>361.2</v>
      </c>
      <c r="P24" s="1364"/>
      <c r="Q24" s="1150"/>
    </row>
    <row r="25" spans="1:17" s="8" customFormat="1" x14ac:dyDescent="0.2">
      <c r="A25" s="11">
        <v>11</v>
      </c>
      <c r="B25" s="1150"/>
      <c r="C25" s="1162"/>
      <c r="D25" s="1364"/>
      <c r="E25" s="1150">
        <v>1472.4</v>
      </c>
      <c r="F25" s="1357"/>
      <c r="G25" s="1162"/>
      <c r="H25" s="1364"/>
      <c r="I25" s="1150">
        <v>1525.6000000000001</v>
      </c>
      <c r="J25" s="1357"/>
      <c r="K25" s="1162"/>
      <c r="L25" s="1364"/>
      <c r="M25" s="1150">
        <v>350.4</v>
      </c>
      <c r="N25" s="1357"/>
      <c r="O25" s="1162">
        <v>355.6</v>
      </c>
      <c r="P25" s="1364"/>
      <c r="Q25" s="1150"/>
    </row>
    <row r="26" spans="1:17" s="8" customFormat="1" x14ac:dyDescent="0.2">
      <c r="A26" s="11">
        <v>12</v>
      </c>
      <c r="B26" s="1150"/>
      <c r="C26" s="1162"/>
      <c r="D26" s="1364"/>
      <c r="E26" s="1150">
        <v>1476</v>
      </c>
      <c r="F26" s="1357"/>
      <c r="G26" s="1162"/>
      <c r="H26" s="1364"/>
      <c r="I26" s="1150">
        <v>1481.6</v>
      </c>
      <c r="J26" s="1357"/>
      <c r="K26" s="1162"/>
      <c r="L26" s="1364"/>
      <c r="M26" s="1150">
        <v>346.20000000000005</v>
      </c>
      <c r="N26" s="1357"/>
      <c r="O26" s="1162">
        <v>344.4</v>
      </c>
      <c r="P26" s="1364"/>
      <c r="Q26" s="1150"/>
    </row>
    <row r="27" spans="1:17" s="8" customFormat="1" x14ac:dyDescent="0.2">
      <c r="A27" s="11">
        <v>13</v>
      </c>
      <c r="B27" s="1150"/>
      <c r="C27" s="1162"/>
      <c r="D27" s="1364"/>
      <c r="E27" s="1150">
        <v>1485.6</v>
      </c>
      <c r="F27" s="1357"/>
      <c r="G27" s="1162"/>
      <c r="H27" s="1364"/>
      <c r="I27" s="1150">
        <v>1468.8000000000002</v>
      </c>
      <c r="J27" s="1357"/>
      <c r="K27" s="1162"/>
      <c r="L27" s="1364"/>
      <c r="M27" s="1150">
        <v>344.4</v>
      </c>
      <c r="N27" s="1357"/>
      <c r="O27" s="1162">
        <v>324.40000000000003</v>
      </c>
      <c r="P27" s="1364"/>
      <c r="Q27" s="1150"/>
    </row>
    <row r="28" spans="1:17" s="8" customFormat="1" x14ac:dyDescent="0.2">
      <c r="A28" s="11">
        <v>14</v>
      </c>
      <c r="B28" s="1150"/>
      <c r="C28" s="1162"/>
      <c r="D28" s="1364"/>
      <c r="E28" s="1150">
        <v>1482</v>
      </c>
      <c r="F28" s="1357"/>
      <c r="G28" s="1162"/>
      <c r="H28" s="1364"/>
      <c r="I28" s="1150">
        <v>1485.6</v>
      </c>
      <c r="J28" s="1357"/>
      <c r="K28" s="1162"/>
      <c r="L28" s="1364"/>
      <c r="M28" s="1150">
        <v>343.20000000000005</v>
      </c>
      <c r="N28" s="1357"/>
      <c r="O28" s="1162">
        <v>344</v>
      </c>
      <c r="P28" s="1364"/>
      <c r="Q28" s="1150"/>
    </row>
    <row r="29" spans="1:17" s="8" customFormat="1" x14ac:dyDescent="0.2">
      <c r="A29" s="11">
        <v>15</v>
      </c>
      <c r="B29" s="1150"/>
      <c r="C29" s="1162"/>
      <c r="D29" s="1364"/>
      <c r="E29" s="1150">
        <v>1477.8000000000002</v>
      </c>
      <c r="F29" s="1357"/>
      <c r="G29" s="1162"/>
      <c r="H29" s="1364"/>
      <c r="I29" s="1150">
        <v>1475.1999999999998</v>
      </c>
      <c r="J29" s="1357"/>
      <c r="K29" s="1162"/>
      <c r="L29" s="1364"/>
      <c r="M29" s="1150">
        <v>333.6</v>
      </c>
      <c r="N29" s="1357"/>
      <c r="O29" s="1162">
        <v>350.4</v>
      </c>
      <c r="P29" s="1364"/>
      <c r="Q29" s="1150"/>
    </row>
    <row r="30" spans="1:17" s="8" customFormat="1" x14ac:dyDescent="0.2">
      <c r="A30" s="11">
        <v>16</v>
      </c>
      <c r="B30" s="1150"/>
      <c r="C30" s="1162"/>
      <c r="D30" s="1364"/>
      <c r="E30" s="1150">
        <v>1567.1999999999998</v>
      </c>
      <c r="F30" s="1357"/>
      <c r="G30" s="1162"/>
      <c r="H30" s="1364"/>
      <c r="I30" s="1150">
        <v>1519.6000000000001</v>
      </c>
      <c r="J30" s="1357"/>
      <c r="K30" s="1162"/>
      <c r="L30" s="1364"/>
      <c r="M30" s="1150">
        <v>374.4</v>
      </c>
      <c r="N30" s="1357"/>
      <c r="O30" s="1162">
        <v>355.6</v>
      </c>
      <c r="P30" s="1364"/>
      <c r="Q30" s="1150"/>
    </row>
    <row r="31" spans="1:17" s="12" customFormat="1" x14ac:dyDescent="0.2">
      <c r="A31" s="11">
        <v>17</v>
      </c>
      <c r="B31" s="1150"/>
      <c r="C31" s="1162"/>
      <c r="D31" s="1364"/>
      <c r="E31" s="1150">
        <v>1650.6</v>
      </c>
      <c r="F31" s="1357"/>
      <c r="G31" s="1162"/>
      <c r="H31" s="1364"/>
      <c r="I31" s="1150">
        <v>1548.8</v>
      </c>
      <c r="J31" s="1357"/>
      <c r="K31" s="1162"/>
      <c r="L31" s="1364"/>
      <c r="M31" s="1150">
        <v>380.4</v>
      </c>
      <c r="N31" s="1357"/>
      <c r="O31" s="1162">
        <v>317.60000000000002</v>
      </c>
      <c r="P31" s="1364"/>
      <c r="Q31" s="1150"/>
    </row>
    <row r="32" spans="1:17" s="12" customFormat="1" x14ac:dyDescent="0.2">
      <c r="A32" s="11">
        <v>18</v>
      </c>
      <c r="B32" s="1150"/>
      <c r="C32" s="1162"/>
      <c r="D32" s="1364"/>
      <c r="E32" s="1150">
        <v>1639.1999999999998</v>
      </c>
      <c r="F32" s="1357"/>
      <c r="G32" s="1162"/>
      <c r="H32" s="1364"/>
      <c r="I32" s="1150">
        <v>1499.6</v>
      </c>
      <c r="J32" s="1357"/>
      <c r="K32" s="1162"/>
      <c r="L32" s="1364"/>
      <c r="M32" s="1150">
        <v>367.8</v>
      </c>
      <c r="N32" s="1357"/>
      <c r="O32" s="1162">
        <v>267.2</v>
      </c>
      <c r="P32" s="1364"/>
      <c r="Q32" s="1150"/>
    </row>
    <row r="33" spans="1:33" s="12" customFormat="1" x14ac:dyDescent="0.2">
      <c r="A33" s="11">
        <v>19</v>
      </c>
      <c r="B33" s="1150"/>
      <c r="C33" s="1162"/>
      <c r="D33" s="1364"/>
      <c r="E33" s="1150">
        <v>1685.4</v>
      </c>
      <c r="F33" s="1357"/>
      <c r="G33" s="1162"/>
      <c r="H33" s="1364"/>
      <c r="I33" s="1150">
        <v>1498</v>
      </c>
      <c r="J33" s="1357"/>
      <c r="K33" s="1162"/>
      <c r="L33" s="1364"/>
      <c r="M33" s="1150">
        <v>353.4</v>
      </c>
      <c r="N33" s="1357"/>
      <c r="O33" s="1162">
        <v>246.8</v>
      </c>
      <c r="P33" s="1364"/>
      <c r="Q33" s="1150"/>
    </row>
    <row r="34" spans="1:33" s="12" customFormat="1" x14ac:dyDescent="0.2">
      <c r="A34" s="11">
        <v>20</v>
      </c>
      <c r="B34" s="1150"/>
      <c r="C34" s="1162"/>
      <c r="D34" s="1364"/>
      <c r="E34" s="1150">
        <v>1712.4</v>
      </c>
      <c r="F34" s="1357"/>
      <c r="G34" s="1162"/>
      <c r="H34" s="1364"/>
      <c r="I34" s="1150">
        <v>1452.4</v>
      </c>
      <c r="J34" s="1357"/>
      <c r="K34" s="1162"/>
      <c r="L34" s="1364"/>
      <c r="M34" s="1150">
        <v>350.4</v>
      </c>
      <c r="N34" s="1357"/>
      <c r="O34" s="1162">
        <v>232</v>
      </c>
      <c r="P34" s="1364"/>
      <c r="Q34" s="1150"/>
    </row>
    <row r="35" spans="1:33" s="12" customFormat="1" x14ac:dyDescent="0.2">
      <c r="A35" s="11">
        <v>21</v>
      </c>
      <c r="B35" s="1150"/>
      <c r="C35" s="1162"/>
      <c r="D35" s="1364"/>
      <c r="E35" s="1150">
        <v>1620.6</v>
      </c>
      <c r="F35" s="1357"/>
      <c r="G35" s="1162"/>
      <c r="H35" s="1364"/>
      <c r="I35" s="1150">
        <v>1366</v>
      </c>
      <c r="J35" s="1357"/>
      <c r="K35" s="1162"/>
      <c r="L35" s="1364"/>
      <c r="M35" s="1150">
        <v>318</v>
      </c>
      <c r="N35" s="1357"/>
      <c r="O35" s="1162">
        <v>200.8</v>
      </c>
      <c r="P35" s="1364"/>
      <c r="Q35" s="1150"/>
    </row>
    <row r="36" spans="1:33" s="12" customFormat="1" x14ac:dyDescent="0.2">
      <c r="A36" s="11">
        <v>22</v>
      </c>
      <c r="B36" s="1150"/>
      <c r="C36" s="1162"/>
      <c r="D36" s="1364"/>
      <c r="E36" s="1150">
        <v>1471.8</v>
      </c>
      <c r="F36" s="1357"/>
      <c r="G36" s="1162"/>
      <c r="H36" s="1364"/>
      <c r="I36" s="1150">
        <v>1302</v>
      </c>
      <c r="J36" s="1357"/>
      <c r="K36" s="1162"/>
      <c r="L36" s="1364"/>
      <c r="M36" s="1150">
        <v>297</v>
      </c>
      <c r="N36" s="1357"/>
      <c r="O36" s="1162">
        <v>190.39999999999998</v>
      </c>
      <c r="P36" s="1364"/>
      <c r="Q36" s="1150"/>
    </row>
    <row r="37" spans="1:33" s="12" customFormat="1" x14ac:dyDescent="0.2">
      <c r="A37" s="11">
        <v>23</v>
      </c>
      <c r="B37" s="1150"/>
      <c r="C37" s="1162"/>
      <c r="D37" s="1364"/>
      <c r="E37" s="1150">
        <v>1281.5999999999999</v>
      </c>
      <c r="F37" s="1357"/>
      <c r="G37" s="1162"/>
      <c r="H37" s="1364"/>
      <c r="I37" s="1150">
        <v>1149.2</v>
      </c>
      <c r="J37" s="1357"/>
      <c r="K37" s="1162"/>
      <c r="L37" s="1364"/>
      <c r="M37" s="1150">
        <v>274.8</v>
      </c>
      <c r="N37" s="1357"/>
      <c r="O37" s="1162">
        <v>172</v>
      </c>
      <c r="P37" s="1364"/>
      <c r="Q37" s="1150"/>
    </row>
    <row r="38" spans="1:33" s="12" customFormat="1" x14ac:dyDescent="0.2">
      <c r="A38" s="11">
        <v>24</v>
      </c>
      <c r="B38" s="1150"/>
      <c r="C38" s="1162"/>
      <c r="D38" s="1364"/>
      <c r="E38" s="1150">
        <v>1057.1999999999998</v>
      </c>
      <c r="F38" s="1357"/>
      <c r="G38" s="1162"/>
      <c r="H38" s="1364"/>
      <c r="I38" s="1150">
        <v>1018.4</v>
      </c>
      <c r="J38" s="1357"/>
      <c r="K38" s="1162"/>
      <c r="L38" s="1364"/>
      <c r="M38" s="1150">
        <v>236.39999999999998</v>
      </c>
      <c r="N38" s="1357"/>
      <c r="O38" s="1162">
        <v>163.19999999999999</v>
      </c>
      <c r="P38" s="1364"/>
      <c r="Q38" s="1150"/>
    </row>
    <row r="39" spans="1:33" s="12" customFormat="1" x14ac:dyDescent="0.2">
      <c r="A39" s="11" t="s">
        <v>19</v>
      </c>
      <c r="B39" s="1195"/>
      <c r="C39" s="1195"/>
      <c r="D39" s="1195"/>
      <c r="E39" s="1366">
        <f>SUM(E15:E38)</f>
        <v>31794</v>
      </c>
      <c r="F39" s="1195"/>
      <c r="G39" s="1195"/>
      <c r="H39" s="1195"/>
      <c r="I39" s="1366">
        <f>SUM(I15:I38)</f>
        <v>30039.200000000001</v>
      </c>
      <c r="J39" s="1195"/>
      <c r="K39" s="1195"/>
      <c r="L39" s="1195"/>
      <c r="M39" s="1366">
        <f>SUM(M15:M38)</f>
        <v>7124.9999999999991</v>
      </c>
      <c r="N39" s="1195"/>
      <c r="O39" s="1195"/>
      <c r="P39" s="1195"/>
      <c r="Q39" s="1366">
        <f>SUM(Q15:Q38)</f>
        <v>0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3"/>
  </sheetPr>
  <dimension ref="A1:AG44"/>
  <sheetViews>
    <sheetView zoomScaleNormal="100" zoomScaleSheetLayoutView="100" workbookViewId="0">
      <selection activeCell="I17" sqref="I17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0" t="s">
        <v>512</v>
      </c>
      <c r="C1" s="2039"/>
      <c r="D1" s="2039"/>
      <c r="E1" s="2039"/>
      <c r="F1" s="2039"/>
      <c r="J1" s="801" t="s">
        <v>184</v>
      </c>
      <c r="N1" s="2734" t="s">
        <v>204</v>
      </c>
      <c r="O1" s="2734"/>
      <c r="P1" s="2734"/>
      <c r="Q1" s="2734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5" t="s">
        <v>1</v>
      </c>
      <c r="C2" s="2046"/>
      <c r="D2" s="2046"/>
      <c r="E2" s="2046"/>
      <c r="F2" s="2046"/>
      <c r="N2" s="2735" t="s">
        <v>2</v>
      </c>
      <c r="O2" s="2736"/>
      <c r="P2" s="2736"/>
      <c r="Q2" s="2736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39" t="s">
        <v>4</v>
      </c>
      <c r="C4" s="2039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80" t="s">
        <v>585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44" t="s">
        <v>7</v>
      </c>
      <c r="C5" s="2037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449</v>
      </c>
      <c r="B8" s="1315" t="s">
        <v>450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41" t="s">
        <v>9</v>
      </c>
      <c r="B9" s="2731" t="s">
        <v>10</v>
      </c>
      <c r="C9" s="2732"/>
      <c r="D9" s="2732"/>
      <c r="E9" s="2732"/>
      <c r="F9" s="2732"/>
      <c r="G9" s="2732"/>
      <c r="H9" s="2732"/>
      <c r="I9" s="2733"/>
      <c r="J9" s="2731" t="s">
        <v>11</v>
      </c>
      <c r="K9" s="2732"/>
      <c r="L9" s="2732"/>
      <c r="M9" s="2732"/>
      <c r="N9" s="2732"/>
      <c r="O9" s="2732"/>
      <c r="P9" s="2732"/>
      <c r="Q9" s="2733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42"/>
      <c r="B10" s="2728" t="s">
        <v>584</v>
      </c>
      <c r="C10" s="2729"/>
      <c r="D10" s="2729"/>
      <c r="E10" s="2730"/>
      <c r="F10" s="2728" t="s">
        <v>586</v>
      </c>
      <c r="G10" s="2053"/>
      <c r="H10" s="2053"/>
      <c r="I10" s="2054"/>
      <c r="J10" s="2728" t="s">
        <v>584</v>
      </c>
      <c r="K10" s="2729"/>
      <c r="L10" s="2729"/>
      <c r="M10" s="2730"/>
      <c r="N10" s="2728" t="s">
        <v>586</v>
      </c>
      <c r="O10" s="2729"/>
      <c r="P10" s="2729"/>
      <c r="Q10" s="2730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42"/>
      <c r="B11" s="2728" t="s">
        <v>14</v>
      </c>
      <c r="C11" s="2729"/>
      <c r="E11" s="6">
        <v>8000</v>
      </c>
      <c r="F11" s="2728" t="s">
        <v>14</v>
      </c>
      <c r="G11" s="2729"/>
      <c r="H11" s="5"/>
      <c r="I11" s="6">
        <v>8000</v>
      </c>
      <c r="J11" s="2728" t="s">
        <v>14</v>
      </c>
      <c r="K11" s="2729"/>
      <c r="L11" s="5"/>
      <c r="M11" s="6">
        <f>E11</f>
        <v>8000</v>
      </c>
      <c r="N11" s="2728" t="s">
        <v>14</v>
      </c>
      <c r="O11" s="2729"/>
      <c r="P11" s="5"/>
      <c r="Q11" s="6">
        <f>I11</f>
        <v>8000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4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8"/>
      <c r="C14" s="1161"/>
      <c r="D14" s="1162"/>
      <c r="E14" s="1365"/>
      <c r="F14" s="1150"/>
      <c r="G14" s="1162"/>
      <c r="H14" s="1162"/>
      <c r="I14" s="1365"/>
      <c r="J14" s="1150"/>
      <c r="K14" s="1162"/>
      <c r="L14" s="1162"/>
      <c r="M14" s="1365"/>
      <c r="N14" s="1150"/>
      <c r="O14" s="1162"/>
      <c r="P14" s="1162"/>
      <c r="Q14" s="1365"/>
    </row>
    <row r="15" spans="1:33" s="1462" customFormat="1" ht="14.25" x14ac:dyDescent="0.2">
      <c r="A15" s="1456">
        <v>1</v>
      </c>
      <c r="B15" s="1457"/>
      <c r="C15" s="1458"/>
      <c r="D15" s="1459"/>
      <c r="E15" s="1979">
        <v>814</v>
      </c>
      <c r="F15" s="1460"/>
      <c r="G15" s="1461"/>
      <c r="H15" s="1459"/>
      <c r="I15" s="1150">
        <v>721</v>
      </c>
      <c r="J15" s="1460"/>
      <c r="K15" s="1461"/>
      <c r="L15" s="1459"/>
      <c r="M15" s="1979">
        <v>108</v>
      </c>
      <c r="N15" s="1460"/>
      <c r="O15" s="1461"/>
      <c r="P15" s="1459"/>
      <c r="Q15" s="1150">
        <v>43</v>
      </c>
    </row>
    <row r="16" spans="1:33" s="8" customFormat="1" ht="14.25" x14ac:dyDescent="0.2">
      <c r="A16" s="11">
        <v>2</v>
      </c>
      <c r="B16" s="1163"/>
      <c r="C16" s="1161"/>
      <c r="D16" s="1364"/>
      <c r="E16" s="1979">
        <v>734</v>
      </c>
      <c r="F16" s="1357"/>
      <c r="G16" s="1162"/>
      <c r="H16" s="1364"/>
      <c r="I16" s="1150">
        <v>655</v>
      </c>
      <c r="J16" s="1357"/>
      <c r="K16" s="1162"/>
      <c r="L16" s="1364"/>
      <c r="M16" s="1979">
        <v>104</v>
      </c>
      <c r="N16" s="1357"/>
      <c r="O16" s="1162"/>
      <c r="P16" s="1364"/>
      <c r="Q16" s="1150">
        <v>37</v>
      </c>
    </row>
    <row r="17" spans="1:17" s="8" customFormat="1" ht="14.25" x14ac:dyDescent="0.2">
      <c r="A17" s="11">
        <v>3</v>
      </c>
      <c r="B17" s="1163"/>
      <c r="C17" s="1161"/>
      <c r="D17" s="1364"/>
      <c r="E17" s="1979">
        <v>696</v>
      </c>
      <c r="F17" s="1357"/>
      <c r="G17" s="1162"/>
      <c r="H17" s="1364"/>
      <c r="I17" s="1150">
        <v>614</v>
      </c>
      <c r="J17" s="1357"/>
      <c r="K17" s="1162"/>
      <c r="L17" s="1364"/>
      <c r="M17" s="1979">
        <v>98</v>
      </c>
      <c r="N17" s="1357"/>
      <c r="O17" s="1162"/>
      <c r="P17" s="1364"/>
      <c r="Q17" s="1150">
        <v>36</v>
      </c>
    </row>
    <row r="18" spans="1:17" s="8" customFormat="1" ht="14.25" x14ac:dyDescent="0.2">
      <c r="A18" s="11">
        <v>4</v>
      </c>
      <c r="B18" s="1163"/>
      <c r="C18" s="1161"/>
      <c r="D18" s="1364"/>
      <c r="E18" s="1979">
        <v>681</v>
      </c>
      <c r="F18" s="1357"/>
      <c r="G18" s="1162"/>
      <c r="H18" s="1364"/>
      <c r="I18" s="1150">
        <v>592</v>
      </c>
      <c r="J18" s="1357"/>
      <c r="K18" s="1162"/>
      <c r="L18" s="1364"/>
      <c r="M18" s="1979">
        <v>95</v>
      </c>
      <c r="N18" s="1357"/>
      <c r="O18" s="1162"/>
      <c r="P18" s="1364"/>
      <c r="Q18" s="1150">
        <v>28</v>
      </c>
    </row>
    <row r="19" spans="1:17" s="8" customFormat="1" ht="14.25" x14ac:dyDescent="0.2">
      <c r="A19" s="11">
        <v>5</v>
      </c>
      <c r="B19" s="1163"/>
      <c r="C19" s="1161"/>
      <c r="D19" s="1364"/>
      <c r="E19" s="1979">
        <v>709</v>
      </c>
      <c r="F19" s="1357"/>
      <c r="G19" s="1162"/>
      <c r="H19" s="1364"/>
      <c r="I19" s="1150">
        <v>593</v>
      </c>
      <c r="J19" s="1357"/>
      <c r="K19" s="1162"/>
      <c r="L19" s="1364"/>
      <c r="M19" s="1979">
        <v>97</v>
      </c>
      <c r="N19" s="1357"/>
      <c r="O19" s="1162"/>
      <c r="P19" s="1364"/>
      <c r="Q19" s="1150">
        <v>32</v>
      </c>
    </row>
    <row r="20" spans="1:17" s="8" customFormat="1" ht="14.25" x14ac:dyDescent="0.2">
      <c r="A20" s="11">
        <v>6</v>
      </c>
      <c r="B20" s="1163"/>
      <c r="C20" s="1161"/>
      <c r="D20" s="1364"/>
      <c r="E20" s="1979">
        <v>783</v>
      </c>
      <c r="F20" s="1357"/>
      <c r="G20" s="1162"/>
      <c r="H20" s="1364"/>
      <c r="I20" s="1150">
        <v>617</v>
      </c>
      <c r="J20" s="1357"/>
      <c r="K20" s="1162"/>
      <c r="L20" s="1364"/>
      <c r="M20" s="1979">
        <v>100</v>
      </c>
      <c r="N20" s="1357"/>
      <c r="O20" s="1162"/>
      <c r="P20" s="1364"/>
      <c r="Q20" s="1150">
        <v>32</v>
      </c>
    </row>
    <row r="21" spans="1:17" s="8" customFormat="1" ht="14.25" x14ac:dyDescent="0.2">
      <c r="A21" s="11">
        <v>7</v>
      </c>
      <c r="B21" s="1163"/>
      <c r="C21" s="1161"/>
      <c r="D21" s="1364"/>
      <c r="E21" s="1979">
        <v>1041</v>
      </c>
      <c r="F21" s="1357"/>
      <c r="G21" s="1162"/>
      <c r="H21" s="1364"/>
      <c r="I21" s="1150">
        <v>789</v>
      </c>
      <c r="J21" s="1357"/>
      <c r="K21" s="1162"/>
      <c r="L21" s="1364"/>
      <c r="M21" s="1979">
        <v>150</v>
      </c>
      <c r="N21" s="1357"/>
      <c r="O21" s="1162"/>
      <c r="P21" s="1364"/>
      <c r="Q21" s="1150">
        <v>32</v>
      </c>
    </row>
    <row r="22" spans="1:17" s="8" customFormat="1" ht="14.25" x14ac:dyDescent="0.2">
      <c r="A22" s="11">
        <v>8</v>
      </c>
      <c r="B22" s="1163"/>
      <c r="C22" s="1161"/>
      <c r="D22" s="1364"/>
      <c r="E22" s="1979">
        <v>1247</v>
      </c>
      <c r="F22" s="1357"/>
      <c r="G22" s="1162"/>
      <c r="H22" s="1364"/>
      <c r="I22" s="1150">
        <v>963</v>
      </c>
      <c r="J22" s="1357"/>
      <c r="K22" s="1162"/>
      <c r="L22" s="1364"/>
      <c r="M22" s="1979">
        <v>162</v>
      </c>
      <c r="N22" s="1357"/>
      <c r="O22" s="1162"/>
      <c r="P22" s="1364"/>
      <c r="Q22" s="1150">
        <v>84</v>
      </c>
    </row>
    <row r="23" spans="1:17" s="8" customFormat="1" ht="14.25" x14ac:dyDescent="0.2">
      <c r="A23" s="11">
        <v>9</v>
      </c>
      <c r="B23" s="1163"/>
      <c r="C23" s="1161"/>
      <c r="D23" s="1364"/>
      <c r="E23" s="1979">
        <v>1419</v>
      </c>
      <c r="F23" s="1357"/>
      <c r="G23" s="1162"/>
      <c r="H23" s="1364"/>
      <c r="I23" s="1150">
        <v>1142</v>
      </c>
      <c r="J23" s="1357"/>
      <c r="K23" s="1162"/>
      <c r="L23" s="1364"/>
      <c r="M23" s="1979">
        <v>174</v>
      </c>
      <c r="N23" s="1357"/>
      <c r="O23" s="1162"/>
      <c r="P23" s="1364"/>
      <c r="Q23" s="1150">
        <v>108</v>
      </c>
    </row>
    <row r="24" spans="1:17" s="8" customFormat="1" ht="14.25" x14ac:dyDescent="0.2">
      <c r="A24" s="11">
        <v>10</v>
      </c>
      <c r="B24" s="1163"/>
      <c r="C24" s="1161"/>
      <c r="D24" s="1364"/>
      <c r="E24" s="1979">
        <v>1507</v>
      </c>
      <c r="F24" s="1357"/>
      <c r="G24" s="1162"/>
      <c r="H24" s="1364"/>
      <c r="I24" s="1150">
        <v>1170</v>
      </c>
      <c r="J24" s="1357"/>
      <c r="K24" s="1162"/>
      <c r="L24" s="1364"/>
      <c r="M24" s="1979">
        <v>168</v>
      </c>
      <c r="N24" s="1357"/>
      <c r="O24" s="1162"/>
      <c r="P24" s="1364"/>
      <c r="Q24" s="1150">
        <v>100</v>
      </c>
    </row>
    <row r="25" spans="1:17" s="8" customFormat="1" ht="14.25" x14ac:dyDescent="0.2">
      <c r="A25" s="11">
        <v>11</v>
      </c>
      <c r="B25" s="1163"/>
      <c r="C25" s="1161"/>
      <c r="D25" s="1364"/>
      <c r="E25" s="1979">
        <v>1525</v>
      </c>
      <c r="F25" s="1357"/>
      <c r="G25" s="1162"/>
      <c r="H25" s="1364"/>
      <c r="I25" s="1150">
        <v>1219</v>
      </c>
      <c r="J25" s="1357"/>
      <c r="K25" s="1162"/>
      <c r="L25" s="1364"/>
      <c r="M25" s="1979">
        <v>162</v>
      </c>
      <c r="N25" s="1357"/>
      <c r="O25" s="1162"/>
      <c r="P25" s="1364"/>
      <c r="Q25" s="1150">
        <v>98</v>
      </c>
    </row>
    <row r="26" spans="1:17" s="8" customFormat="1" ht="14.25" x14ac:dyDescent="0.2">
      <c r="A26" s="11">
        <v>12</v>
      </c>
      <c r="B26" s="1163"/>
      <c r="C26" s="1161"/>
      <c r="D26" s="1364"/>
      <c r="E26" s="1979">
        <v>1549</v>
      </c>
      <c r="F26" s="1357"/>
      <c r="G26" s="1162"/>
      <c r="H26" s="1364"/>
      <c r="I26" s="1150">
        <v>1216</v>
      </c>
      <c r="J26" s="1357"/>
      <c r="K26" s="1162"/>
      <c r="L26" s="1364"/>
      <c r="M26" s="1979">
        <v>163</v>
      </c>
      <c r="N26" s="1357"/>
      <c r="O26" s="1162"/>
      <c r="P26" s="1364"/>
      <c r="Q26" s="1150">
        <v>98</v>
      </c>
    </row>
    <row r="27" spans="1:17" s="8" customFormat="1" ht="14.25" x14ac:dyDescent="0.2">
      <c r="A27" s="11">
        <v>13</v>
      </c>
      <c r="B27" s="1163"/>
      <c r="C27" s="1161"/>
      <c r="D27" s="1364"/>
      <c r="E27" s="1979">
        <v>1525</v>
      </c>
      <c r="F27" s="1357"/>
      <c r="G27" s="1162"/>
      <c r="H27" s="1364"/>
      <c r="I27" s="1150">
        <v>1221</v>
      </c>
      <c r="J27" s="1357"/>
      <c r="K27" s="1162"/>
      <c r="L27" s="1364"/>
      <c r="M27" s="1979">
        <v>167</v>
      </c>
      <c r="N27" s="1357"/>
      <c r="O27" s="1162"/>
      <c r="P27" s="1364"/>
      <c r="Q27" s="1150">
        <v>101</v>
      </c>
    </row>
    <row r="28" spans="1:17" s="8" customFormat="1" ht="14.25" x14ac:dyDescent="0.2">
      <c r="A28" s="11">
        <v>14</v>
      </c>
      <c r="B28" s="1163"/>
      <c r="C28" s="1161"/>
      <c r="D28" s="1364"/>
      <c r="E28" s="1979">
        <v>1461</v>
      </c>
      <c r="F28" s="1357"/>
      <c r="G28" s="1162"/>
      <c r="H28" s="1364"/>
      <c r="I28" s="1150">
        <v>1188</v>
      </c>
      <c r="J28" s="1357"/>
      <c r="K28" s="1162"/>
      <c r="L28" s="1364"/>
      <c r="M28" s="1979">
        <v>160</v>
      </c>
      <c r="N28" s="1357"/>
      <c r="O28" s="1162"/>
      <c r="P28" s="1364"/>
      <c r="Q28" s="1150">
        <v>99</v>
      </c>
    </row>
    <row r="29" spans="1:17" s="8" customFormat="1" ht="14.25" x14ac:dyDescent="0.2">
      <c r="A29" s="11">
        <v>15</v>
      </c>
      <c r="B29" s="1163"/>
      <c r="C29" s="1161"/>
      <c r="D29" s="1364"/>
      <c r="E29" s="1979">
        <v>1524</v>
      </c>
      <c r="F29" s="1357"/>
      <c r="G29" s="1162"/>
      <c r="H29" s="1364"/>
      <c r="I29" s="1150">
        <v>1212</v>
      </c>
      <c r="J29" s="1357"/>
      <c r="K29" s="1162"/>
      <c r="L29" s="1364"/>
      <c r="M29" s="1979">
        <v>180</v>
      </c>
      <c r="N29" s="1357"/>
      <c r="O29" s="1162"/>
      <c r="P29" s="1364"/>
      <c r="Q29" s="1150">
        <v>94</v>
      </c>
    </row>
    <row r="30" spans="1:17" s="8" customFormat="1" ht="14.25" x14ac:dyDescent="0.2">
      <c r="A30" s="11">
        <v>16</v>
      </c>
      <c r="B30" s="1163"/>
      <c r="C30" s="1161"/>
      <c r="D30" s="1364"/>
      <c r="E30" s="1979">
        <v>1590</v>
      </c>
      <c r="F30" s="1357"/>
      <c r="G30" s="1162"/>
      <c r="H30" s="1364"/>
      <c r="I30" s="1150">
        <v>1252</v>
      </c>
      <c r="J30" s="1357"/>
      <c r="K30" s="1162"/>
      <c r="L30" s="1364"/>
      <c r="M30" s="1979">
        <v>196</v>
      </c>
      <c r="N30" s="1357"/>
      <c r="O30" s="1162"/>
      <c r="P30" s="1364"/>
      <c r="Q30" s="1150">
        <v>108</v>
      </c>
    </row>
    <row r="31" spans="1:17" s="12" customFormat="1" ht="14.25" x14ac:dyDescent="0.2">
      <c r="A31" s="11">
        <v>17</v>
      </c>
      <c r="B31" s="1163"/>
      <c r="C31" s="1161"/>
      <c r="D31" s="1364"/>
      <c r="E31" s="1979">
        <v>1643</v>
      </c>
      <c r="F31" s="1357"/>
      <c r="G31" s="1162"/>
      <c r="H31" s="1364"/>
      <c r="I31" s="1150">
        <v>1300</v>
      </c>
      <c r="J31" s="1357"/>
      <c r="K31" s="1162"/>
      <c r="L31" s="1364"/>
      <c r="M31" s="1979">
        <v>212</v>
      </c>
      <c r="N31" s="1357"/>
      <c r="O31" s="1162"/>
      <c r="P31" s="1364"/>
      <c r="Q31" s="1150">
        <v>108</v>
      </c>
    </row>
    <row r="32" spans="1:17" s="12" customFormat="1" ht="14.25" x14ac:dyDescent="0.2">
      <c r="A32" s="11">
        <v>18</v>
      </c>
      <c r="B32" s="1163"/>
      <c r="C32" s="1161"/>
      <c r="D32" s="1364"/>
      <c r="E32" s="1979">
        <v>1661</v>
      </c>
      <c r="F32" s="1357"/>
      <c r="G32" s="1162"/>
      <c r="H32" s="1364"/>
      <c r="I32" s="1150">
        <v>1356</v>
      </c>
      <c r="J32" s="1357"/>
      <c r="K32" s="1162"/>
      <c r="L32" s="1364"/>
      <c r="M32" s="1979">
        <v>209</v>
      </c>
      <c r="N32" s="1357"/>
      <c r="O32" s="1162"/>
      <c r="P32" s="1364"/>
      <c r="Q32" s="1150">
        <v>113</v>
      </c>
    </row>
    <row r="33" spans="1:33" s="12" customFormat="1" ht="14.25" x14ac:dyDescent="0.2">
      <c r="A33" s="11">
        <v>19</v>
      </c>
      <c r="B33" s="1163"/>
      <c r="C33" s="1161"/>
      <c r="D33" s="1364"/>
      <c r="E33" s="1979">
        <v>1727</v>
      </c>
      <c r="F33" s="1357"/>
      <c r="G33" s="1162"/>
      <c r="H33" s="1364"/>
      <c r="I33" s="1150">
        <v>1427</v>
      </c>
      <c r="J33" s="1357"/>
      <c r="K33" s="1162"/>
      <c r="L33" s="1364"/>
      <c r="M33" s="1979">
        <v>208</v>
      </c>
      <c r="N33" s="1357"/>
      <c r="O33" s="1162"/>
      <c r="P33" s="1364"/>
      <c r="Q33" s="1150">
        <v>117</v>
      </c>
    </row>
    <row r="34" spans="1:33" s="12" customFormat="1" ht="14.25" x14ac:dyDescent="0.2">
      <c r="A34" s="11">
        <v>20</v>
      </c>
      <c r="B34" s="1163"/>
      <c r="C34" s="1161"/>
      <c r="D34" s="1364"/>
      <c r="E34" s="1979">
        <v>1703</v>
      </c>
      <c r="F34" s="1357"/>
      <c r="G34" s="1162"/>
      <c r="H34" s="1364"/>
      <c r="I34" s="1150">
        <v>1440</v>
      </c>
      <c r="J34" s="1357"/>
      <c r="K34" s="1162"/>
      <c r="L34" s="1364"/>
      <c r="M34" s="1979">
        <v>196</v>
      </c>
      <c r="N34" s="1357"/>
      <c r="O34" s="1162"/>
      <c r="P34" s="1364"/>
      <c r="Q34" s="1150">
        <v>116</v>
      </c>
    </row>
    <row r="35" spans="1:33" s="12" customFormat="1" ht="14.25" x14ac:dyDescent="0.2">
      <c r="A35" s="11">
        <v>21</v>
      </c>
      <c r="B35" s="1163"/>
      <c r="C35" s="1161"/>
      <c r="D35" s="1364"/>
      <c r="E35" s="1979">
        <v>1635</v>
      </c>
      <c r="F35" s="1357"/>
      <c r="G35" s="1162"/>
      <c r="H35" s="1364"/>
      <c r="I35" s="1150">
        <v>1365</v>
      </c>
      <c r="J35" s="1357"/>
      <c r="K35" s="1162"/>
      <c r="L35" s="1364"/>
      <c r="M35" s="1979">
        <v>189</v>
      </c>
      <c r="N35" s="1357"/>
      <c r="O35" s="1162"/>
      <c r="P35" s="1364"/>
      <c r="Q35" s="1150">
        <v>116</v>
      </c>
    </row>
    <row r="36" spans="1:33" s="12" customFormat="1" ht="14.25" x14ac:dyDescent="0.2">
      <c r="A36" s="11">
        <v>22</v>
      </c>
      <c r="B36" s="1163"/>
      <c r="C36" s="1161"/>
      <c r="D36" s="1364"/>
      <c r="E36" s="1979">
        <v>1305</v>
      </c>
      <c r="F36" s="1357"/>
      <c r="G36" s="1162"/>
      <c r="H36" s="1364"/>
      <c r="I36" s="1150">
        <v>1171</v>
      </c>
      <c r="J36" s="1357"/>
      <c r="K36" s="1162"/>
      <c r="L36" s="1364"/>
      <c r="M36" s="1979">
        <v>176</v>
      </c>
      <c r="N36" s="1357"/>
      <c r="O36" s="1162"/>
      <c r="P36" s="1364"/>
      <c r="Q36" s="1150">
        <v>94</v>
      </c>
    </row>
    <row r="37" spans="1:33" s="12" customFormat="1" ht="14.25" x14ac:dyDescent="0.2">
      <c r="A37" s="11">
        <v>23</v>
      </c>
      <c r="B37" s="1163"/>
      <c r="C37" s="1161"/>
      <c r="D37" s="1364"/>
      <c r="E37" s="1979">
        <v>1120</v>
      </c>
      <c r="F37" s="1357"/>
      <c r="G37" s="1162"/>
      <c r="H37" s="1364"/>
      <c r="I37" s="1150">
        <v>1013</v>
      </c>
      <c r="J37" s="1357"/>
      <c r="K37" s="1162"/>
      <c r="L37" s="1364"/>
      <c r="M37" s="1979">
        <v>139</v>
      </c>
      <c r="N37" s="1357"/>
      <c r="O37" s="1162"/>
      <c r="P37" s="1364"/>
      <c r="Q37" s="1150">
        <v>76</v>
      </c>
    </row>
    <row r="38" spans="1:33" s="12" customFormat="1" ht="14.25" x14ac:dyDescent="0.2">
      <c r="A38" s="11">
        <v>24</v>
      </c>
      <c r="B38" s="1163"/>
      <c r="C38" s="1161"/>
      <c r="D38" s="1364"/>
      <c r="E38" s="1979">
        <v>961</v>
      </c>
      <c r="F38" s="1357"/>
      <c r="G38" s="1162"/>
      <c r="H38" s="1364"/>
      <c r="I38" s="1150">
        <v>854</v>
      </c>
      <c r="J38" s="1357"/>
      <c r="K38" s="1162"/>
      <c r="L38" s="1364"/>
      <c r="M38" s="1979">
        <v>141</v>
      </c>
      <c r="N38" s="1357"/>
      <c r="O38" s="1162"/>
      <c r="P38" s="1364"/>
      <c r="Q38" s="1150">
        <v>63</v>
      </c>
    </row>
    <row r="39" spans="1:33" s="12" customFormat="1" x14ac:dyDescent="0.2">
      <c r="A39" s="826" t="s">
        <v>19</v>
      </c>
      <c r="B39" s="1194"/>
      <c r="C39" s="1195"/>
      <c r="D39" s="1195"/>
      <c r="E39" s="1366">
        <f>SUM(E15:E38)</f>
        <v>30560</v>
      </c>
      <c r="F39" s="1195"/>
      <c r="G39" s="1195"/>
      <c r="H39" s="1195"/>
      <c r="I39" s="1366">
        <f>SUM(I15:I38)</f>
        <v>25090</v>
      </c>
      <c r="J39" s="1195"/>
      <c r="K39" s="1195"/>
      <c r="L39" s="1195"/>
      <c r="M39" s="1366">
        <f>SUM(M15:M38)</f>
        <v>3754</v>
      </c>
      <c r="N39" s="1195"/>
      <c r="O39" s="1195"/>
      <c r="P39" s="1195"/>
      <c r="Q39" s="1366">
        <f>SUM(Q15:Q38)</f>
        <v>1933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3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0" t="s">
        <v>512</v>
      </c>
      <c r="C1" s="2039"/>
      <c r="D1" s="2039"/>
      <c r="E1" s="2039"/>
      <c r="F1" s="2039"/>
      <c r="J1" s="801" t="s">
        <v>184</v>
      </c>
      <c r="N1" s="2734" t="s">
        <v>122</v>
      </c>
      <c r="O1" s="2734"/>
      <c r="P1" s="2734"/>
      <c r="Q1" s="2734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5" t="s">
        <v>1</v>
      </c>
      <c r="C2" s="2046"/>
      <c r="D2" s="2046"/>
      <c r="E2" s="2046"/>
      <c r="F2" s="2046"/>
      <c r="N2" s="2735" t="s">
        <v>2</v>
      </c>
      <c r="O2" s="2736"/>
      <c r="P2" s="2736"/>
      <c r="Q2" s="2736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581"/>
      <c r="O3" s="1582" t="s">
        <v>527</v>
      </c>
      <c r="P3" s="1581"/>
      <c r="Q3" s="1581"/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39" t="s">
        <v>4</v>
      </c>
      <c r="C4" s="2039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80"/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44" t="s">
        <v>7</v>
      </c>
      <c r="C5" s="2037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>
        <v>943</v>
      </c>
      <c r="B8" s="1315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41" t="s">
        <v>9</v>
      </c>
      <c r="B9" s="2731" t="s">
        <v>10</v>
      </c>
      <c r="C9" s="2732"/>
      <c r="D9" s="2732"/>
      <c r="E9" s="2732"/>
      <c r="F9" s="2732"/>
      <c r="G9" s="2732"/>
      <c r="H9" s="2732"/>
      <c r="I9" s="2733"/>
      <c r="J9" s="2731" t="s">
        <v>11</v>
      </c>
      <c r="K9" s="2732"/>
      <c r="L9" s="2732"/>
      <c r="M9" s="2732"/>
      <c r="N9" s="2732"/>
      <c r="O9" s="2732"/>
      <c r="P9" s="2732"/>
      <c r="Q9" s="2733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42"/>
      <c r="B10" s="2728" t="s">
        <v>528</v>
      </c>
      <c r="C10" s="2729"/>
      <c r="D10" s="2729"/>
      <c r="E10" s="2730"/>
      <c r="F10" s="2728"/>
      <c r="G10" s="2053"/>
      <c r="H10" s="2053"/>
      <c r="I10" s="2054"/>
      <c r="J10" s="2728" t="s">
        <v>528</v>
      </c>
      <c r="K10" s="2729"/>
      <c r="L10" s="2729"/>
      <c r="M10" s="2730"/>
      <c r="N10" s="2728"/>
      <c r="O10" s="2729"/>
      <c r="P10" s="2729"/>
      <c r="Q10" s="2730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42"/>
      <c r="B11" s="2728" t="s">
        <v>14</v>
      </c>
      <c r="C11" s="2729"/>
      <c r="E11" s="6"/>
      <c r="F11" s="2728" t="s">
        <v>14</v>
      </c>
      <c r="G11" s="2729"/>
      <c r="H11" s="5"/>
      <c r="I11" s="6"/>
      <c r="J11" s="2728" t="s">
        <v>14</v>
      </c>
      <c r="K11" s="2729"/>
      <c r="L11" s="5"/>
      <c r="M11" s="6"/>
      <c r="N11" s="2728" t="s">
        <v>14</v>
      </c>
      <c r="O11" s="2729"/>
      <c r="P11" s="5"/>
      <c r="Q11" s="6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4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8"/>
      <c r="C14" s="1962"/>
      <c r="D14" s="1962"/>
      <c r="E14" s="1962"/>
      <c r="F14" s="1718"/>
      <c r="G14" s="1962"/>
      <c r="H14" s="1962"/>
      <c r="I14" s="1962"/>
      <c r="J14" s="1718"/>
      <c r="K14" s="1962"/>
      <c r="L14" s="1962"/>
      <c r="M14" s="1962"/>
      <c r="N14" s="1357"/>
      <c r="O14" s="1162"/>
      <c r="P14" s="1162"/>
      <c r="Q14" s="1365"/>
    </row>
    <row r="15" spans="1:33" s="1462" customFormat="1" ht="15" x14ac:dyDescent="0.25">
      <c r="A15" s="1456">
        <v>1</v>
      </c>
      <c r="B15" s="1457"/>
      <c r="C15" s="1962"/>
      <c r="D15" s="1962"/>
      <c r="E15" s="1653">
        <v>65.799999999999983</v>
      </c>
      <c r="F15" s="1718"/>
      <c r="G15" s="1962"/>
      <c r="H15" s="1962"/>
      <c r="I15" s="1718"/>
      <c r="J15" s="1718"/>
      <c r="K15" s="1962"/>
      <c r="L15" s="1962"/>
      <c r="M15" s="1653">
        <v>2.2400000000000002</v>
      </c>
      <c r="N15" s="1460"/>
      <c r="O15" s="1461"/>
      <c r="P15" s="1459"/>
      <c r="Q15" s="1387"/>
    </row>
    <row r="16" spans="1:33" s="8" customFormat="1" ht="15" x14ac:dyDescent="0.25">
      <c r="A16" s="11">
        <v>2</v>
      </c>
      <c r="B16" s="1163"/>
      <c r="C16" s="1962"/>
      <c r="D16" s="1962"/>
      <c r="E16" s="1653">
        <v>77.359999999999985</v>
      </c>
      <c r="F16" s="1718"/>
      <c r="G16" s="1962"/>
      <c r="H16" s="1962"/>
      <c r="I16" s="1718"/>
      <c r="J16" s="1718"/>
      <c r="K16" s="1962"/>
      <c r="L16" s="1962"/>
      <c r="M16" s="1653">
        <v>2.2400000000000002</v>
      </c>
      <c r="N16" s="1357"/>
      <c r="O16" s="1162"/>
      <c r="P16" s="1364"/>
      <c r="Q16" s="1387"/>
    </row>
    <row r="17" spans="1:17" s="8" customFormat="1" ht="15" x14ac:dyDescent="0.25">
      <c r="A17" s="11">
        <v>3</v>
      </c>
      <c r="B17" s="1163"/>
      <c r="C17" s="1962"/>
      <c r="D17" s="1962"/>
      <c r="E17" s="1653">
        <v>75.400000000000006</v>
      </c>
      <c r="F17" s="1718"/>
      <c r="G17" s="1962"/>
      <c r="H17" s="1962"/>
      <c r="I17" s="1718"/>
      <c r="J17" s="1718"/>
      <c r="K17" s="1962"/>
      <c r="L17" s="1962"/>
      <c r="M17" s="1653">
        <v>2.2400000000000002</v>
      </c>
      <c r="N17" s="1357"/>
      <c r="O17" s="1162"/>
      <c r="P17" s="1364"/>
      <c r="Q17" s="1387"/>
    </row>
    <row r="18" spans="1:17" s="8" customFormat="1" ht="15" x14ac:dyDescent="0.25">
      <c r="A18" s="11">
        <v>4</v>
      </c>
      <c r="B18" s="1163"/>
      <c r="C18" s="1962"/>
      <c r="D18" s="1962"/>
      <c r="E18" s="1653">
        <v>72.2</v>
      </c>
      <c r="F18" s="1718"/>
      <c r="G18" s="1962"/>
      <c r="H18" s="1962"/>
      <c r="I18" s="1718"/>
      <c r="J18" s="1718"/>
      <c r="K18" s="1962"/>
      <c r="L18" s="1962"/>
      <c r="M18" s="1653">
        <v>2.08</v>
      </c>
      <c r="N18" s="1357"/>
      <c r="O18" s="1162"/>
      <c r="P18" s="1364"/>
      <c r="Q18" s="1387"/>
    </row>
    <row r="19" spans="1:17" s="8" customFormat="1" ht="15" x14ac:dyDescent="0.25">
      <c r="A19" s="11">
        <v>5</v>
      </c>
      <c r="B19" s="1163"/>
      <c r="C19" s="1962"/>
      <c r="D19" s="1962"/>
      <c r="E19" s="1653">
        <v>66.599999999999994</v>
      </c>
      <c r="F19" s="1718"/>
      <c r="G19" s="1962"/>
      <c r="H19" s="1962"/>
      <c r="I19" s="1718"/>
      <c r="J19" s="1718"/>
      <c r="K19" s="1962"/>
      <c r="L19" s="1962"/>
      <c r="M19" s="1653">
        <v>1.7600000000000002</v>
      </c>
      <c r="N19" s="1357"/>
      <c r="O19" s="1162"/>
      <c r="P19" s="1364"/>
      <c r="Q19" s="1387"/>
    </row>
    <row r="20" spans="1:17" s="8" customFormat="1" ht="15" x14ac:dyDescent="0.25">
      <c r="A20" s="11">
        <v>6</v>
      </c>
      <c r="B20" s="1163"/>
      <c r="C20" s="1962"/>
      <c r="D20" s="1962"/>
      <c r="E20" s="1653">
        <v>72.56</v>
      </c>
      <c r="F20" s="1718"/>
      <c r="G20" s="1962"/>
      <c r="H20" s="1962"/>
      <c r="I20" s="1718"/>
      <c r="J20" s="1718"/>
      <c r="K20" s="1962"/>
      <c r="L20" s="1962"/>
      <c r="M20" s="1653">
        <v>2.2800000000000002</v>
      </c>
      <c r="N20" s="1357"/>
      <c r="O20" s="1162"/>
      <c r="P20" s="1364"/>
      <c r="Q20" s="1387"/>
    </row>
    <row r="21" spans="1:17" s="8" customFormat="1" ht="15" x14ac:dyDescent="0.25">
      <c r="A21" s="11">
        <v>7</v>
      </c>
      <c r="B21" s="1163"/>
      <c r="C21" s="1962"/>
      <c r="D21" s="1962"/>
      <c r="E21" s="1653">
        <v>75.28</v>
      </c>
      <c r="F21" s="1718"/>
      <c r="G21" s="1962"/>
      <c r="H21" s="1962"/>
      <c r="I21" s="1718"/>
      <c r="J21" s="1718"/>
      <c r="K21" s="1962"/>
      <c r="L21" s="1962"/>
      <c r="M21" s="1653">
        <v>2</v>
      </c>
      <c r="N21" s="1357"/>
      <c r="O21" s="1162"/>
      <c r="P21" s="1364"/>
      <c r="Q21" s="1387"/>
    </row>
    <row r="22" spans="1:17" s="8" customFormat="1" ht="15" x14ac:dyDescent="0.25">
      <c r="A22" s="11">
        <v>8</v>
      </c>
      <c r="B22" s="1163"/>
      <c r="C22" s="1962"/>
      <c r="D22" s="1962"/>
      <c r="E22" s="1653">
        <v>83.679999999999993</v>
      </c>
      <c r="F22" s="1718"/>
      <c r="G22" s="1962"/>
      <c r="H22" s="1962"/>
      <c r="I22" s="1718"/>
      <c r="J22" s="1718"/>
      <c r="K22" s="1962"/>
      <c r="L22" s="1962"/>
      <c r="M22" s="1653">
        <v>1.88</v>
      </c>
      <c r="N22" s="1357"/>
      <c r="O22" s="1162"/>
      <c r="P22" s="1364"/>
      <c r="Q22" s="1387"/>
    </row>
    <row r="23" spans="1:17" s="8" customFormat="1" ht="15" x14ac:dyDescent="0.25">
      <c r="A23" s="11">
        <v>9</v>
      </c>
      <c r="B23" s="1163"/>
      <c r="C23" s="1962"/>
      <c r="D23" s="1962"/>
      <c r="E23" s="1653">
        <v>81.84</v>
      </c>
      <c r="F23" s="1718"/>
      <c r="G23" s="1962"/>
      <c r="H23" s="1962"/>
      <c r="I23" s="1718"/>
      <c r="J23" s="1718"/>
      <c r="K23" s="1962"/>
      <c r="L23" s="1962"/>
      <c r="M23" s="1653">
        <v>2.16</v>
      </c>
      <c r="N23" s="1357"/>
      <c r="O23" s="1162"/>
      <c r="P23" s="1364"/>
      <c r="Q23" s="1387"/>
    </row>
    <row r="24" spans="1:17" s="8" customFormat="1" ht="15" x14ac:dyDescent="0.25">
      <c r="A24" s="11">
        <v>10</v>
      </c>
      <c r="B24" s="1163"/>
      <c r="C24" s="1962"/>
      <c r="D24" s="1962"/>
      <c r="E24" s="1653">
        <v>65.64</v>
      </c>
      <c r="F24" s="1718"/>
      <c r="G24" s="1962"/>
      <c r="H24" s="1962"/>
      <c r="I24" s="1718"/>
      <c r="J24" s="1718"/>
      <c r="K24" s="1962"/>
      <c r="L24" s="1962"/>
      <c r="M24" s="1653">
        <v>3.16</v>
      </c>
      <c r="N24" s="1357"/>
      <c r="O24" s="1162"/>
      <c r="P24" s="1364"/>
      <c r="Q24" s="1387"/>
    </row>
    <row r="25" spans="1:17" s="8" customFormat="1" ht="15" x14ac:dyDescent="0.25">
      <c r="A25" s="11">
        <v>11</v>
      </c>
      <c r="B25" s="1163"/>
      <c r="C25" s="1962"/>
      <c r="D25" s="1962"/>
      <c r="E25" s="1653">
        <v>66.599999999999994</v>
      </c>
      <c r="F25" s="1718"/>
      <c r="G25" s="1962"/>
      <c r="H25" s="1962"/>
      <c r="I25" s="1718"/>
      <c r="J25" s="1718"/>
      <c r="K25" s="1962"/>
      <c r="L25" s="1962"/>
      <c r="M25" s="1653">
        <v>2.84</v>
      </c>
      <c r="N25" s="1357"/>
      <c r="O25" s="1162"/>
      <c r="P25" s="1364"/>
      <c r="Q25" s="1387"/>
    </row>
    <row r="26" spans="1:17" s="8" customFormat="1" ht="15" x14ac:dyDescent="0.25">
      <c r="A26" s="11">
        <v>12</v>
      </c>
      <c r="B26" s="1163"/>
      <c r="C26" s="1962"/>
      <c r="D26" s="1962"/>
      <c r="E26" s="1653">
        <v>81.12</v>
      </c>
      <c r="F26" s="1718"/>
      <c r="G26" s="1962"/>
      <c r="H26" s="1962"/>
      <c r="I26" s="1718"/>
      <c r="J26" s="1718"/>
      <c r="K26" s="1962"/>
      <c r="L26" s="1962"/>
      <c r="M26" s="1653">
        <v>2.84</v>
      </c>
      <c r="N26" s="1357"/>
      <c r="O26" s="1162"/>
      <c r="P26" s="1364"/>
      <c r="Q26" s="1387"/>
    </row>
    <row r="27" spans="1:17" s="8" customFormat="1" ht="15" x14ac:dyDescent="0.25">
      <c r="A27" s="11">
        <v>13</v>
      </c>
      <c r="B27" s="1163"/>
      <c r="C27" s="1962"/>
      <c r="D27" s="1962"/>
      <c r="E27" s="1653">
        <v>76.12</v>
      </c>
      <c r="F27" s="1718"/>
      <c r="G27" s="1962"/>
      <c r="H27" s="1962"/>
      <c r="I27" s="1718"/>
      <c r="J27" s="1718"/>
      <c r="K27" s="1962"/>
      <c r="L27" s="1962"/>
      <c r="M27" s="1653">
        <v>2.84</v>
      </c>
      <c r="N27" s="1357"/>
      <c r="O27" s="1162"/>
      <c r="P27" s="1364"/>
      <c r="Q27" s="1387"/>
    </row>
    <row r="28" spans="1:17" s="8" customFormat="1" ht="15" x14ac:dyDescent="0.25">
      <c r="A28" s="11">
        <v>14</v>
      </c>
      <c r="B28" s="1163"/>
      <c r="C28" s="1962"/>
      <c r="D28" s="1962"/>
      <c r="E28" s="1653">
        <v>70.680000000000007</v>
      </c>
      <c r="F28" s="1718"/>
      <c r="G28" s="1962"/>
      <c r="H28" s="1962"/>
      <c r="I28" s="1718"/>
      <c r="J28" s="1718"/>
      <c r="K28" s="1962"/>
      <c r="L28" s="1962"/>
      <c r="M28" s="1653">
        <v>2.88</v>
      </c>
      <c r="N28" s="1357"/>
      <c r="O28" s="1162"/>
      <c r="P28" s="1364"/>
      <c r="Q28" s="1387"/>
    </row>
    <row r="29" spans="1:17" s="8" customFormat="1" ht="15" x14ac:dyDescent="0.25">
      <c r="A29" s="11">
        <v>15</v>
      </c>
      <c r="B29" s="1163"/>
      <c r="C29" s="1962"/>
      <c r="D29" s="1962"/>
      <c r="E29" s="1653">
        <v>69.28</v>
      </c>
      <c r="F29" s="1718"/>
      <c r="G29" s="1962"/>
      <c r="H29" s="1962"/>
      <c r="I29" s="1718"/>
      <c r="J29" s="1718"/>
      <c r="K29" s="1962"/>
      <c r="L29" s="1962"/>
      <c r="M29" s="1653">
        <v>2.2400000000000002</v>
      </c>
      <c r="N29" s="1357"/>
      <c r="O29" s="1162"/>
      <c r="P29" s="1364"/>
      <c r="Q29" s="1387"/>
    </row>
    <row r="30" spans="1:17" s="8" customFormat="1" ht="15" x14ac:dyDescent="0.25">
      <c r="A30" s="11">
        <v>16</v>
      </c>
      <c r="B30" s="1163"/>
      <c r="C30" s="1962"/>
      <c r="D30" s="1962"/>
      <c r="E30" s="1653">
        <v>66.600000000000009</v>
      </c>
      <c r="F30" s="1718"/>
      <c r="G30" s="1962"/>
      <c r="H30" s="1962"/>
      <c r="I30" s="1718"/>
      <c r="J30" s="1718"/>
      <c r="K30" s="1962"/>
      <c r="L30" s="1962"/>
      <c r="M30" s="1653">
        <v>2.2800000000000002</v>
      </c>
      <c r="N30" s="1357"/>
      <c r="O30" s="1162"/>
      <c r="P30" s="1364"/>
      <c r="Q30" s="1387"/>
    </row>
    <row r="31" spans="1:17" s="12" customFormat="1" ht="15" x14ac:dyDescent="0.25">
      <c r="A31" s="11">
        <v>17</v>
      </c>
      <c r="B31" s="1163"/>
      <c r="C31" s="1962"/>
      <c r="D31" s="1962"/>
      <c r="E31" s="1653">
        <v>75.28</v>
      </c>
      <c r="F31" s="1718"/>
      <c r="G31" s="1962"/>
      <c r="H31" s="1962"/>
      <c r="I31" s="1718"/>
      <c r="J31" s="1718"/>
      <c r="K31" s="1962"/>
      <c r="L31" s="1962"/>
      <c r="M31" s="1653">
        <v>2.08</v>
      </c>
      <c r="N31" s="1357"/>
      <c r="O31" s="1162"/>
      <c r="P31" s="1364"/>
      <c r="Q31" s="1387"/>
    </row>
    <row r="32" spans="1:17" s="12" customFormat="1" ht="15" x14ac:dyDescent="0.25">
      <c r="A32" s="11">
        <v>18</v>
      </c>
      <c r="B32" s="1163"/>
      <c r="C32" s="1962"/>
      <c r="D32" s="1962"/>
      <c r="E32" s="1653">
        <v>69.52000000000001</v>
      </c>
      <c r="F32" s="1718"/>
      <c r="G32" s="1962"/>
      <c r="H32" s="1962"/>
      <c r="I32" s="1718"/>
      <c r="J32" s="1718"/>
      <c r="K32" s="1962"/>
      <c r="L32" s="1962"/>
      <c r="M32" s="1653">
        <v>1.8399999999999999</v>
      </c>
      <c r="N32" s="1357"/>
      <c r="O32" s="1162"/>
      <c r="P32" s="1364"/>
      <c r="Q32" s="1387"/>
    </row>
    <row r="33" spans="1:33" s="12" customFormat="1" ht="15" x14ac:dyDescent="0.25">
      <c r="A33" s="11">
        <v>19</v>
      </c>
      <c r="B33" s="1163"/>
      <c r="C33" s="1962"/>
      <c r="D33" s="1962"/>
      <c r="E33" s="1653">
        <v>71.319999999999993</v>
      </c>
      <c r="F33" s="1718"/>
      <c r="G33" s="1962"/>
      <c r="H33" s="1962"/>
      <c r="I33" s="1718"/>
      <c r="J33" s="1718"/>
      <c r="K33" s="1962"/>
      <c r="L33" s="1962"/>
      <c r="M33" s="1653">
        <v>2.08</v>
      </c>
      <c r="N33" s="1357"/>
      <c r="O33" s="1162"/>
      <c r="P33" s="1364"/>
      <c r="Q33" s="1387"/>
    </row>
    <row r="34" spans="1:33" s="12" customFormat="1" ht="15" x14ac:dyDescent="0.25">
      <c r="A34" s="11">
        <v>20</v>
      </c>
      <c r="B34" s="1163"/>
      <c r="C34" s="1962"/>
      <c r="D34" s="1962"/>
      <c r="E34" s="1653">
        <v>73.360000000000014</v>
      </c>
      <c r="F34" s="1718"/>
      <c r="G34" s="1962"/>
      <c r="H34" s="1962"/>
      <c r="I34" s="1718"/>
      <c r="J34" s="1718"/>
      <c r="K34" s="1962"/>
      <c r="L34" s="1962"/>
      <c r="M34" s="1653">
        <v>2.2000000000000002</v>
      </c>
      <c r="N34" s="1357"/>
      <c r="O34" s="1162"/>
      <c r="P34" s="1364"/>
      <c r="Q34" s="1387"/>
    </row>
    <row r="35" spans="1:33" s="12" customFormat="1" ht="15" x14ac:dyDescent="0.25">
      <c r="A35" s="11">
        <v>21</v>
      </c>
      <c r="B35" s="1163"/>
      <c r="C35" s="1962"/>
      <c r="D35" s="1962"/>
      <c r="E35" s="1653">
        <v>70.28</v>
      </c>
      <c r="F35" s="1718"/>
      <c r="G35" s="1962"/>
      <c r="H35" s="1962"/>
      <c r="I35" s="1718"/>
      <c r="J35" s="1718"/>
      <c r="K35" s="1962"/>
      <c r="L35" s="1962"/>
      <c r="M35" s="1653">
        <v>1.8800000000000001</v>
      </c>
      <c r="N35" s="1357"/>
      <c r="O35" s="1162"/>
      <c r="P35" s="1364"/>
      <c r="Q35" s="1387"/>
    </row>
    <row r="36" spans="1:33" s="12" customFormat="1" ht="15" x14ac:dyDescent="0.25">
      <c r="A36" s="11">
        <v>22</v>
      </c>
      <c r="B36" s="1163"/>
      <c r="C36" s="1962"/>
      <c r="D36" s="1962"/>
      <c r="E36" s="1653">
        <v>75.240000000000009</v>
      </c>
      <c r="F36" s="1718"/>
      <c r="G36" s="1962"/>
      <c r="H36" s="1962"/>
      <c r="I36" s="1718"/>
      <c r="J36" s="1718"/>
      <c r="K36" s="1962"/>
      <c r="L36" s="1962"/>
      <c r="M36" s="1653">
        <v>1.88</v>
      </c>
      <c r="N36" s="1357"/>
      <c r="O36" s="1162"/>
      <c r="P36" s="1364"/>
      <c r="Q36" s="1387"/>
    </row>
    <row r="37" spans="1:33" s="12" customFormat="1" ht="15" x14ac:dyDescent="0.25">
      <c r="A37" s="11">
        <v>23</v>
      </c>
      <c r="B37" s="1163"/>
      <c r="C37" s="1962"/>
      <c r="D37" s="1962"/>
      <c r="E37" s="1653">
        <v>78.760000000000005</v>
      </c>
      <c r="F37" s="1718"/>
      <c r="G37" s="1962"/>
      <c r="H37" s="1962"/>
      <c r="I37" s="1718"/>
      <c r="J37" s="1718"/>
      <c r="K37" s="1962"/>
      <c r="L37" s="1962"/>
      <c r="M37" s="1653">
        <v>2.4400000000000004</v>
      </c>
      <c r="N37" s="1357"/>
      <c r="O37" s="1162"/>
      <c r="P37" s="1364"/>
      <c r="Q37" s="1387"/>
    </row>
    <row r="38" spans="1:33" s="12" customFormat="1" ht="15" x14ac:dyDescent="0.25">
      <c r="A38" s="11">
        <v>24</v>
      </c>
      <c r="B38" s="1163"/>
      <c r="C38" s="1962"/>
      <c r="D38" s="1962"/>
      <c r="E38" s="1653">
        <v>72.84</v>
      </c>
      <c r="F38" s="1718"/>
      <c r="G38" s="1962"/>
      <c r="H38" s="1962"/>
      <c r="I38" s="1718"/>
      <c r="J38" s="1718"/>
      <c r="K38" s="1962"/>
      <c r="L38" s="1962"/>
      <c r="M38" s="1653">
        <v>2.4000000000000004</v>
      </c>
      <c r="N38" s="1357"/>
      <c r="O38" s="1162"/>
      <c r="P38" s="1364"/>
      <c r="Q38" s="1387"/>
    </row>
    <row r="39" spans="1:33" s="12" customFormat="1" ht="15" x14ac:dyDescent="0.2">
      <c r="A39" s="826" t="s">
        <v>19</v>
      </c>
      <c r="B39" s="1194"/>
      <c r="C39" s="1963"/>
      <c r="D39" s="1963"/>
      <c r="E39" s="1964">
        <f>SUM(E15:E38)</f>
        <v>1753.3599999999997</v>
      </c>
      <c r="F39" s="1963"/>
      <c r="G39" s="1963"/>
      <c r="H39" s="1963"/>
      <c r="I39" s="1964"/>
      <c r="J39" s="1963"/>
      <c r="K39" s="1963"/>
      <c r="L39" s="1963"/>
      <c r="M39" s="1964">
        <f>SUM(M15:M38)</f>
        <v>54.76</v>
      </c>
      <c r="N39" s="1961"/>
      <c r="O39" s="1195"/>
      <c r="P39" s="1195"/>
      <c r="Q39" s="1366"/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G48"/>
  <sheetViews>
    <sheetView zoomScaleNormal="100" workbookViewId="0">
      <selection activeCell="M23" sqref="M23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752"/>
      <c r="C1" s="2752"/>
      <c r="D1" s="2752"/>
      <c r="E1" s="2752"/>
      <c r="F1" s="2752"/>
      <c r="G1" s="801" t="s">
        <v>184</v>
      </c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ht="15.75" x14ac:dyDescent="0.25">
      <c r="A2" s="1305"/>
      <c r="B2" s="2753" t="s">
        <v>114</v>
      </c>
      <c r="C2" s="2754"/>
      <c r="D2" s="2754"/>
      <c r="E2" s="2754"/>
      <c r="F2" s="2754"/>
      <c r="G2" s="1306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ht="15.75" x14ac:dyDescent="0.25">
      <c r="A3" s="1304"/>
      <c r="B3" s="475"/>
      <c r="C3" s="475"/>
      <c r="D3" s="475"/>
      <c r="E3" s="475"/>
      <c r="F3" s="475"/>
      <c r="G3" s="475"/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ht="15.75" x14ac:dyDescent="0.25">
      <c r="A4" s="2753" t="s">
        <v>672</v>
      </c>
      <c r="B4" s="2756"/>
      <c r="C4" s="2756"/>
      <c r="D4" s="2756"/>
      <c r="E4" s="2756"/>
      <c r="F4" s="2756"/>
      <c r="G4" s="2756"/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ht="15.75" x14ac:dyDescent="0.25">
      <c r="A5" s="1305"/>
      <c r="B5" s="2759"/>
      <c r="C5" s="2758"/>
      <c r="D5" s="1308"/>
      <c r="E5" s="1308"/>
      <c r="F5" s="1306"/>
      <c r="G5" s="1306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ht="15.75" x14ac:dyDescent="0.25">
      <c r="A6" s="2757" t="s">
        <v>513</v>
      </c>
      <c r="B6" s="2758"/>
      <c r="C6" s="2758"/>
      <c r="D6" s="2758"/>
      <c r="E6" s="2758"/>
      <c r="F6" s="2758"/>
      <c r="G6" s="2758"/>
      <c r="H6" s="876"/>
      <c r="I6" s="876"/>
      <c r="J6" s="876"/>
      <c r="K6" s="876"/>
      <c r="L6" s="876"/>
      <c r="M6" s="876"/>
      <c r="N6" s="876"/>
      <c r="O6" s="876"/>
      <c r="P6" s="876"/>
      <c r="Q6" s="876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ht="9" customHeight="1" x14ac:dyDescent="0.25">
      <c r="A7" s="1305"/>
      <c r="B7" s="1307"/>
      <c r="C7" s="1307"/>
      <c r="D7" s="1307"/>
      <c r="E7" s="1307"/>
      <c r="F7" s="1307"/>
      <c r="G7" s="1307"/>
      <c r="H7" s="876"/>
      <c r="I7" s="876"/>
      <c r="J7" s="876"/>
      <c r="K7" s="876"/>
      <c r="L7" s="876"/>
      <c r="M7" s="876"/>
      <c r="N7" s="876"/>
      <c r="O7" s="876"/>
      <c r="P7" s="876"/>
      <c r="Q7" s="876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ht="15.75" x14ac:dyDescent="0.25">
      <c r="A8" s="2753" t="s">
        <v>147</v>
      </c>
      <c r="B8" s="2754"/>
      <c r="C8" s="2754"/>
      <c r="D8" s="2754"/>
      <c r="E8" s="2754"/>
      <c r="F8" s="2754"/>
      <c r="G8" s="2754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78" customFormat="1" ht="72" x14ac:dyDescent="0.2">
      <c r="A11" s="2749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  <c r="J11" s="1175"/>
      <c r="K11" s="1175"/>
    </row>
    <row r="12" spans="1:33" s="480" customFormat="1" ht="12.75" customHeight="1" x14ac:dyDescent="0.2">
      <c r="A12" s="105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2">
        <v>7</v>
      </c>
    </row>
    <row r="13" spans="1:33" ht="15.95" customHeight="1" x14ac:dyDescent="0.2">
      <c r="A13" s="783">
        <v>1</v>
      </c>
      <c r="B13" s="784">
        <f>SUM('1а:45_1'!E15,'1а:45_1'!I15)</f>
        <v>65777.140000000014</v>
      </c>
      <c r="C13" s="783"/>
      <c r="D13" s="784">
        <f>B13</f>
        <v>65777.140000000014</v>
      </c>
      <c r="E13" s="784">
        <f>SUM('1а:45_1'!M15,'1а:45_1'!Q15)</f>
        <v>15765.209999999997</v>
      </c>
      <c r="F13" s="783"/>
      <c r="G13" s="784">
        <f>E13</f>
        <v>15765.209999999997</v>
      </c>
      <c r="I13" s="927"/>
      <c r="J13" s="816"/>
      <c r="R13" s="968"/>
      <c r="S13" s="968"/>
      <c r="T13" s="968"/>
      <c r="U13" s="968"/>
      <c r="V13" s="968"/>
      <c r="W13" s="968"/>
      <c r="X13" s="968"/>
      <c r="Y13" s="968"/>
      <c r="Z13" s="968"/>
      <c r="AA13" s="968"/>
      <c r="AB13" s="968"/>
      <c r="AC13" s="968"/>
      <c r="AD13" s="968"/>
      <c r="AE13" s="968"/>
      <c r="AF13" s="968"/>
      <c r="AG13" s="968"/>
    </row>
    <row r="14" spans="1:33" ht="15.95" customHeight="1" x14ac:dyDescent="0.2">
      <c r="A14" s="783">
        <v>2</v>
      </c>
      <c r="B14" s="784">
        <f>SUM('1а:45_1'!E16,'1а:45_1'!I16)</f>
        <v>61467.200000000004</v>
      </c>
      <c r="C14" s="783"/>
      <c r="D14" s="784">
        <f t="shared" ref="D14:D37" si="0">B14</f>
        <v>61467.200000000004</v>
      </c>
      <c r="E14" s="784">
        <f>SUM('1а:45_1'!M16,'1а:45_1'!Q16)</f>
        <v>15503.810000000001</v>
      </c>
      <c r="F14" s="783"/>
      <c r="G14" s="784">
        <f t="shared" ref="G14:G36" si="1">E14</f>
        <v>15503.810000000001</v>
      </c>
      <c r="I14" s="927"/>
      <c r="J14" s="816"/>
      <c r="R14" s="968"/>
      <c r="S14" s="968"/>
      <c r="T14" s="968"/>
      <c r="U14" s="968"/>
      <c r="V14" s="968"/>
      <c r="W14" s="968"/>
      <c r="X14" s="968"/>
      <c r="Y14" s="968"/>
      <c r="Z14" s="968"/>
      <c r="AA14" s="968"/>
      <c r="AB14" s="968"/>
      <c r="AC14" s="968"/>
      <c r="AD14" s="968"/>
      <c r="AE14" s="968"/>
      <c r="AF14" s="968"/>
      <c r="AG14" s="968"/>
    </row>
    <row r="15" spans="1:33" s="1452" customFormat="1" ht="15.95" customHeight="1" x14ac:dyDescent="0.2">
      <c r="A15" s="1451">
        <v>3</v>
      </c>
      <c r="B15" s="784">
        <f>SUM('1а:45_1'!E17,'1а:45_1'!I17)</f>
        <v>59462.65</v>
      </c>
      <c r="C15" s="1451"/>
      <c r="D15" s="1242">
        <f>B15</f>
        <v>59462.65</v>
      </c>
      <c r="E15" s="784">
        <f>SUM('1а:45_1'!M17,'1а:45_1'!Q17)</f>
        <v>15308.449999999999</v>
      </c>
      <c r="F15" s="1451"/>
      <c r="G15" s="784">
        <f t="shared" si="1"/>
        <v>15308.449999999999</v>
      </c>
      <c r="I15" s="1453"/>
      <c r="J15" s="1454"/>
      <c r="R15" s="1455"/>
      <c r="S15" s="1455"/>
      <c r="T15" s="1455"/>
      <c r="U15" s="1455"/>
      <c r="V15" s="1455"/>
      <c r="W15" s="1455"/>
      <c r="X15" s="1455"/>
      <c r="Y15" s="1455"/>
      <c r="Z15" s="1455"/>
      <c r="AA15" s="1455"/>
      <c r="AB15" s="1455"/>
      <c r="AC15" s="1455"/>
      <c r="AD15" s="1455"/>
      <c r="AE15" s="1455"/>
      <c r="AF15" s="1455"/>
      <c r="AG15" s="1455"/>
    </row>
    <row r="16" spans="1:33" ht="15.95" customHeight="1" x14ac:dyDescent="0.2">
      <c r="A16" s="783">
        <v>4</v>
      </c>
      <c r="B16" s="784">
        <f>SUM('1а:45_1'!E18,'1а:45_1'!I18)</f>
        <v>58564.920000000006</v>
      </c>
      <c r="C16" s="783"/>
      <c r="D16" s="784">
        <f t="shared" si="0"/>
        <v>58564.920000000006</v>
      </c>
      <c r="E16" s="784">
        <f>SUM('1а:45_1'!M18,'1а:45_1'!Q18)</f>
        <v>15044.140000000001</v>
      </c>
      <c r="F16" s="783"/>
      <c r="G16" s="784">
        <f t="shared" si="1"/>
        <v>15044.140000000001</v>
      </c>
      <c r="I16" s="927"/>
      <c r="J16" s="816"/>
      <c r="R16" s="968"/>
      <c r="S16" s="968"/>
      <c r="T16" s="968"/>
      <c r="U16" s="968"/>
      <c r="V16" s="968"/>
      <c r="W16" s="968"/>
      <c r="X16" s="968"/>
      <c r="Y16" s="968"/>
      <c r="Z16" s="968"/>
      <c r="AA16" s="968"/>
      <c r="AB16" s="968"/>
      <c r="AC16" s="968"/>
      <c r="AD16" s="968"/>
      <c r="AE16" s="968"/>
      <c r="AF16" s="968"/>
      <c r="AG16" s="968"/>
    </row>
    <row r="17" spans="1:33" ht="15.95" customHeight="1" x14ac:dyDescent="0.2">
      <c r="A17" s="783">
        <v>5</v>
      </c>
      <c r="B17" s="784">
        <f>SUM('1а:45_1'!E19,'1а:45_1'!I19)</f>
        <v>59573.26</v>
      </c>
      <c r="C17" s="783"/>
      <c r="D17" s="784">
        <f t="shared" si="0"/>
        <v>59573.26</v>
      </c>
      <c r="E17" s="784">
        <f>SUM('1а:45_1'!M19,'1а:45_1'!Q19)</f>
        <v>14914.34</v>
      </c>
      <c r="F17" s="783"/>
      <c r="G17" s="784">
        <f t="shared" si="1"/>
        <v>14914.34</v>
      </c>
      <c r="I17" s="927"/>
      <c r="J17" s="816"/>
      <c r="R17" s="968"/>
      <c r="S17" s="968"/>
      <c r="T17" s="968"/>
      <c r="U17" s="968"/>
      <c r="V17" s="968"/>
      <c r="W17" s="968"/>
      <c r="X17" s="968"/>
      <c r="Y17" s="968"/>
      <c r="Z17" s="968"/>
      <c r="AA17" s="968"/>
      <c r="AB17" s="968"/>
      <c r="AC17" s="968"/>
      <c r="AD17" s="968"/>
      <c r="AE17" s="968"/>
      <c r="AF17" s="968"/>
      <c r="AG17" s="968"/>
    </row>
    <row r="18" spans="1:33" ht="15.95" customHeight="1" x14ac:dyDescent="0.2">
      <c r="A18" s="783">
        <v>6</v>
      </c>
      <c r="B18" s="784">
        <f>SUM('1а:45_1'!E20,'1а:45_1'!I20)</f>
        <v>64189.369999999995</v>
      </c>
      <c r="C18" s="783"/>
      <c r="D18" s="784">
        <f t="shared" si="0"/>
        <v>64189.369999999995</v>
      </c>
      <c r="E18" s="784">
        <f>SUM('1а:45_1'!M20,'1а:45_1'!Q20)</f>
        <v>14683.809999999998</v>
      </c>
      <c r="F18" s="783"/>
      <c r="G18" s="784">
        <f t="shared" si="1"/>
        <v>14683.809999999998</v>
      </c>
      <c r="I18" s="927"/>
      <c r="J18" s="816"/>
      <c r="R18" s="968"/>
      <c r="S18" s="968"/>
      <c r="T18" s="968"/>
      <c r="U18" s="968"/>
      <c r="V18" s="968"/>
      <c r="W18" s="968"/>
      <c r="X18" s="968"/>
      <c r="Y18" s="968"/>
      <c r="Z18" s="968"/>
      <c r="AA18" s="968"/>
      <c r="AB18" s="968"/>
      <c r="AC18" s="968"/>
      <c r="AD18" s="968"/>
      <c r="AE18" s="968"/>
      <c r="AF18" s="968"/>
      <c r="AG18" s="968"/>
    </row>
    <row r="19" spans="1:33" ht="15.95" customHeight="1" x14ac:dyDescent="0.2">
      <c r="A19" s="783">
        <v>7</v>
      </c>
      <c r="B19" s="784">
        <f>SUM('1а:45_1'!E21,'1а:45_1'!I21)</f>
        <v>76841.72</v>
      </c>
      <c r="C19" s="783"/>
      <c r="D19" s="784">
        <f>B19</f>
        <v>76841.72</v>
      </c>
      <c r="E19" s="784">
        <f>SUM('1а:45_1'!M21,'1а:45_1'!Q21)</f>
        <v>15456.950000000003</v>
      </c>
      <c r="F19" s="783"/>
      <c r="G19" s="784">
        <f t="shared" si="1"/>
        <v>15456.950000000003</v>
      </c>
      <c r="I19" s="927"/>
      <c r="J19" s="816"/>
      <c r="R19" s="968"/>
      <c r="S19" s="968"/>
      <c r="T19" s="968"/>
      <c r="U19" s="968"/>
      <c r="V19" s="968"/>
      <c r="W19" s="968"/>
      <c r="X19" s="968"/>
      <c r="Y19" s="968"/>
      <c r="Z19" s="968"/>
      <c r="AA19" s="968"/>
      <c r="AB19" s="968"/>
      <c r="AC19" s="968"/>
      <c r="AD19" s="968"/>
      <c r="AE19" s="968"/>
      <c r="AF19" s="968"/>
      <c r="AG19" s="968"/>
    </row>
    <row r="20" spans="1:33" ht="15.95" customHeight="1" x14ac:dyDescent="0.2">
      <c r="A20" s="783">
        <v>8</v>
      </c>
      <c r="B20" s="784">
        <f>SUM('1а:45_1'!E22,'1а:45_1'!I22)</f>
        <v>90952.809999999983</v>
      </c>
      <c r="C20" s="783"/>
      <c r="D20" s="784">
        <f t="shared" si="0"/>
        <v>90952.809999999983</v>
      </c>
      <c r="E20" s="784">
        <f>SUM('1а:45_1'!M22,'1а:45_1'!Q22)</f>
        <v>18728.789999999997</v>
      </c>
      <c r="F20" s="783"/>
      <c r="G20" s="784">
        <f t="shared" si="1"/>
        <v>18728.789999999997</v>
      </c>
      <c r="I20" s="927"/>
      <c r="J20" s="816"/>
      <c r="R20" s="968"/>
      <c r="S20" s="968"/>
      <c r="T20" s="968"/>
      <c r="U20" s="968"/>
      <c r="V20" s="968"/>
      <c r="W20" s="968"/>
      <c r="X20" s="968"/>
      <c r="Y20" s="968"/>
      <c r="Z20" s="968"/>
      <c r="AA20" s="968"/>
      <c r="AB20" s="968"/>
      <c r="AC20" s="968"/>
      <c r="AD20" s="968"/>
      <c r="AE20" s="968"/>
      <c r="AF20" s="968"/>
      <c r="AG20" s="968"/>
    </row>
    <row r="21" spans="1:33" ht="15.95" customHeight="1" x14ac:dyDescent="0.2">
      <c r="A21" s="783">
        <v>9</v>
      </c>
      <c r="B21" s="784">
        <f>SUM('1а:45_1'!E23,'1а:45_1'!I23)</f>
        <v>105329.04999999999</v>
      </c>
      <c r="C21" s="783"/>
      <c r="D21" s="784">
        <f t="shared" si="0"/>
        <v>105329.04999999999</v>
      </c>
      <c r="E21" s="784">
        <f>SUM('1а:45_1'!M23,'1а:45_1'!Q23)</f>
        <v>23790.44</v>
      </c>
      <c r="F21" s="783"/>
      <c r="G21" s="784">
        <f t="shared" si="1"/>
        <v>23790.44</v>
      </c>
      <c r="I21" s="927"/>
      <c r="J21" s="816"/>
      <c r="R21" s="968"/>
      <c r="S21" s="968"/>
      <c r="T21" s="968"/>
      <c r="U21" s="968"/>
      <c r="V21" s="968"/>
      <c r="W21" s="968"/>
      <c r="X21" s="968"/>
      <c r="Y21" s="968"/>
      <c r="Z21" s="968"/>
      <c r="AA21" s="968"/>
      <c r="AB21" s="968"/>
      <c r="AC21" s="968"/>
      <c r="AD21" s="968"/>
      <c r="AE21" s="968"/>
      <c r="AF21" s="968"/>
      <c r="AG21" s="968"/>
    </row>
    <row r="22" spans="1:33" ht="15.95" customHeight="1" x14ac:dyDescent="0.2">
      <c r="A22" s="783">
        <v>10</v>
      </c>
      <c r="B22" s="784">
        <f>SUM('1а:45_1'!E24,'1а:45_1'!I24)</f>
        <v>110719.43</v>
      </c>
      <c r="C22" s="783"/>
      <c r="D22" s="784">
        <f t="shared" si="0"/>
        <v>110719.43</v>
      </c>
      <c r="E22" s="784">
        <f>SUM('1а:45_1'!M24,'1а:45_1'!Q24)</f>
        <v>25209.119999999999</v>
      </c>
      <c r="F22" s="783"/>
      <c r="G22" s="784">
        <f t="shared" si="1"/>
        <v>25209.119999999999</v>
      </c>
      <c r="I22" s="927"/>
      <c r="J22" s="816"/>
      <c r="R22" s="968"/>
      <c r="S22" s="968"/>
      <c r="T22" s="968"/>
      <c r="U22" s="968"/>
      <c r="V22" s="968"/>
      <c r="W22" s="968"/>
      <c r="X22" s="968"/>
      <c r="Y22" s="968"/>
      <c r="Z22" s="968"/>
      <c r="AA22" s="968"/>
      <c r="AB22" s="968"/>
      <c r="AC22" s="968"/>
      <c r="AD22" s="968"/>
      <c r="AE22" s="968"/>
      <c r="AF22" s="968"/>
      <c r="AG22" s="968"/>
    </row>
    <row r="23" spans="1:33" ht="15.95" customHeight="1" x14ac:dyDescent="0.2">
      <c r="A23" s="783">
        <v>11</v>
      </c>
      <c r="B23" s="784">
        <f>SUM('1а:45_1'!E25,'1а:45_1'!I25)</f>
        <v>112074.62000000001</v>
      </c>
      <c r="C23" s="783"/>
      <c r="D23" s="1242">
        <f t="shared" si="0"/>
        <v>112074.62000000001</v>
      </c>
      <c r="E23" s="784">
        <f>SUM('1а:45_1'!M25,'1а:45_1'!Q25)</f>
        <v>25126.94</v>
      </c>
      <c r="F23" s="783"/>
      <c r="G23" s="784">
        <f t="shared" si="1"/>
        <v>25126.94</v>
      </c>
      <c r="I23" s="927"/>
      <c r="J23" s="816"/>
      <c r="R23" s="968"/>
      <c r="S23" s="968"/>
      <c r="T23" s="968"/>
      <c r="U23" s="968"/>
      <c r="V23" s="968"/>
      <c r="W23" s="968"/>
      <c r="X23" s="968"/>
      <c r="Y23" s="968"/>
      <c r="Z23" s="968"/>
      <c r="AA23" s="968"/>
      <c r="AB23" s="968"/>
      <c r="AC23" s="968"/>
      <c r="AD23" s="968"/>
      <c r="AE23" s="968"/>
      <c r="AF23" s="968"/>
      <c r="AG23" s="968"/>
    </row>
    <row r="24" spans="1:33" ht="15.95" customHeight="1" x14ac:dyDescent="0.2">
      <c r="A24" s="783">
        <v>12</v>
      </c>
      <c r="B24" s="784">
        <f>SUM('1а:45_1'!E26,'1а:45_1'!I26)</f>
        <v>110783.65000000002</v>
      </c>
      <c r="C24" s="783"/>
      <c r="D24" s="784">
        <f t="shared" si="0"/>
        <v>110783.65000000002</v>
      </c>
      <c r="E24" s="784">
        <f>SUM('1а:45_1'!M26,'1а:45_1'!Q26)</f>
        <v>24842.040000000005</v>
      </c>
      <c r="F24" s="783"/>
      <c r="G24" s="784">
        <f t="shared" si="1"/>
        <v>24842.040000000005</v>
      </c>
      <c r="I24" s="927"/>
      <c r="J24" s="816"/>
      <c r="R24" s="968"/>
      <c r="S24" s="968"/>
      <c r="T24" s="968"/>
      <c r="U24" s="968"/>
      <c r="V24" s="968"/>
      <c r="W24" s="968"/>
      <c r="X24" s="968"/>
      <c r="Y24" s="968"/>
      <c r="Z24" s="968"/>
      <c r="AA24" s="968"/>
      <c r="AB24" s="968"/>
      <c r="AC24" s="968"/>
      <c r="AD24" s="968"/>
      <c r="AE24" s="968"/>
      <c r="AF24" s="968"/>
      <c r="AG24" s="968"/>
    </row>
    <row r="25" spans="1:33" ht="15.95" customHeight="1" x14ac:dyDescent="0.2">
      <c r="A25" s="783">
        <v>13</v>
      </c>
      <c r="B25" s="784">
        <f>SUM('1а:45_1'!E27,'1а:45_1'!I27)</f>
        <v>109552.42000000001</v>
      </c>
      <c r="C25" s="783"/>
      <c r="D25" s="784">
        <f t="shared" si="0"/>
        <v>109552.42000000001</v>
      </c>
      <c r="E25" s="784">
        <f>SUM('1а:45_1'!M27,'1а:45_1'!Q27)</f>
        <v>24433.94</v>
      </c>
      <c r="F25" s="783"/>
      <c r="G25" s="784">
        <f t="shared" si="1"/>
        <v>24433.94</v>
      </c>
      <c r="I25" s="927"/>
      <c r="J25" s="816"/>
      <c r="R25" s="968"/>
      <c r="S25" s="968"/>
      <c r="T25" s="968"/>
      <c r="U25" s="968"/>
      <c r="V25" s="968"/>
      <c r="W25" s="968"/>
      <c r="X25" s="968"/>
      <c r="Y25" s="968"/>
      <c r="Z25" s="968"/>
      <c r="AA25" s="968"/>
      <c r="AB25" s="968"/>
      <c r="AC25" s="968"/>
      <c r="AD25" s="968"/>
      <c r="AE25" s="968"/>
      <c r="AF25" s="968"/>
      <c r="AG25" s="968"/>
    </row>
    <row r="26" spans="1:33" ht="15.95" customHeight="1" x14ac:dyDescent="0.2">
      <c r="A26" s="783">
        <v>14</v>
      </c>
      <c r="B26" s="784">
        <f>SUM('1а:45_1'!E28,'1а:45_1'!I28)</f>
        <v>110415.43000000001</v>
      </c>
      <c r="C26" s="783"/>
      <c r="D26" s="784">
        <f t="shared" si="0"/>
        <v>110415.43000000001</v>
      </c>
      <c r="E26" s="784">
        <f>SUM('1а:45_1'!M28,'1а:45_1'!Q28)</f>
        <v>24977.129999999997</v>
      </c>
      <c r="F26" s="783"/>
      <c r="G26" s="784">
        <f t="shared" si="1"/>
        <v>24977.129999999997</v>
      </c>
      <c r="I26" s="927"/>
      <c r="J26" s="816"/>
      <c r="R26" s="968"/>
      <c r="S26" s="968"/>
      <c r="T26" s="968"/>
      <c r="U26" s="968"/>
      <c r="V26" s="968"/>
      <c r="W26" s="968"/>
      <c r="X26" s="968"/>
      <c r="Y26" s="968"/>
      <c r="Z26" s="968"/>
      <c r="AA26" s="968"/>
      <c r="AB26" s="968"/>
      <c r="AC26" s="968"/>
      <c r="AD26" s="968"/>
      <c r="AE26" s="968"/>
      <c r="AF26" s="968"/>
      <c r="AG26" s="968"/>
    </row>
    <row r="27" spans="1:33" ht="15.95" customHeight="1" x14ac:dyDescent="0.2">
      <c r="A27" s="783">
        <v>15</v>
      </c>
      <c r="B27" s="784">
        <f>SUM('1а:45_1'!E29,'1а:45_1'!I29)</f>
        <v>110401.78999999998</v>
      </c>
      <c r="C27" s="783"/>
      <c r="D27" s="784">
        <f t="shared" si="0"/>
        <v>110401.78999999998</v>
      </c>
      <c r="E27" s="784">
        <f>SUM('1а:45_1'!M29,'1а:45_1'!Q29)</f>
        <v>24645.630000000005</v>
      </c>
      <c r="F27" s="783"/>
      <c r="G27" s="784">
        <f t="shared" si="1"/>
        <v>24645.630000000005</v>
      </c>
      <c r="I27" s="927"/>
      <c r="J27" s="816"/>
      <c r="R27" s="968"/>
      <c r="S27" s="968"/>
      <c r="T27" s="968"/>
      <c r="U27" s="968"/>
      <c r="V27" s="968"/>
      <c r="W27" s="968"/>
      <c r="X27" s="968"/>
      <c r="Y27" s="968"/>
      <c r="Z27" s="968"/>
      <c r="AA27" s="968"/>
      <c r="AB27" s="968"/>
      <c r="AC27" s="968"/>
      <c r="AD27" s="968"/>
      <c r="AE27" s="968"/>
      <c r="AF27" s="968"/>
      <c r="AG27" s="968"/>
    </row>
    <row r="28" spans="1:33" ht="15.95" customHeight="1" x14ac:dyDescent="0.2">
      <c r="A28" s="783">
        <v>16</v>
      </c>
      <c r="B28" s="784">
        <f>SUM('1а:45_1'!E30,'1а:45_1'!I30)</f>
        <v>112845.17</v>
      </c>
      <c r="C28" s="783"/>
      <c r="D28" s="784">
        <f t="shared" si="0"/>
        <v>112845.17</v>
      </c>
      <c r="E28" s="784">
        <f>SUM('1а:45_1'!M30,'1а:45_1'!Q30)</f>
        <v>24941.72</v>
      </c>
      <c r="F28" s="783"/>
      <c r="G28" s="784">
        <f t="shared" si="1"/>
        <v>24941.72</v>
      </c>
      <c r="I28" s="927"/>
      <c r="J28" s="816"/>
      <c r="R28" s="968"/>
      <c r="S28" s="968"/>
      <c r="T28" s="968"/>
      <c r="U28" s="968"/>
      <c r="V28" s="968"/>
      <c r="W28" s="968"/>
      <c r="X28" s="968"/>
      <c r="Y28" s="968"/>
      <c r="Z28" s="968"/>
      <c r="AA28" s="968"/>
      <c r="AB28" s="968"/>
      <c r="AC28" s="968"/>
      <c r="AD28" s="968"/>
      <c r="AE28" s="968"/>
      <c r="AF28" s="968"/>
      <c r="AG28" s="968"/>
    </row>
    <row r="29" spans="1:33" ht="15.95" customHeight="1" x14ac:dyDescent="0.2">
      <c r="A29" s="783">
        <v>17</v>
      </c>
      <c r="B29" s="784">
        <f>SUM('1а:45_1'!E31,'1а:45_1'!I31)</f>
        <v>114393.76999999999</v>
      </c>
      <c r="C29" s="783"/>
      <c r="D29" s="784">
        <f t="shared" si="0"/>
        <v>114393.76999999999</v>
      </c>
      <c r="E29" s="784">
        <f>SUM('1а:45_1'!M31,'1а:45_1'!Q31)</f>
        <v>23981.47</v>
      </c>
      <c r="F29" s="783"/>
      <c r="G29" s="784">
        <f t="shared" si="1"/>
        <v>23981.47</v>
      </c>
      <c r="I29" s="927"/>
      <c r="J29" s="816"/>
      <c r="R29" s="968"/>
      <c r="S29" s="968"/>
      <c r="T29" s="968"/>
      <c r="U29" s="968"/>
      <c r="V29" s="968"/>
      <c r="W29" s="968"/>
      <c r="X29" s="968"/>
      <c r="Y29" s="968"/>
      <c r="Z29" s="968"/>
      <c r="AA29" s="968"/>
      <c r="AB29" s="968"/>
      <c r="AC29" s="968"/>
      <c r="AD29" s="968"/>
      <c r="AE29" s="968"/>
      <c r="AF29" s="968"/>
      <c r="AG29" s="968"/>
    </row>
    <row r="30" spans="1:33" ht="15.95" customHeight="1" x14ac:dyDescent="0.2">
      <c r="A30" s="783">
        <v>18</v>
      </c>
      <c r="B30" s="784">
        <f>SUM('1а:45_1'!E32,'1а:45_1'!I32)</f>
        <v>111774.09999999998</v>
      </c>
      <c r="C30" s="783"/>
      <c r="D30" s="784">
        <f t="shared" si="0"/>
        <v>111774.09999999998</v>
      </c>
      <c r="E30" s="784">
        <f>SUM('1а:45_1'!M32,'1а:45_1'!Q32)</f>
        <v>22653.84</v>
      </c>
      <c r="F30" s="783"/>
      <c r="G30" s="784">
        <f t="shared" si="1"/>
        <v>22653.84</v>
      </c>
      <c r="I30" s="927"/>
      <c r="J30" s="816"/>
      <c r="R30" s="968"/>
      <c r="S30" s="968"/>
      <c r="T30" s="968"/>
      <c r="U30" s="968"/>
      <c r="V30" s="968"/>
      <c r="W30" s="968"/>
      <c r="X30" s="968"/>
      <c r="Y30" s="968"/>
      <c r="Z30" s="968"/>
      <c r="AA30" s="968"/>
      <c r="AB30" s="968"/>
      <c r="AC30" s="968"/>
      <c r="AD30" s="968"/>
      <c r="AE30" s="968"/>
      <c r="AF30" s="968"/>
      <c r="AG30" s="968"/>
    </row>
    <row r="31" spans="1:33" ht="15.95" customHeight="1" x14ac:dyDescent="0.2">
      <c r="A31" s="783">
        <v>19</v>
      </c>
      <c r="B31" s="784">
        <f>SUM('1а:45_1'!E33,'1а:45_1'!I33)</f>
        <v>110829.79000000001</v>
      </c>
      <c r="C31" s="783"/>
      <c r="D31" s="784">
        <f t="shared" si="0"/>
        <v>110829.79000000001</v>
      </c>
      <c r="E31" s="784">
        <f>SUM('1а:45_1'!M33,'1а:45_1'!Q33)</f>
        <v>20968.390000000003</v>
      </c>
      <c r="F31" s="783"/>
      <c r="G31" s="784">
        <f t="shared" si="1"/>
        <v>20968.390000000003</v>
      </c>
      <c r="I31" s="927"/>
      <c r="J31" s="816"/>
      <c r="R31" s="968"/>
      <c r="S31" s="968"/>
      <c r="T31" s="968"/>
      <c r="U31" s="968"/>
      <c r="V31" s="968"/>
      <c r="W31" s="968"/>
      <c r="X31" s="968"/>
      <c r="Y31" s="968"/>
      <c r="Z31" s="968"/>
      <c r="AA31" s="968"/>
      <c r="AB31" s="968"/>
      <c r="AC31" s="968"/>
      <c r="AD31" s="968"/>
      <c r="AE31" s="968"/>
      <c r="AF31" s="968"/>
      <c r="AG31" s="968"/>
    </row>
    <row r="32" spans="1:33" ht="15.95" customHeight="1" x14ac:dyDescent="0.2">
      <c r="A32" s="812">
        <v>20</v>
      </c>
      <c r="B32" s="784">
        <f>SUM('1а:45_1'!E34,'1а:45_1'!I34)</f>
        <v>107758.40999999999</v>
      </c>
      <c r="C32" s="800"/>
      <c r="D32" s="811">
        <f>B32</f>
        <v>107758.40999999999</v>
      </c>
      <c r="E32" s="784">
        <f>SUM('1а:45_1'!M34,'1а:45_1'!Q34)</f>
        <v>19293.809999999998</v>
      </c>
      <c r="F32" s="800"/>
      <c r="G32" s="784">
        <f t="shared" si="1"/>
        <v>19293.809999999998</v>
      </c>
      <c r="I32" s="927"/>
      <c r="J32" s="816"/>
      <c r="R32" s="968"/>
      <c r="S32" s="968"/>
      <c r="T32" s="968"/>
      <c r="U32" s="968"/>
      <c r="V32" s="968"/>
      <c r="W32" s="968"/>
      <c r="X32" s="968"/>
      <c r="Y32" s="968"/>
      <c r="Z32" s="968"/>
      <c r="AA32" s="968"/>
      <c r="AB32" s="968"/>
      <c r="AC32" s="968"/>
      <c r="AD32" s="968"/>
      <c r="AE32" s="968"/>
      <c r="AF32" s="968"/>
      <c r="AG32" s="968"/>
    </row>
    <row r="33" spans="1:33" ht="15.95" customHeight="1" x14ac:dyDescent="0.2">
      <c r="A33" s="783">
        <v>21</v>
      </c>
      <c r="B33" s="784">
        <f>SUM('1а:45_1'!E35,'1а:45_1'!I35)</f>
        <v>103565.98000000001</v>
      </c>
      <c r="C33" s="783"/>
      <c r="D33" s="784">
        <f t="shared" si="0"/>
        <v>103565.98000000001</v>
      </c>
      <c r="E33" s="784">
        <f>SUM('1а:45_1'!M35,'1а:45_1'!Q35)</f>
        <v>18745.719999999998</v>
      </c>
      <c r="F33" s="783"/>
      <c r="G33" s="784">
        <f t="shared" si="1"/>
        <v>18745.719999999998</v>
      </c>
      <c r="I33" s="927"/>
      <c r="J33" s="816"/>
      <c r="R33" s="968"/>
      <c r="S33" s="968"/>
      <c r="T33" s="968"/>
      <c r="U33" s="968"/>
      <c r="V33" s="968"/>
      <c r="W33" s="968"/>
      <c r="X33" s="968"/>
      <c r="Y33" s="968"/>
      <c r="Z33" s="968"/>
      <c r="AA33" s="968"/>
      <c r="AB33" s="968"/>
      <c r="AC33" s="968"/>
      <c r="AD33" s="968"/>
      <c r="AE33" s="968"/>
      <c r="AF33" s="968"/>
      <c r="AG33" s="968"/>
    </row>
    <row r="34" spans="1:33" ht="15.95" customHeight="1" x14ac:dyDescent="0.2">
      <c r="A34" s="783">
        <v>22</v>
      </c>
      <c r="B34" s="784">
        <f>SUM('1а:45_1'!E36,'1а:45_1'!I36)</f>
        <v>96411.840000000011</v>
      </c>
      <c r="C34" s="783"/>
      <c r="D34" s="784">
        <f t="shared" si="0"/>
        <v>96411.840000000011</v>
      </c>
      <c r="E34" s="784">
        <f>SUM('1а:45_1'!M36,'1а:45_1'!Q36)</f>
        <v>18132.649999999994</v>
      </c>
      <c r="F34" s="783"/>
      <c r="G34" s="784">
        <f t="shared" si="1"/>
        <v>18132.649999999994</v>
      </c>
      <c r="I34" s="927"/>
      <c r="J34" s="816"/>
      <c r="R34" s="968"/>
      <c r="S34" s="968"/>
      <c r="T34" s="968"/>
      <c r="U34" s="968"/>
      <c r="V34" s="968"/>
      <c r="W34" s="968"/>
      <c r="X34" s="968"/>
      <c r="Y34" s="968"/>
      <c r="Z34" s="968"/>
      <c r="AA34" s="968"/>
      <c r="AB34" s="968"/>
      <c r="AC34" s="968"/>
      <c r="AD34" s="968"/>
      <c r="AE34" s="968"/>
      <c r="AF34" s="968"/>
      <c r="AG34" s="968"/>
    </row>
    <row r="35" spans="1:33" ht="15.95" customHeight="1" x14ac:dyDescent="0.2">
      <c r="A35" s="783">
        <v>23</v>
      </c>
      <c r="B35" s="784">
        <f>SUM('1а:45_1'!E37,'1а:45_1'!I37)</f>
        <v>86229.02</v>
      </c>
      <c r="C35" s="783"/>
      <c r="D35" s="784">
        <f t="shared" si="0"/>
        <v>86229.02</v>
      </c>
      <c r="E35" s="784">
        <f>SUM('1а:45_1'!M37,'1а:45_1'!Q37)</f>
        <v>17309.89</v>
      </c>
      <c r="F35" s="783"/>
      <c r="G35" s="784">
        <f t="shared" si="1"/>
        <v>17309.89</v>
      </c>
      <c r="I35" s="927"/>
      <c r="J35" s="816"/>
      <c r="R35" s="968"/>
      <c r="S35" s="968"/>
      <c r="T35" s="968"/>
      <c r="U35" s="968"/>
      <c r="V35" s="968"/>
      <c r="W35" s="968"/>
      <c r="X35" s="968"/>
      <c r="Y35" s="968"/>
      <c r="Z35" s="968"/>
      <c r="AA35" s="968"/>
      <c r="AB35" s="968"/>
      <c r="AC35" s="968"/>
      <c r="AD35" s="968"/>
      <c r="AE35" s="968"/>
      <c r="AF35" s="968"/>
      <c r="AG35" s="968"/>
    </row>
    <row r="36" spans="1:33" ht="15.95" customHeight="1" x14ac:dyDescent="0.2">
      <c r="A36" s="783">
        <v>24</v>
      </c>
      <c r="B36" s="784">
        <f>SUM('1а:45_1'!E38,'1а:45_1'!I38)</f>
        <v>75254.959999999992</v>
      </c>
      <c r="C36" s="783"/>
      <c r="D36" s="784">
        <f t="shared" si="0"/>
        <v>75254.959999999992</v>
      </c>
      <c r="E36" s="784">
        <f>SUM('1а:45_1'!M38,'1а:45_1'!Q38)</f>
        <v>16775.580000000002</v>
      </c>
      <c r="F36" s="783"/>
      <c r="G36" s="784">
        <f t="shared" si="1"/>
        <v>16775.580000000002</v>
      </c>
      <c r="I36" s="927"/>
      <c r="J36" s="816"/>
      <c r="R36" s="968"/>
      <c r="S36" s="968"/>
      <c r="T36" s="968"/>
      <c r="U36" s="968"/>
      <c r="V36" s="968"/>
      <c r="W36" s="968"/>
      <c r="X36" s="968"/>
      <c r="Y36" s="968"/>
      <c r="Z36" s="968"/>
      <c r="AA36" s="968"/>
      <c r="AB36" s="968"/>
      <c r="AC36" s="968"/>
      <c r="AD36" s="968"/>
      <c r="AE36" s="968"/>
      <c r="AF36" s="968"/>
      <c r="AG36" s="968"/>
    </row>
    <row r="37" spans="1:33" ht="15.95" customHeight="1" x14ac:dyDescent="0.2">
      <c r="A37" s="785" t="s">
        <v>19</v>
      </c>
      <c r="B37" s="1617">
        <f>SUM(B13:B36)</f>
        <v>2225168.4999999995</v>
      </c>
      <c r="C37" s="1617"/>
      <c r="D37" s="1617">
        <f t="shared" si="0"/>
        <v>2225168.4999999995</v>
      </c>
      <c r="E37" s="1617">
        <f>SUM(E13:E36)</f>
        <v>481233.81</v>
      </c>
      <c r="F37" s="1617"/>
      <c r="G37" s="1617">
        <f>SUM(G13:G36)</f>
        <v>481233.81</v>
      </c>
      <c r="I37" s="927"/>
      <c r="J37" s="817"/>
      <c r="L37" s="817"/>
      <c r="R37" s="968"/>
      <c r="S37" s="968"/>
      <c r="T37" s="968"/>
      <c r="U37" s="968"/>
      <c r="V37" s="968"/>
      <c r="W37" s="968"/>
      <c r="X37" s="968"/>
      <c r="Y37" s="968"/>
      <c r="Z37" s="968"/>
      <c r="AA37" s="968"/>
      <c r="AB37" s="968"/>
      <c r="AC37" s="968"/>
      <c r="AD37" s="968"/>
      <c r="AE37" s="968"/>
      <c r="AF37" s="968"/>
      <c r="AG37" s="968"/>
    </row>
    <row r="38" spans="1:33" x14ac:dyDescent="0.2">
      <c r="E38" s="1618"/>
      <c r="I38" s="927"/>
      <c r="R38" s="968"/>
      <c r="S38" s="968"/>
      <c r="T38" s="968"/>
      <c r="U38" s="968"/>
      <c r="V38" s="968"/>
      <c r="W38" s="968"/>
      <c r="X38" s="968"/>
      <c r="Y38" s="968"/>
      <c r="Z38" s="968"/>
      <c r="AA38" s="968"/>
      <c r="AB38" s="968"/>
      <c r="AC38" s="968"/>
      <c r="AD38" s="968"/>
      <c r="AE38" s="968"/>
      <c r="AF38" s="968"/>
      <c r="AG38" s="968"/>
    </row>
    <row r="39" spans="1:33" ht="14.25" x14ac:dyDescent="0.2">
      <c r="A39" s="1176"/>
      <c r="B39" s="1177"/>
      <c r="C39" s="1178"/>
      <c r="D39" s="1177"/>
      <c r="E39" s="1177"/>
      <c r="F39" s="1178"/>
      <c r="G39" s="1177"/>
      <c r="J39" s="1174"/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ht="15.75" customHeight="1" x14ac:dyDescent="0.3">
      <c r="C40" s="806"/>
      <c r="D40" s="806"/>
      <c r="E40" s="806"/>
      <c r="F40" s="481"/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ht="15.75" x14ac:dyDescent="0.25">
      <c r="C41" s="1303" t="s">
        <v>537</v>
      </c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  <row r="46" spans="1:33" ht="13.5" x14ac:dyDescent="0.25">
      <c r="A46" s="2747"/>
      <c r="B46" s="2747"/>
    </row>
    <row r="47" spans="1:33" ht="13.5" x14ac:dyDescent="0.25">
      <c r="A47" s="2745"/>
      <c r="B47" s="2746"/>
    </row>
    <row r="48" spans="1:33" hidden="1" x14ac:dyDescent="0.2">
      <c r="D48" s="1179">
        <f>MAX(D13:D36)</f>
        <v>114393.76999999999</v>
      </c>
      <c r="G48" s="1179">
        <f>MAX(G13:G37)</f>
        <v>481233.81</v>
      </c>
    </row>
  </sheetData>
  <mergeCells count="11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</mergeCells>
  <phoneticPr fontId="4" type="noConversion"/>
  <conditionalFormatting sqref="D13:D36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770" t="s">
        <v>512</v>
      </c>
      <c r="C1" s="2039"/>
      <c r="D1" s="2039"/>
      <c r="E1" s="2039"/>
      <c r="F1" s="2039"/>
      <c r="J1" s="801" t="s">
        <v>184</v>
      </c>
      <c r="N1" s="2760" t="s">
        <v>119</v>
      </c>
      <c r="O1" s="2760"/>
      <c r="P1" s="2760"/>
      <c r="Q1" s="2760"/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s="482" customFormat="1" ht="10.5" customHeight="1" x14ac:dyDescent="0.2">
      <c r="B2" s="2771" t="s">
        <v>1</v>
      </c>
      <c r="C2" s="2046"/>
      <c r="D2" s="2046"/>
      <c r="E2" s="2046"/>
      <c r="F2" s="2046"/>
      <c r="N2" s="2771" t="s">
        <v>2</v>
      </c>
      <c r="O2" s="2772"/>
      <c r="P2" s="2772"/>
      <c r="Q2" s="2772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s="482" customFormat="1" ht="13.5" customHeight="1" x14ac:dyDescent="0.2">
      <c r="B3" s="2776" t="s">
        <v>120</v>
      </c>
      <c r="C3" s="2776"/>
      <c r="N3" s="482" t="s">
        <v>3</v>
      </c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s="482" customFormat="1" ht="15" customHeight="1" x14ac:dyDescent="0.25">
      <c r="B4" s="2778" t="s">
        <v>4</v>
      </c>
      <c r="C4" s="2039"/>
      <c r="D4" s="484"/>
      <c r="E4" s="966"/>
      <c r="F4" s="966"/>
      <c r="G4" s="966"/>
      <c r="H4" s="966"/>
      <c r="I4" s="916" t="s">
        <v>5</v>
      </c>
      <c r="J4" s="483"/>
      <c r="K4" s="483"/>
      <c r="L4" s="483"/>
      <c r="O4" s="482" t="s">
        <v>327</v>
      </c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s="482" customFormat="1" ht="9.75" customHeight="1" x14ac:dyDescent="0.2">
      <c r="B5" s="2777" t="s">
        <v>7</v>
      </c>
      <c r="C5" s="2037"/>
      <c r="D5" s="483"/>
      <c r="E5" s="483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s="482" customFormat="1" ht="12" customHeight="1" x14ac:dyDescent="0.25">
      <c r="A6" s="277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s="482" customFormat="1" ht="15.75" x14ac:dyDescent="0.25">
      <c r="A7" s="278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s="482" customFormat="1" ht="9" customHeight="1" x14ac:dyDescent="0.2">
      <c r="A8" s="1329">
        <v>1640</v>
      </c>
      <c r="B8" s="1330">
        <v>411</v>
      </c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s="482" customFormat="1" x14ac:dyDescent="0.2">
      <c r="A9" s="2773" t="s">
        <v>9</v>
      </c>
      <c r="B9" s="2761" t="s">
        <v>10</v>
      </c>
      <c r="C9" s="2762"/>
      <c r="D9" s="2762"/>
      <c r="E9" s="2762"/>
      <c r="F9" s="2762"/>
      <c r="G9" s="2762"/>
      <c r="H9" s="2762"/>
      <c r="I9" s="2763"/>
      <c r="J9" s="2761" t="s">
        <v>11</v>
      </c>
      <c r="K9" s="2762"/>
      <c r="L9" s="2762"/>
      <c r="M9" s="2762"/>
      <c r="N9" s="2762"/>
      <c r="O9" s="2762"/>
      <c r="P9" s="2762"/>
      <c r="Q9" s="2763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s="482" customFormat="1" x14ac:dyDescent="0.2">
      <c r="A10" s="2774"/>
      <c r="B10" s="2767" t="s">
        <v>328</v>
      </c>
      <c r="C10" s="2768"/>
      <c r="D10" s="2768"/>
      <c r="E10" s="2769"/>
      <c r="F10" s="2764" t="s">
        <v>329</v>
      </c>
      <c r="G10" s="2053"/>
      <c r="H10" s="2053"/>
      <c r="I10" s="2054"/>
      <c r="J10" s="2764" t="s">
        <v>328</v>
      </c>
      <c r="K10" s="2765"/>
      <c r="L10" s="2765"/>
      <c r="M10" s="2766"/>
      <c r="N10" s="2764" t="s">
        <v>329</v>
      </c>
      <c r="O10" s="2765"/>
      <c r="P10" s="2765"/>
      <c r="Q10" s="2766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82" customFormat="1" x14ac:dyDescent="0.2">
      <c r="A11" s="2774"/>
      <c r="B11" s="2764" t="s">
        <v>14</v>
      </c>
      <c r="C11" s="2765"/>
      <c r="E11" s="486">
        <v>3000</v>
      </c>
      <c r="F11" s="2764" t="s">
        <v>14</v>
      </c>
      <c r="G11" s="2765"/>
      <c r="H11" s="485"/>
      <c r="I11" s="486">
        <v>1500</v>
      </c>
      <c r="J11" s="2764" t="s">
        <v>14</v>
      </c>
      <c r="K11" s="2765"/>
      <c r="L11" s="485"/>
      <c r="M11" s="486">
        <v>3000</v>
      </c>
      <c r="N11" s="2764" t="s">
        <v>14</v>
      </c>
      <c r="O11" s="2765"/>
      <c r="P11" s="485"/>
      <c r="Q11" s="486">
        <v>1500</v>
      </c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</row>
    <row r="12" spans="1:33" s="488" customFormat="1" ht="35.25" customHeight="1" x14ac:dyDescent="0.2">
      <c r="A12" s="2775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802"/>
      <c r="D14" s="1802"/>
      <c r="E14" s="1803"/>
      <c r="F14" s="1802"/>
      <c r="G14" s="1802"/>
      <c r="H14" s="1802"/>
      <c r="I14" s="1803"/>
      <c r="J14" s="1804"/>
      <c r="K14" s="1802"/>
      <c r="L14" s="1802"/>
      <c r="M14" s="1803"/>
      <c r="N14" s="1802"/>
      <c r="O14" s="1802"/>
      <c r="P14" s="1802"/>
      <c r="Q14" s="1803"/>
    </row>
    <row r="15" spans="1:33" s="1450" customFormat="1" ht="15" x14ac:dyDescent="0.25">
      <c r="A15" s="1448">
        <v>1</v>
      </c>
      <c r="B15" s="1449"/>
      <c r="C15" s="1802"/>
      <c r="D15" s="1802"/>
      <c r="E15" s="1653">
        <v>218</v>
      </c>
      <c r="F15" s="1802"/>
      <c r="G15" s="1802"/>
      <c r="H15" s="1802"/>
      <c r="I15" s="1653">
        <v>233.1</v>
      </c>
      <c r="J15" s="1804"/>
      <c r="K15" s="1802"/>
      <c r="L15" s="1802"/>
      <c r="M15" s="1653">
        <v>106</v>
      </c>
      <c r="N15" s="1802"/>
      <c r="O15" s="1802"/>
      <c r="P15" s="1802"/>
      <c r="Q15" s="1653">
        <v>131.4</v>
      </c>
    </row>
    <row r="16" spans="1:33" s="488" customFormat="1" ht="15" x14ac:dyDescent="0.25">
      <c r="A16" s="491">
        <v>2</v>
      </c>
      <c r="B16" s="794"/>
      <c r="C16" s="1802"/>
      <c r="D16" s="1802"/>
      <c r="E16" s="1653">
        <v>207</v>
      </c>
      <c r="F16" s="1802"/>
      <c r="G16" s="1802"/>
      <c r="H16" s="1802"/>
      <c r="I16" s="1653">
        <v>203.39999999999998</v>
      </c>
      <c r="J16" s="1804"/>
      <c r="K16" s="1802"/>
      <c r="L16" s="1802"/>
      <c r="M16" s="1653">
        <v>106</v>
      </c>
      <c r="N16" s="1802"/>
      <c r="O16" s="1802"/>
      <c r="P16" s="1802"/>
      <c r="Q16" s="1653">
        <v>112.8</v>
      </c>
    </row>
    <row r="17" spans="1:17" s="488" customFormat="1" ht="15" x14ac:dyDescent="0.25">
      <c r="A17" s="491">
        <v>3</v>
      </c>
      <c r="B17" s="794"/>
      <c r="C17" s="1802"/>
      <c r="D17" s="1802"/>
      <c r="E17" s="1653">
        <v>202</v>
      </c>
      <c r="F17" s="1802"/>
      <c r="G17" s="1802"/>
      <c r="H17" s="1802"/>
      <c r="I17" s="1653">
        <v>197.55</v>
      </c>
      <c r="J17" s="1804"/>
      <c r="K17" s="1802"/>
      <c r="L17" s="1802"/>
      <c r="M17" s="1653">
        <v>106</v>
      </c>
      <c r="N17" s="1802"/>
      <c r="O17" s="1802"/>
      <c r="P17" s="1802"/>
      <c r="Q17" s="1653">
        <v>104.85</v>
      </c>
    </row>
    <row r="18" spans="1:17" s="488" customFormat="1" ht="15" x14ac:dyDescent="0.25">
      <c r="A18" s="491">
        <v>4</v>
      </c>
      <c r="B18" s="794"/>
      <c r="C18" s="1802"/>
      <c r="D18" s="1802"/>
      <c r="E18" s="1653">
        <v>200</v>
      </c>
      <c r="F18" s="1802"/>
      <c r="G18" s="1802"/>
      <c r="H18" s="1802"/>
      <c r="I18" s="1653">
        <v>195.15</v>
      </c>
      <c r="J18" s="1804"/>
      <c r="K18" s="1802"/>
      <c r="L18" s="1802"/>
      <c r="M18" s="1653">
        <v>103</v>
      </c>
      <c r="N18" s="1802"/>
      <c r="O18" s="1802"/>
      <c r="P18" s="1802"/>
      <c r="Q18" s="1653">
        <v>101.54999999999998</v>
      </c>
    </row>
    <row r="19" spans="1:17" s="488" customFormat="1" ht="15" x14ac:dyDescent="0.25">
      <c r="A19" s="491">
        <v>5</v>
      </c>
      <c r="B19" s="794"/>
      <c r="C19" s="1802"/>
      <c r="D19" s="1802"/>
      <c r="E19" s="1653">
        <v>198</v>
      </c>
      <c r="F19" s="1802"/>
      <c r="G19" s="1802"/>
      <c r="H19" s="1802"/>
      <c r="I19" s="1653">
        <v>197.7</v>
      </c>
      <c r="J19" s="1804"/>
      <c r="K19" s="1802"/>
      <c r="L19" s="1802"/>
      <c r="M19" s="1653">
        <v>101</v>
      </c>
      <c r="N19" s="1802"/>
      <c r="O19" s="1802"/>
      <c r="P19" s="1802"/>
      <c r="Q19" s="1653">
        <v>99.149999999999991</v>
      </c>
    </row>
    <row r="20" spans="1:17" s="488" customFormat="1" ht="15" x14ac:dyDescent="0.25">
      <c r="A20" s="491">
        <v>6</v>
      </c>
      <c r="B20" s="794"/>
      <c r="C20" s="1802"/>
      <c r="D20" s="1802"/>
      <c r="E20" s="1653">
        <v>243</v>
      </c>
      <c r="F20" s="1802"/>
      <c r="G20" s="1802"/>
      <c r="H20" s="1802"/>
      <c r="I20" s="1653">
        <v>209.70000000000002</v>
      </c>
      <c r="J20" s="1804"/>
      <c r="K20" s="1802"/>
      <c r="L20" s="1802"/>
      <c r="M20" s="1653">
        <v>103</v>
      </c>
      <c r="N20" s="1802"/>
      <c r="O20" s="1802"/>
      <c r="P20" s="1802"/>
      <c r="Q20" s="1653">
        <v>101.69999999999999</v>
      </c>
    </row>
    <row r="21" spans="1:17" s="488" customFormat="1" ht="15" x14ac:dyDescent="0.25">
      <c r="A21" s="491">
        <v>7</v>
      </c>
      <c r="B21" s="794"/>
      <c r="C21" s="1802"/>
      <c r="D21" s="1802"/>
      <c r="E21" s="1653">
        <v>321</v>
      </c>
      <c r="F21" s="1802"/>
      <c r="G21" s="1802"/>
      <c r="H21" s="1802"/>
      <c r="I21" s="1653">
        <v>261</v>
      </c>
      <c r="J21" s="1804"/>
      <c r="K21" s="1802"/>
      <c r="L21" s="1802"/>
      <c r="M21" s="1653">
        <v>108</v>
      </c>
      <c r="N21" s="1802"/>
      <c r="O21" s="1802"/>
      <c r="P21" s="1802"/>
      <c r="Q21" s="1653">
        <v>112.35000000000001</v>
      </c>
    </row>
    <row r="22" spans="1:17" s="488" customFormat="1" ht="15" x14ac:dyDescent="0.25">
      <c r="A22" s="491">
        <v>8</v>
      </c>
      <c r="B22" s="794"/>
      <c r="C22" s="1802"/>
      <c r="D22" s="1802"/>
      <c r="E22" s="1653">
        <v>387</v>
      </c>
      <c r="F22" s="1802"/>
      <c r="G22" s="1802"/>
      <c r="H22" s="1802"/>
      <c r="I22" s="1653">
        <v>286.95</v>
      </c>
      <c r="J22" s="1804"/>
      <c r="K22" s="1802"/>
      <c r="L22" s="1802"/>
      <c r="M22" s="1653">
        <v>109</v>
      </c>
      <c r="N22" s="1802"/>
      <c r="O22" s="1802"/>
      <c r="P22" s="1802"/>
      <c r="Q22" s="1653">
        <v>114.30000000000001</v>
      </c>
    </row>
    <row r="23" spans="1:17" s="488" customFormat="1" ht="15" x14ac:dyDescent="0.25">
      <c r="A23" s="491">
        <v>9</v>
      </c>
      <c r="B23" s="794"/>
      <c r="C23" s="1802"/>
      <c r="D23" s="1802"/>
      <c r="E23" s="1653">
        <v>404</v>
      </c>
      <c r="F23" s="1802"/>
      <c r="G23" s="1802"/>
      <c r="H23" s="1802"/>
      <c r="I23" s="1653">
        <v>293.10000000000002</v>
      </c>
      <c r="J23" s="1804"/>
      <c r="K23" s="1802"/>
      <c r="L23" s="1802"/>
      <c r="M23" s="1653">
        <v>115</v>
      </c>
      <c r="N23" s="1802"/>
      <c r="O23" s="1802"/>
      <c r="P23" s="1802"/>
      <c r="Q23" s="1653">
        <v>126.15</v>
      </c>
    </row>
    <row r="24" spans="1:17" s="488" customFormat="1" ht="15" x14ac:dyDescent="0.25">
      <c r="A24" s="491">
        <v>10</v>
      </c>
      <c r="B24" s="794"/>
      <c r="C24" s="1802"/>
      <c r="D24" s="1802"/>
      <c r="E24" s="1653">
        <v>392</v>
      </c>
      <c r="F24" s="1802"/>
      <c r="G24" s="1802"/>
      <c r="H24" s="1802"/>
      <c r="I24" s="1653">
        <v>341.85</v>
      </c>
      <c r="J24" s="1804"/>
      <c r="K24" s="1802"/>
      <c r="L24" s="1802"/>
      <c r="M24" s="1653">
        <v>113</v>
      </c>
      <c r="N24" s="1802"/>
      <c r="O24" s="1802"/>
      <c r="P24" s="1802"/>
      <c r="Q24" s="1653">
        <v>175.64999999999998</v>
      </c>
    </row>
    <row r="25" spans="1:17" s="488" customFormat="1" ht="15" x14ac:dyDescent="0.25">
      <c r="A25" s="491">
        <v>11</v>
      </c>
      <c r="B25" s="794"/>
      <c r="C25" s="1802"/>
      <c r="D25" s="1802"/>
      <c r="E25" s="1653">
        <v>391</v>
      </c>
      <c r="F25" s="1802"/>
      <c r="G25" s="1802"/>
      <c r="H25" s="1802"/>
      <c r="I25" s="1653">
        <v>332.1</v>
      </c>
      <c r="J25" s="1804"/>
      <c r="K25" s="1802"/>
      <c r="L25" s="1802"/>
      <c r="M25" s="1653">
        <v>115</v>
      </c>
      <c r="N25" s="1802"/>
      <c r="O25" s="1802"/>
      <c r="P25" s="1802"/>
      <c r="Q25" s="1653">
        <v>172.05</v>
      </c>
    </row>
    <row r="26" spans="1:17" s="488" customFormat="1" ht="15" x14ac:dyDescent="0.25">
      <c r="A26" s="491">
        <v>12</v>
      </c>
      <c r="B26" s="794"/>
      <c r="C26" s="1802"/>
      <c r="D26" s="1802"/>
      <c r="E26" s="1653">
        <v>388</v>
      </c>
      <c r="F26" s="1802"/>
      <c r="G26" s="1802"/>
      <c r="H26" s="1802"/>
      <c r="I26" s="1653">
        <v>344.85</v>
      </c>
      <c r="J26" s="1804"/>
      <c r="K26" s="1802"/>
      <c r="L26" s="1802"/>
      <c r="M26" s="1653">
        <v>114</v>
      </c>
      <c r="N26" s="1802"/>
      <c r="O26" s="1802"/>
      <c r="P26" s="1802"/>
      <c r="Q26" s="1653">
        <v>173.85</v>
      </c>
    </row>
    <row r="27" spans="1:17" s="488" customFormat="1" ht="15" x14ac:dyDescent="0.25">
      <c r="A27" s="491">
        <v>13</v>
      </c>
      <c r="B27" s="794"/>
      <c r="C27" s="1802"/>
      <c r="D27" s="1802"/>
      <c r="E27" s="1653">
        <v>376</v>
      </c>
      <c r="F27" s="1802"/>
      <c r="G27" s="1802"/>
      <c r="H27" s="1802"/>
      <c r="I27" s="1653">
        <v>289.5</v>
      </c>
      <c r="J27" s="1804"/>
      <c r="K27" s="1802"/>
      <c r="L27" s="1802"/>
      <c r="M27" s="1653">
        <v>117</v>
      </c>
      <c r="N27" s="1802"/>
      <c r="O27" s="1802"/>
      <c r="P27" s="1802"/>
      <c r="Q27" s="1653">
        <v>137.69999999999999</v>
      </c>
    </row>
    <row r="28" spans="1:17" s="488" customFormat="1" ht="15" x14ac:dyDescent="0.25">
      <c r="A28" s="491">
        <v>14</v>
      </c>
      <c r="B28" s="794"/>
      <c r="C28" s="1802"/>
      <c r="D28" s="1802"/>
      <c r="E28" s="1653">
        <v>360</v>
      </c>
      <c r="F28" s="1802"/>
      <c r="G28" s="1802"/>
      <c r="H28" s="1802"/>
      <c r="I28" s="1653">
        <v>363.75</v>
      </c>
      <c r="J28" s="1804"/>
      <c r="K28" s="1802"/>
      <c r="L28" s="1802"/>
      <c r="M28" s="1653">
        <v>112</v>
      </c>
      <c r="N28" s="1802"/>
      <c r="O28" s="1802"/>
      <c r="P28" s="1802"/>
      <c r="Q28" s="1653">
        <v>176.55</v>
      </c>
    </row>
    <row r="29" spans="1:17" s="488" customFormat="1" ht="15" x14ac:dyDescent="0.25">
      <c r="A29" s="491">
        <v>15</v>
      </c>
      <c r="B29" s="794"/>
      <c r="C29" s="1802"/>
      <c r="D29" s="1802"/>
      <c r="E29" s="1653">
        <v>359</v>
      </c>
      <c r="F29" s="1802"/>
      <c r="G29" s="1802"/>
      <c r="H29" s="1802"/>
      <c r="I29" s="1653">
        <v>350.85</v>
      </c>
      <c r="J29" s="1804"/>
      <c r="K29" s="1802"/>
      <c r="L29" s="1802"/>
      <c r="M29" s="1653">
        <v>111</v>
      </c>
      <c r="N29" s="1802"/>
      <c r="O29" s="1802"/>
      <c r="P29" s="1802"/>
      <c r="Q29" s="1653">
        <v>172.95</v>
      </c>
    </row>
    <row r="30" spans="1:17" s="488" customFormat="1" ht="15" x14ac:dyDescent="0.25">
      <c r="A30" s="491">
        <v>16</v>
      </c>
      <c r="B30" s="794"/>
      <c r="C30" s="1802"/>
      <c r="D30" s="1802"/>
      <c r="E30" s="1653">
        <v>351</v>
      </c>
      <c r="F30" s="1802"/>
      <c r="G30" s="1802"/>
      <c r="H30" s="1802"/>
      <c r="I30" s="1653">
        <v>342</v>
      </c>
      <c r="J30" s="1804"/>
      <c r="K30" s="1802"/>
      <c r="L30" s="1802"/>
      <c r="M30" s="1653">
        <v>111</v>
      </c>
      <c r="N30" s="1802"/>
      <c r="O30" s="1802"/>
      <c r="P30" s="1802"/>
      <c r="Q30" s="1653">
        <v>164.85</v>
      </c>
    </row>
    <row r="31" spans="1:17" s="492" customFormat="1" ht="15" x14ac:dyDescent="0.25">
      <c r="A31" s="491">
        <v>17</v>
      </c>
      <c r="B31" s="794"/>
      <c r="C31" s="1802"/>
      <c r="D31" s="1802"/>
      <c r="E31" s="1653">
        <v>366</v>
      </c>
      <c r="F31" s="1802"/>
      <c r="G31" s="1802"/>
      <c r="H31" s="1802"/>
      <c r="I31" s="1653">
        <v>375</v>
      </c>
      <c r="J31" s="1804"/>
      <c r="K31" s="1802"/>
      <c r="L31" s="1802"/>
      <c r="M31" s="1653">
        <v>115</v>
      </c>
      <c r="N31" s="1802"/>
      <c r="O31" s="1802"/>
      <c r="P31" s="1802"/>
      <c r="Q31" s="1653">
        <v>176.40000000000003</v>
      </c>
    </row>
    <row r="32" spans="1:17" s="492" customFormat="1" ht="15" x14ac:dyDescent="0.25">
      <c r="A32" s="491">
        <v>18</v>
      </c>
      <c r="B32" s="794"/>
      <c r="C32" s="1802"/>
      <c r="D32" s="1802"/>
      <c r="E32" s="1653">
        <v>360</v>
      </c>
      <c r="F32" s="1802"/>
      <c r="G32" s="1802"/>
      <c r="H32" s="1802"/>
      <c r="I32" s="1653">
        <v>385.35</v>
      </c>
      <c r="J32" s="1804"/>
      <c r="K32" s="1802"/>
      <c r="L32" s="1802"/>
      <c r="M32" s="1653">
        <v>120</v>
      </c>
      <c r="N32" s="1802"/>
      <c r="O32" s="1802"/>
      <c r="P32" s="1802"/>
      <c r="Q32" s="1653">
        <v>169.8</v>
      </c>
    </row>
    <row r="33" spans="1:33" s="492" customFormat="1" ht="15" x14ac:dyDescent="0.25">
      <c r="A33" s="491">
        <v>19</v>
      </c>
      <c r="B33" s="794"/>
      <c r="C33" s="1802"/>
      <c r="D33" s="1802"/>
      <c r="E33" s="1653">
        <v>346</v>
      </c>
      <c r="F33" s="1802"/>
      <c r="G33" s="1802"/>
      <c r="H33" s="1802"/>
      <c r="I33" s="1653">
        <v>364.05</v>
      </c>
      <c r="J33" s="1804"/>
      <c r="K33" s="1802"/>
      <c r="L33" s="1802"/>
      <c r="M33" s="1653">
        <v>122</v>
      </c>
      <c r="N33" s="1802"/>
      <c r="O33" s="1802"/>
      <c r="P33" s="1802"/>
      <c r="Q33" s="1653">
        <v>149.55000000000001</v>
      </c>
    </row>
    <row r="34" spans="1:33" s="492" customFormat="1" ht="15" x14ac:dyDescent="0.25">
      <c r="A34" s="491">
        <v>20</v>
      </c>
      <c r="B34" s="794"/>
      <c r="C34" s="1802"/>
      <c r="D34" s="1802"/>
      <c r="E34" s="1653">
        <v>333</v>
      </c>
      <c r="F34" s="1802"/>
      <c r="G34" s="1802"/>
      <c r="H34" s="1802"/>
      <c r="I34" s="1653">
        <v>332.70000000000005</v>
      </c>
      <c r="J34" s="1804"/>
      <c r="K34" s="1802"/>
      <c r="L34" s="1802"/>
      <c r="M34" s="1653">
        <v>117</v>
      </c>
      <c r="N34" s="1802"/>
      <c r="O34" s="1802"/>
      <c r="P34" s="1802"/>
      <c r="Q34" s="1653">
        <v>116.1</v>
      </c>
    </row>
    <row r="35" spans="1:33" s="492" customFormat="1" ht="15" x14ac:dyDescent="0.25">
      <c r="A35" s="491">
        <v>21</v>
      </c>
      <c r="B35" s="794"/>
      <c r="C35" s="1802"/>
      <c r="D35" s="1802"/>
      <c r="E35" s="1653">
        <v>320</v>
      </c>
      <c r="F35" s="1802"/>
      <c r="G35" s="1802"/>
      <c r="H35" s="1802"/>
      <c r="I35" s="1653">
        <v>340.79999999999995</v>
      </c>
      <c r="J35" s="1804"/>
      <c r="K35" s="1802"/>
      <c r="L35" s="1802"/>
      <c r="M35" s="1653">
        <v>110</v>
      </c>
      <c r="N35" s="1802"/>
      <c r="O35" s="1802"/>
      <c r="P35" s="1802"/>
      <c r="Q35" s="1653">
        <v>125.7</v>
      </c>
    </row>
    <row r="36" spans="1:33" s="492" customFormat="1" ht="15" x14ac:dyDescent="0.25">
      <c r="A36" s="491">
        <v>22</v>
      </c>
      <c r="B36" s="794"/>
      <c r="C36" s="1802"/>
      <c r="D36" s="1802"/>
      <c r="E36" s="1653">
        <v>296</v>
      </c>
      <c r="F36" s="1802"/>
      <c r="G36" s="1802"/>
      <c r="H36" s="1802"/>
      <c r="I36" s="1653">
        <v>323.85000000000002</v>
      </c>
      <c r="J36" s="1804"/>
      <c r="K36" s="1802"/>
      <c r="L36" s="1802"/>
      <c r="M36" s="1653">
        <v>111</v>
      </c>
      <c r="N36" s="1802"/>
      <c r="O36" s="1802"/>
      <c r="P36" s="1802"/>
      <c r="Q36" s="1653">
        <v>130.94999999999999</v>
      </c>
    </row>
    <row r="37" spans="1:33" s="492" customFormat="1" ht="15" x14ac:dyDescent="0.25">
      <c r="A37" s="491">
        <v>23</v>
      </c>
      <c r="B37" s="794"/>
      <c r="C37" s="1802"/>
      <c r="D37" s="1802"/>
      <c r="E37" s="1653">
        <v>259</v>
      </c>
      <c r="F37" s="1802"/>
      <c r="G37" s="1802"/>
      <c r="H37" s="1802"/>
      <c r="I37" s="1653">
        <v>292.04999999999995</v>
      </c>
      <c r="J37" s="1804"/>
      <c r="K37" s="1802"/>
      <c r="L37" s="1802"/>
      <c r="M37" s="1653">
        <v>109</v>
      </c>
      <c r="N37" s="1802"/>
      <c r="O37" s="1802"/>
      <c r="P37" s="1802"/>
      <c r="Q37" s="1653">
        <v>130.34999999999997</v>
      </c>
    </row>
    <row r="38" spans="1:33" s="492" customFormat="1" ht="15" x14ac:dyDescent="0.25">
      <c r="A38" s="491">
        <v>24</v>
      </c>
      <c r="B38" s="794"/>
      <c r="C38" s="1802"/>
      <c r="D38" s="1802"/>
      <c r="E38" s="1653">
        <v>235</v>
      </c>
      <c r="F38" s="1802"/>
      <c r="G38" s="1802"/>
      <c r="H38" s="1802"/>
      <c r="I38" s="1653">
        <v>257.39999999999998</v>
      </c>
      <c r="J38" s="1804"/>
      <c r="K38" s="1802"/>
      <c r="L38" s="1802"/>
      <c r="M38" s="1653">
        <v>110</v>
      </c>
      <c r="N38" s="1802"/>
      <c r="O38" s="1802"/>
      <c r="P38" s="1802"/>
      <c r="Q38" s="1653">
        <v>127.35</v>
      </c>
    </row>
    <row r="39" spans="1:33" s="492" customFormat="1" ht="15" x14ac:dyDescent="0.2">
      <c r="A39" s="491" t="s">
        <v>19</v>
      </c>
      <c r="B39" s="821"/>
      <c r="C39" s="1803"/>
      <c r="D39" s="1803"/>
      <c r="E39" s="1805">
        <f>SUM(E15:E38)</f>
        <v>7512</v>
      </c>
      <c r="F39" s="1803"/>
      <c r="G39" s="1803"/>
      <c r="H39" s="1803"/>
      <c r="I39" s="1805">
        <f>SUM(I15:I38)</f>
        <v>7113.7500000000009</v>
      </c>
      <c r="J39" s="1803"/>
      <c r="K39" s="1803"/>
      <c r="L39" s="1803"/>
      <c r="M39" s="1805">
        <f>SUM(M15:M38)</f>
        <v>2664</v>
      </c>
      <c r="N39" s="1803"/>
      <c r="O39" s="1803"/>
      <c r="P39" s="1803"/>
      <c r="Q39" s="1805">
        <f>SUM(Q15:Q38)</f>
        <v>3304.0499999999997</v>
      </c>
    </row>
    <row r="40" spans="1:33" s="482" customFormat="1" ht="12.75" customHeight="1" x14ac:dyDescent="0.2">
      <c r="A40" s="482" t="s">
        <v>20</v>
      </c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s="482" customFormat="1" ht="12.75" customHeight="1" x14ac:dyDescent="0.2">
      <c r="A41" s="482" t="s">
        <v>21</v>
      </c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 x14ac:dyDescent="0.2">
      <c r="A42" s="482" t="s">
        <v>22</v>
      </c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 x14ac:dyDescent="0.2">
      <c r="A43" s="482" t="s">
        <v>23</v>
      </c>
      <c r="K43" s="482" t="s">
        <v>537</v>
      </c>
      <c r="L43" s="482"/>
      <c r="M43" s="482"/>
      <c r="N43" s="482"/>
      <c r="O43" s="482"/>
      <c r="P43" s="482"/>
      <c r="Q43" s="482"/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  <row r="44" spans="1:33" x14ac:dyDescent="0.2">
      <c r="R44" s="967"/>
      <c r="S44" s="967"/>
      <c r="T44" s="967"/>
      <c r="U44" s="967"/>
      <c r="V44" s="967"/>
      <c r="W44" s="967"/>
      <c r="X44" s="967"/>
      <c r="Y44" s="967"/>
      <c r="Z44" s="967"/>
      <c r="AA44" s="967"/>
      <c r="AB44" s="967"/>
      <c r="AC44" s="967"/>
      <c r="AD44" s="967"/>
      <c r="AE44" s="967"/>
      <c r="AF44" s="967"/>
      <c r="AG44" s="967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794" t="s">
        <v>512</v>
      </c>
      <c r="C1" s="2039"/>
      <c r="D1" s="2039"/>
      <c r="E1" s="2039"/>
      <c r="F1" s="2039"/>
      <c r="J1" s="801" t="s">
        <v>184</v>
      </c>
      <c r="N1" s="2796" t="s">
        <v>122</v>
      </c>
      <c r="O1" s="2796"/>
      <c r="P1" s="2796"/>
      <c r="Q1" s="2796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94" customFormat="1" ht="10.5" customHeight="1" x14ac:dyDescent="0.2">
      <c r="B2" s="2795" t="s">
        <v>1</v>
      </c>
      <c r="C2" s="2046"/>
      <c r="D2" s="2046"/>
      <c r="E2" s="2046"/>
      <c r="F2" s="2046"/>
      <c r="N2" s="2795" t="s">
        <v>2</v>
      </c>
      <c r="O2" s="2798"/>
      <c r="P2" s="2798"/>
      <c r="Q2" s="2798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94" customFormat="1" ht="13.5" customHeight="1" x14ac:dyDescent="0.2">
      <c r="B3" s="2797" t="s">
        <v>123</v>
      </c>
      <c r="C3" s="2797"/>
      <c r="N3" s="494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94" customFormat="1" ht="15" customHeight="1" x14ac:dyDescent="0.25">
      <c r="B4" s="2784" t="s">
        <v>4</v>
      </c>
      <c r="C4" s="2039"/>
      <c r="D4" s="496"/>
      <c r="E4" s="964"/>
      <c r="F4" s="964"/>
      <c r="G4" s="964"/>
      <c r="H4" s="964"/>
      <c r="I4" s="917" t="s">
        <v>5</v>
      </c>
      <c r="J4" s="495"/>
      <c r="K4" s="495"/>
      <c r="L4" s="495"/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94" customFormat="1" ht="9.75" customHeight="1" x14ac:dyDescent="0.2">
      <c r="B5" s="2787" t="s">
        <v>7</v>
      </c>
      <c r="C5" s="2037"/>
      <c r="D5" s="495"/>
      <c r="E5" s="495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94" customFormat="1" ht="12" customHeight="1" x14ac:dyDescent="0.25">
      <c r="A6" s="2785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94" customFormat="1" ht="15.75" x14ac:dyDescent="0.25">
      <c r="A7" s="278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94" customFormat="1" ht="9" customHeight="1" x14ac:dyDescent="0.2">
      <c r="A8" s="1329">
        <v>1450</v>
      </c>
      <c r="B8" s="1315">
        <v>1449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94" customFormat="1" x14ac:dyDescent="0.2">
      <c r="A9" s="2788" t="s">
        <v>9</v>
      </c>
      <c r="B9" s="2791" t="s">
        <v>10</v>
      </c>
      <c r="C9" s="2792"/>
      <c r="D9" s="2792"/>
      <c r="E9" s="2792"/>
      <c r="F9" s="2792"/>
      <c r="G9" s="2792"/>
      <c r="H9" s="2792"/>
      <c r="I9" s="2793"/>
      <c r="J9" s="2791" t="s">
        <v>11</v>
      </c>
      <c r="K9" s="2792"/>
      <c r="L9" s="2792"/>
      <c r="M9" s="2792"/>
      <c r="N9" s="2792"/>
      <c r="O9" s="2792"/>
      <c r="P9" s="2792"/>
      <c r="Q9" s="2793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94" customFormat="1" x14ac:dyDescent="0.2">
      <c r="A10" s="2789"/>
      <c r="B10" s="2781" t="s">
        <v>510</v>
      </c>
      <c r="C10" s="2782"/>
      <c r="D10" s="2782"/>
      <c r="E10" s="2783"/>
      <c r="F10" s="2781" t="s">
        <v>511</v>
      </c>
      <c r="G10" s="2053"/>
      <c r="H10" s="2053"/>
      <c r="I10" s="2054"/>
      <c r="J10" s="2781" t="s">
        <v>510</v>
      </c>
      <c r="K10" s="2782"/>
      <c r="L10" s="2782"/>
      <c r="M10" s="2783"/>
      <c r="N10" s="2781" t="s">
        <v>511</v>
      </c>
      <c r="O10" s="2782"/>
      <c r="P10" s="2782"/>
      <c r="Q10" s="2783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94" customFormat="1" x14ac:dyDescent="0.2">
      <c r="A11" s="2789"/>
      <c r="B11" s="2781" t="s">
        <v>14</v>
      </c>
      <c r="C11" s="2782"/>
      <c r="E11" s="498">
        <v>3000</v>
      </c>
      <c r="F11" s="2781" t="s">
        <v>14</v>
      </c>
      <c r="G11" s="2782"/>
      <c r="H11" s="497"/>
      <c r="I11" s="498">
        <v>3000</v>
      </c>
      <c r="J11" s="2781" t="s">
        <v>14</v>
      </c>
      <c r="K11" s="2782"/>
      <c r="L11" s="497"/>
      <c r="M11" s="498">
        <v>3000</v>
      </c>
      <c r="N11" s="2781" t="s">
        <v>14</v>
      </c>
      <c r="O11" s="2782"/>
      <c r="P11" s="497"/>
      <c r="Q11" s="498">
        <v>3000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500" customFormat="1" ht="35.25" customHeight="1" x14ac:dyDescent="0.2">
      <c r="A12" s="2790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806"/>
      <c r="D14" s="1806"/>
      <c r="E14" s="1807"/>
      <c r="F14" s="1808"/>
      <c r="G14" s="1806"/>
      <c r="H14" s="1806"/>
      <c r="I14" s="1807"/>
      <c r="J14" s="1809"/>
      <c r="K14" s="1806"/>
      <c r="L14" s="1806"/>
      <c r="M14" s="1807"/>
      <c r="N14" s="1809"/>
      <c r="O14" s="1806"/>
      <c r="P14" s="1806"/>
      <c r="Q14" s="1807"/>
    </row>
    <row r="15" spans="1:33" s="1447" customFormat="1" ht="15" x14ac:dyDescent="0.25">
      <c r="A15" s="1446">
        <v>1</v>
      </c>
      <c r="B15" s="1442"/>
      <c r="C15" s="1806"/>
      <c r="D15" s="1806"/>
      <c r="E15" s="1653">
        <v>518</v>
      </c>
      <c r="F15" s="1808"/>
      <c r="G15" s="1806"/>
      <c r="H15" s="1806"/>
      <c r="I15" s="1653">
        <v>81</v>
      </c>
      <c r="J15" s="1809"/>
      <c r="K15" s="1806"/>
      <c r="L15" s="1806"/>
      <c r="M15" s="1653">
        <v>157</v>
      </c>
      <c r="N15" s="1809"/>
      <c r="O15" s="1806"/>
      <c r="P15" s="1806"/>
      <c r="Q15" s="1653">
        <v>22</v>
      </c>
    </row>
    <row r="16" spans="1:33" s="500" customFormat="1" ht="15" x14ac:dyDescent="0.25">
      <c r="A16" s="503">
        <v>2</v>
      </c>
      <c r="B16" s="805"/>
      <c r="C16" s="1806"/>
      <c r="D16" s="1806"/>
      <c r="E16" s="1653">
        <v>485</v>
      </c>
      <c r="F16" s="1808"/>
      <c r="G16" s="1806"/>
      <c r="H16" s="1806"/>
      <c r="I16" s="1653">
        <v>69</v>
      </c>
      <c r="J16" s="1809"/>
      <c r="K16" s="1806"/>
      <c r="L16" s="1806"/>
      <c r="M16" s="1653">
        <v>159</v>
      </c>
      <c r="N16" s="1809"/>
      <c r="O16" s="1806"/>
      <c r="P16" s="1806"/>
      <c r="Q16" s="1653">
        <v>19</v>
      </c>
    </row>
    <row r="17" spans="1:17" s="500" customFormat="1" ht="15" x14ac:dyDescent="0.25">
      <c r="A17" s="503">
        <v>3</v>
      </c>
      <c r="B17" s="805"/>
      <c r="C17" s="1806"/>
      <c r="D17" s="1806"/>
      <c r="E17" s="1653">
        <v>471</v>
      </c>
      <c r="F17" s="1808"/>
      <c r="G17" s="1806"/>
      <c r="H17" s="1806"/>
      <c r="I17" s="1653">
        <v>65</v>
      </c>
      <c r="J17" s="1809"/>
      <c r="K17" s="1806"/>
      <c r="L17" s="1806"/>
      <c r="M17" s="1653">
        <v>157</v>
      </c>
      <c r="N17" s="1809"/>
      <c r="O17" s="1806"/>
      <c r="P17" s="1806"/>
      <c r="Q17" s="1653">
        <v>22</v>
      </c>
    </row>
    <row r="18" spans="1:17" s="500" customFormat="1" ht="15" x14ac:dyDescent="0.25">
      <c r="A18" s="503">
        <v>4</v>
      </c>
      <c r="B18" s="805"/>
      <c r="C18" s="1806"/>
      <c r="D18" s="1806"/>
      <c r="E18" s="1653">
        <v>470</v>
      </c>
      <c r="F18" s="1808"/>
      <c r="G18" s="1806"/>
      <c r="H18" s="1806"/>
      <c r="I18" s="1653">
        <v>61</v>
      </c>
      <c r="J18" s="1809"/>
      <c r="K18" s="1806"/>
      <c r="L18" s="1806"/>
      <c r="M18" s="1653">
        <v>152</v>
      </c>
      <c r="N18" s="1809"/>
      <c r="O18" s="1806"/>
      <c r="P18" s="1806"/>
      <c r="Q18" s="1653">
        <v>19</v>
      </c>
    </row>
    <row r="19" spans="1:17" s="500" customFormat="1" ht="15" x14ac:dyDescent="0.25">
      <c r="A19" s="503">
        <v>5</v>
      </c>
      <c r="B19" s="805"/>
      <c r="C19" s="1806"/>
      <c r="D19" s="1806"/>
      <c r="E19" s="1653">
        <v>489</v>
      </c>
      <c r="F19" s="1808"/>
      <c r="G19" s="1806"/>
      <c r="H19" s="1806"/>
      <c r="I19" s="1653">
        <v>59</v>
      </c>
      <c r="J19" s="1809"/>
      <c r="K19" s="1806"/>
      <c r="L19" s="1806"/>
      <c r="M19" s="1653">
        <v>144</v>
      </c>
      <c r="N19" s="1809"/>
      <c r="O19" s="1806"/>
      <c r="P19" s="1806"/>
      <c r="Q19" s="1653">
        <v>18</v>
      </c>
    </row>
    <row r="20" spans="1:17" s="500" customFormat="1" ht="15" x14ac:dyDescent="0.25">
      <c r="A20" s="503">
        <v>6</v>
      </c>
      <c r="B20" s="805"/>
      <c r="C20" s="1806"/>
      <c r="D20" s="1806"/>
      <c r="E20" s="1653">
        <v>551</v>
      </c>
      <c r="F20" s="1808"/>
      <c r="G20" s="1806"/>
      <c r="H20" s="1806"/>
      <c r="I20" s="1653">
        <v>62</v>
      </c>
      <c r="J20" s="1809"/>
      <c r="K20" s="1806"/>
      <c r="L20" s="1806"/>
      <c r="M20" s="1653">
        <v>146</v>
      </c>
      <c r="N20" s="1809"/>
      <c r="O20" s="1806"/>
      <c r="P20" s="1806"/>
      <c r="Q20" s="1653">
        <v>19</v>
      </c>
    </row>
    <row r="21" spans="1:17" s="500" customFormat="1" ht="15" x14ac:dyDescent="0.25">
      <c r="A21" s="503">
        <v>7</v>
      </c>
      <c r="B21" s="805"/>
      <c r="C21" s="1806"/>
      <c r="D21" s="1806"/>
      <c r="E21" s="1653">
        <v>686</v>
      </c>
      <c r="F21" s="1808"/>
      <c r="G21" s="1806"/>
      <c r="H21" s="1806"/>
      <c r="I21" s="1653">
        <v>76</v>
      </c>
      <c r="J21" s="1809"/>
      <c r="K21" s="1806"/>
      <c r="L21" s="1806"/>
      <c r="M21" s="1653">
        <v>144</v>
      </c>
      <c r="N21" s="1809"/>
      <c r="O21" s="1806"/>
      <c r="P21" s="1806"/>
      <c r="Q21" s="1653">
        <v>24</v>
      </c>
    </row>
    <row r="22" spans="1:17" s="500" customFormat="1" ht="15" x14ac:dyDescent="0.25">
      <c r="A22" s="503">
        <v>8</v>
      </c>
      <c r="B22" s="805"/>
      <c r="C22" s="1806"/>
      <c r="D22" s="1806"/>
      <c r="E22" s="1653">
        <v>801</v>
      </c>
      <c r="F22" s="1808"/>
      <c r="G22" s="1806"/>
      <c r="H22" s="1806"/>
      <c r="I22" s="1653">
        <v>65</v>
      </c>
      <c r="J22" s="1809"/>
      <c r="K22" s="1806"/>
      <c r="L22" s="1806"/>
      <c r="M22" s="1653">
        <v>155</v>
      </c>
      <c r="N22" s="1809"/>
      <c r="O22" s="1806"/>
      <c r="P22" s="1806"/>
      <c r="Q22" s="1653">
        <v>20</v>
      </c>
    </row>
    <row r="23" spans="1:17" s="500" customFormat="1" ht="15" x14ac:dyDescent="0.25">
      <c r="A23" s="503">
        <v>9</v>
      </c>
      <c r="B23" s="805"/>
      <c r="C23" s="1806"/>
      <c r="D23" s="1806"/>
      <c r="E23" s="1653">
        <v>963</v>
      </c>
      <c r="F23" s="1808"/>
      <c r="G23" s="1806"/>
      <c r="H23" s="1806"/>
      <c r="I23" s="1653">
        <v>90</v>
      </c>
      <c r="J23" s="1809"/>
      <c r="K23" s="1806"/>
      <c r="L23" s="1806"/>
      <c r="M23" s="1653">
        <v>194</v>
      </c>
      <c r="N23" s="1809"/>
      <c r="O23" s="1806"/>
      <c r="P23" s="1806"/>
      <c r="Q23" s="1653">
        <v>30</v>
      </c>
    </row>
    <row r="24" spans="1:17" s="500" customFormat="1" ht="15" x14ac:dyDescent="0.25">
      <c r="A24" s="503">
        <v>10</v>
      </c>
      <c r="B24" s="805"/>
      <c r="C24" s="1806"/>
      <c r="D24" s="1806"/>
      <c r="E24" s="1653">
        <v>989</v>
      </c>
      <c r="F24" s="1808"/>
      <c r="G24" s="1806"/>
      <c r="H24" s="1806"/>
      <c r="I24" s="1653">
        <v>95</v>
      </c>
      <c r="J24" s="1809"/>
      <c r="K24" s="1806"/>
      <c r="L24" s="1806"/>
      <c r="M24" s="1653">
        <v>209</v>
      </c>
      <c r="N24" s="1809"/>
      <c r="O24" s="1806"/>
      <c r="P24" s="1806"/>
      <c r="Q24" s="1653">
        <v>48</v>
      </c>
    </row>
    <row r="25" spans="1:17" s="500" customFormat="1" ht="15" x14ac:dyDescent="0.25">
      <c r="A25" s="503">
        <v>11</v>
      </c>
      <c r="B25" s="805"/>
      <c r="C25" s="1806"/>
      <c r="D25" s="1806"/>
      <c r="E25" s="1653">
        <v>927</v>
      </c>
      <c r="F25" s="1808"/>
      <c r="G25" s="1806"/>
      <c r="H25" s="1806"/>
      <c r="I25" s="1653">
        <v>100</v>
      </c>
      <c r="J25" s="1809"/>
      <c r="K25" s="1806"/>
      <c r="L25" s="1806"/>
      <c r="M25" s="1653">
        <v>199</v>
      </c>
      <c r="N25" s="1809"/>
      <c r="O25" s="1806"/>
      <c r="P25" s="1806"/>
      <c r="Q25" s="1653">
        <v>46</v>
      </c>
    </row>
    <row r="26" spans="1:17" s="500" customFormat="1" ht="15" x14ac:dyDescent="0.25">
      <c r="A26" s="503">
        <v>12</v>
      </c>
      <c r="B26" s="805"/>
      <c r="C26" s="1806"/>
      <c r="D26" s="1806"/>
      <c r="E26" s="1653">
        <v>872</v>
      </c>
      <c r="F26" s="1808"/>
      <c r="G26" s="1806"/>
      <c r="H26" s="1806"/>
      <c r="I26" s="1653">
        <v>93</v>
      </c>
      <c r="J26" s="1809"/>
      <c r="K26" s="1806"/>
      <c r="L26" s="1806"/>
      <c r="M26" s="1653">
        <v>185</v>
      </c>
      <c r="N26" s="1809"/>
      <c r="O26" s="1806"/>
      <c r="P26" s="1806"/>
      <c r="Q26" s="1653">
        <v>45</v>
      </c>
    </row>
    <row r="27" spans="1:17" s="500" customFormat="1" ht="15" x14ac:dyDescent="0.25">
      <c r="A27" s="503">
        <v>13</v>
      </c>
      <c r="B27" s="805"/>
      <c r="C27" s="1806"/>
      <c r="D27" s="1806"/>
      <c r="E27" s="1653">
        <v>851</v>
      </c>
      <c r="F27" s="1808"/>
      <c r="G27" s="1806"/>
      <c r="H27" s="1806"/>
      <c r="I27" s="1653">
        <v>96</v>
      </c>
      <c r="J27" s="1809"/>
      <c r="K27" s="1806"/>
      <c r="L27" s="1806"/>
      <c r="M27" s="1653">
        <v>186</v>
      </c>
      <c r="N27" s="1809"/>
      <c r="O27" s="1806"/>
      <c r="P27" s="1806"/>
      <c r="Q27" s="1653">
        <v>41</v>
      </c>
    </row>
    <row r="28" spans="1:17" s="500" customFormat="1" ht="15" x14ac:dyDescent="0.25">
      <c r="A28" s="503">
        <v>14</v>
      </c>
      <c r="B28" s="805"/>
      <c r="C28" s="1806"/>
      <c r="D28" s="1806"/>
      <c r="E28" s="1653">
        <v>855</v>
      </c>
      <c r="F28" s="1808"/>
      <c r="G28" s="1806"/>
      <c r="H28" s="1806"/>
      <c r="I28" s="1653">
        <v>95</v>
      </c>
      <c r="J28" s="1809"/>
      <c r="K28" s="1806"/>
      <c r="L28" s="1806"/>
      <c r="M28" s="1653">
        <v>184</v>
      </c>
      <c r="N28" s="1809"/>
      <c r="O28" s="1806"/>
      <c r="P28" s="1806"/>
      <c r="Q28" s="1653">
        <v>40</v>
      </c>
    </row>
    <row r="29" spans="1:17" s="500" customFormat="1" ht="15" x14ac:dyDescent="0.25">
      <c r="A29" s="503">
        <v>15</v>
      </c>
      <c r="B29" s="805"/>
      <c r="C29" s="1806"/>
      <c r="D29" s="1806"/>
      <c r="E29" s="1653">
        <v>806</v>
      </c>
      <c r="F29" s="1808"/>
      <c r="G29" s="1806"/>
      <c r="H29" s="1806"/>
      <c r="I29" s="1653">
        <v>94</v>
      </c>
      <c r="J29" s="1809"/>
      <c r="K29" s="1806"/>
      <c r="L29" s="1806"/>
      <c r="M29" s="1653">
        <v>177</v>
      </c>
      <c r="N29" s="1809"/>
      <c r="O29" s="1806"/>
      <c r="P29" s="1806"/>
      <c r="Q29" s="1653">
        <v>47</v>
      </c>
    </row>
    <row r="30" spans="1:17" s="500" customFormat="1" ht="15" x14ac:dyDescent="0.25">
      <c r="A30" s="503">
        <v>16</v>
      </c>
      <c r="B30" s="805"/>
      <c r="C30" s="1806"/>
      <c r="D30" s="1806"/>
      <c r="E30" s="1653">
        <v>858</v>
      </c>
      <c r="F30" s="1808"/>
      <c r="G30" s="1806"/>
      <c r="H30" s="1806"/>
      <c r="I30" s="1653">
        <v>95</v>
      </c>
      <c r="J30" s="1809"/>
      <c r="K30" s="1806"/>
      <c r="L30" s="1806"/>
      <c r="M30" s="1653">
        <v>191</v>
      </c>
      <c r="N30" s="1809"/>
      <c r="O30" s="1806"/>
      <c r="P30" s="1806"/>
      <c r="Q30" s="1653">
        <v>41</v>
      </c>
    </row>
    <row r="31" spans="1:17" s="504" customFormat="1" ht="15" x14ac:dyDescent="0.25">
      <c r="A31" s="503">
        <v>17</v>
      </c>
      <c r="B31" s="805"/>
      <c r="C31" s="1806"/>
      <c r="D31" s="1806"/>
      <c r="E31" s="1653">
        <v>877</v>
      </c>
      <c r="F31" s="1808"/>
      <c r="G31" s="1806"/>
      <c r="H31" s="1806"/>
      <c r="I31" s="1653">
        <v>93</v>
      </c>
      <c r="J31" s="1809"/>
      <c r="K31" s="1806"/>
      <c r="L31" s="1806"/>
      <c r="M31" s="1653">
        <v>176</v>
      </c>
      <c r="N31" s="1809"/>
      <c r="O31" s="1806"/>
      <c r="P31" s="1806"/>
      <c r="Q31" s="1653">
        <v>33</v>
      </c>
    </row>
    <row r="32" spans="1:17" s="504" customFormat="1" ht="15" x14ac:dyDescent="0.25">
      <c r="A32" s="503">
        <v>18</v>
      </c>
      <c r="B32" s="805"/>
      <c r="C32" s="1806"/>
      <c r="D32" s="1806"/>
      <c r="E32" s="1653">
        <v>894</v>
      </c>
      <c r="F32" s="1808"/>
      <c r="G32" s="1806"/>
      <c r="H32" s="1806"/>
      <c r="I32" s="1653">
        <v>78</v>
      </c>
      <c r="J32" s="1809"/>
      <c r="K32" s="1806"/>
      <c r="L32" s="1806"/>
      <c r="M32" s="1653">
        <v>184</v>
      </c>
      <c r="N32" s="1809"/>
      <c r="O32" s="1806"/>
      <c r="P32" s="1806"/>
      <c r="Q32" s="1653">
        <v>28</v>
      </c>
    </row>
    <row r="33" spans="1:33" s="504" customFormat="1" ht="15" x14ac:dyDescent="0.25">
      <c r="A33" s="503">
        <v>19</v>
      </c>
      <c r="B33" s="805"/>
      <c r="C33" s="1806"/>
      <c r="D33" s="1806"/>
      <c r="E33" s="1653">
        <v>902</v>
      </c>
      <c r="F33" s="1808"/>
      <c r="G33" s="1806"/>
      <c r="H33" s="1806"/>
      <c r="I33" s="1653">
        <v>89</v>
      </c>
      <c r="J33" s="1809"/>
      <c r="K33" s="1806"/>
      <c r="L33" s="1806"/>
      <c r="M33" s="1653">
        <v>177</v>
      </c>
      <c r="N33" s="1809"/>
      <c r="O33" s="1806"/>
      <c r="P33" s="1806"/>
      <c r="Q33" s="1653">
        <v>30</v>
      </c>
    </row>
    <row r="34" spans="1:33" s="504" customFormat="1" ht="15" x14ac:dyDescent="0.25">
      <c r="A34" s="503">
        <v>20</v>
      </c>
      <c r="B34" s="805"/>
      <c r="C34" s="1806"/>
      <c r="D34" s="1806"/>
      <c r="E34" s="1653">
        <v>845</v>
      </c>
      <c r="F34" s="1808"/>
      <c r="G34" s="1806"/>
      <c r="H34" s="1806"/>
      <c r="I34" s="1653">
        <v>86</v>
      </c>
      <c r="J34" s="1809"/>
      <c r="K34" s="1806"/>
      <c r="L34" s="1806"/>
      <c r="M34" s="1653">
        <v>156</v>
      </c>
      <c r="N34" s="1809"/>
      <c r="O34" s="1806"/>
      <c r="P34" s="1806"/>
      <c r="Q34" s="1653">
        <v>29</v>
      </c>
    </row>
    <row r="35" spans="1:33" s="504" customFormat="1" ht="15" x14ac:dyDescent="0.25">
      <c r="A35" s="503">
        <v>21</v>
      </c>
      <c r="B35" s="805"/>
      <c r="C35" s="1806"/>
      <c r="D35" s="1806"/>
      <c r="E35" s="1653">
        <v>824</v>
      </c>
      <c r="F35" s="1808"/>
      <c r="G35" s="1806"/>
      <c r="H35" s="1806"/>
      <c r="I35" s="1653">
        <v>81</v>
      </c>
      <c r="J35" s="1809"/>
      <c r="K35" s="1806"/>
      <c r="L35" s="1806"/>
      <c r="M35" s="1653">
        <v>151</v>
      </c>
      <c r="N35" s="1809"/>
      <c r="O35" s="1806"/>
      <c r="P35" s="1806"/>
      <c r="Q35" s="1653">
        <v>28</v>
      </c>
    </row>
    <row r="36" spans="1:33" s="504" customFormat="1" ht="15" x14ac:dyDescent="0.25">
      <c r="A36" s="503">
        <v>22</v>
      </c>
      <c r="B36" s="805"/>
      <c r="C36" s="1806"/>
      <c r="D36" s="1806"/>
      <c r="E36" s="1653">
        <v>773</v>
      </c>
      <c r="F36" s="1808"/>
      <c r="G36" s="1806"/>
      <c r="H36" s="1806"/>
      <c r="I36" s="1653">
        <v>82</v>
      </c>
      <c r="J36" s="1809"/>
      <c r="K36" s="1806"/>
      <c r="L36" s="1806"/>
      <c r="M36" s="1653">
        <v>153</v>
      </c>
      <c r="N36" s="1809"/>
      <c r="O36" s="1806"/>
      <c r="P36" s="1806"/>
      <c r="Q36" s="1653">
        <v>26</v>
      </c>
    </row>
    <row r="37" spans="1:33" s="504" customFormat="1" ht="15" x14ac:dyDescent="0.25">
      <c r="A37" s="503">
        <v>23</v>
      </c>
      <c r="B37" s="805"/>
      <c r="C37" s="1806"/>
      <c r="D37" s="1806"/>
      <c r="E37" s="1653">
        <v>684</v>
      </c>
      <c r="F37" s="1808"/>
      <c r="G37" s="1806"/>
      <c r="H37" s="1806"/>
      <c r="I37" s="1653">
        <v>77</v>
      </c>
      <c r="J37" s="1809"/>
      <c r="K37" s="1806"/>
      <c r="L37" s="1806"/>
      <c r="M37" s="1653">
        <v>154</v>
      </c>
      <c r="N37" s="1809"/>
      <c r="O37" s="1806"/>
      <c r="P37" s="1806"/>
      <c r="Q37" s="1653">
        <v>18</v>
      </c>
    </row>
    <row r="38" spans="1:33" s="504" customFormat="1" ht="15" x14ac:dyDescent="0.25">
      <c r="A38" s="503">
        <v>24</v>
      </c>
      <c r="B38" s="805"/>
      <c r="C38" s="1806"/>
      <c r="D38" s="1806"/>
      <c r="E38" s="1653">
        <v>585</v>
      </c>
      <c r="F38" s="1808"/>
      <c r="G38" s="1806"/>
      <c r="H38" s="1806"/>
      <c r="I38" s="1653">
        <v>71</v>
      </c>
      <c r="J38" s="1809"/>
      <c r="K38" s="1806"/>
      <c r="L38" s="1806"/>
      <c r="M38" s="1653">
        <v>162</v>
      </c>
      <c r="N38" s="1809"/>
      <c r="O38" s="1806"/>
      <c r="P38" s="1806"/>
      <c r="Q38" s="1653">
        <v>16</v>
      </c>
    </row>
    <row r="39" spans="1:33" s="504" customFormat="1" ht="15" x14ac:dyDescent="0.2">
      <c r="A39" s="503" t="s">
        <v>19</v>
      </c>
      <c r="B39" s="798"/>
      <c r="C39" s="1806"/>
      <c r="D39" s="1806"/>
      <c r="E39" s="1810">
        <f>SUM(E15:E38)</f>
        <v>17976</v>
      </c>
      <c r="F39" s="1806"/>
      <c r="G39" s="1806"/>
      <c r="H39" s="1806"/>
      <c r="I39" s="1810">
        <f>SUM(I15:I38)</f>
        <v>1953</v>
      </c>
      <c r="J39" s="1806"/>
      <c r="K39" s="1806"/>
      <c r="L39" s="1806"/>
      <c r="M39" s="1810">
        <f>SUM(M15:M38)</f>
        <v>4052</v>
      </c>
      <c r="N39" s="1806"/>
      <c r="O39" s="1806"/>
      <c r="P39" s="1806"/>
      <c r="Q39" s="1810">
        <f>SUM(Q15:Q38)</f>
        <v>709</v>
      </c>
    </row>
    <row r="40" spans="1:33" s="494" customFormat="1" ht="12.75" customHeight="1" x14ac:dyDescent="0.2">
      <c r="A40" s="494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94" customFormat="1" ht="12.75" customHeight="1" x14ac:dyDescent="0.2">
      <c r="A41" s="494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 x14ac:dyDescent="0.2">
      <c r="A42" s="494" t="s">
        <v>22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 x14ac:dyDescent="0.2">
      <c r="A43" s="494" t="s">
        <v>23</v>
      </c>
      <c r="K43" s="494" t="s">
        <v>537</v>
      </c>
      <c r="L43" s="494"/>
      <c r="M43" s="494"/>
      <c r="N43" s="494"/>
      <c r="O43" s="494"/>
      <c r="P43" s="494"/>
      <c r="Q43" s="494"/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 x14ac:dyDescent="0.2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12" t="s">
        <v>512</v>
      </c>
      <c r="C1" s="2039"/>
      <c r="D1" s="2039"/>
      <c r="E1" s="2039"/>
      <c r="F1" s="2039"/>
      <c r="J1" s="801" t="s">
        <v>184</v>
      </c>
      <c r="N1" s="2814" t="s">
        <v>122</v>
      </c>
      <c r="O1" s="2814"/>
      <c r="P1" s="2814"/>
      <c r="Q1" s="281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13" t="s">
        <v>1</v>
      </c>
      <c r="C2" s="2046"/>
      <c r="D2" s="2046"/>
      <c r="E2" s="2046"/>
      <c r="F2" s="2046"/>
      <c r="N2" s="2813" t="s">
        <v>2</v>
      </c>
      <c r="O2" s="2816"/>
      <c r="P2" s="2816"/>
      <c r="Q2" s="281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15" t="s">
        <v>123</v>
      </c>
      <c r="C3" s="281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2" t="s">
        <v>4</v>
      </c>
      <c r="C4" s="2039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05" t="s">
        <v>7</v>
      </c>
      <c r="C5" s="2037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1451</v>
      </c>
      <c r="B8" s="1315">
        <v>1448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07"/>
      <c r="B10" s="2799" t="s">
        <v>124</v>
      </c>
      <c r="C10" s="2800"/>
      <c r="D10" s="2800"/>
      <c r="E10" s="2801"/>
      <c r="F10" s="2799" t="s">
        <v>125</v>
      </c>
      <c r="G10" s="2053"/>
      <c r="H10" s="2053"/>
      <c r="I10" s="2054"/>
      <c r="J10" s="2799" t="s">
        <v>126</v>
      </c>
      <c r="K10" s="2800"/>
      <c r="L10" s="2800"/>
      <c r="M10" s="2801"/>
      <c r="N10" s="2799" t="s">
        <v>127</v>
      </c>
      <c r="O10" s="2800"/>
      <c r="P10" s="2800"/>
      <c r="Q10" s="2801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07"/>
      <c r="B11" s="2799" t="s">
        <v>14</v>
      </c>
      <c r="C11" s="2800"/>
      <c r="E11" s="510">
        <v>3000</v>
      </c>
      <c r="F11" s="2799" t="s">
        <v>14</v>
      </c>
      <c r="G11" s="2800"/>
      <c r="H11" s="509"/>
      <c r="I11" s="510">
        <v>2000</v>
      </c>
      <c r="J11" s="2799" t="s">
        <v>14</v>
      </c>
      <c r="K11" s="2800"/>
      <c r="L11" s="509"/>
      <c r="M11" s="510">
        <v>3000</v>
      </c>
      <c r="N11" s="2799" t="s">
        <v>14</v>
      </c>
      <c r="O11" s="2800"/>
      <c r="P11" s="509"/>
      <c r="Q11" s="510">
        <v>2000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1811"/>
      <c r="P14" s="1811"/>
      <c r="Q14" s="1812"/>
    </row>
    <row r="15" spans="1:33" s="1445" customFormat="1" ht="15" x14ac:dyDescent="0.25">
      <c r="A15" s="1441">
        <v>1</v>
      </c>
      <c r="B15" s="1442"/>
      <c r="C15" s="1811"/>
      <c r="D15" s="1811"/>
      <c r="E15" s="1653">
        <v>336</v>
      </c>
      <c r="F15" s="1813"/>
      <c r="G15" s="1811"/>
      <c r="H15" s="1811"/>
      <c r="I15" s="1653">
        <v>374</v>
      </c>
      <c r="J15" s="1809"/>
      <c r="K15" s="1811"/>
      <c r="L15" s="1811"/>
      <c r="M15" s="1653">
        <v>110</v>
      </c>
      <c r="N15" s="1813"/>
      <c r="O15" s="1811"/>
      <c r="P15" s="1811"/>
      <c r="Q15" s="1653">
        <v>96</v>
      </c>
    </row>
    <row r="16" spans="1:33" s="512" customFormat="1" ht="15" x14ac:dyDescent="0.25">
      <c r="A16" s="515">
        <v>2</v>
      </c>
      <c r="B16" s="805"/>
      <c r="C16" s="1811"/>
      <c r="D16" s="1811"/>
      <c r="E16" s="1653">
        <v>310</v>
      </c>
      <c r="F16" s="1813"/>
      <c r="G16" s="1811"/>
      <c r="H16" s="1811"/>
      <c r="I16" s="1653">
        <v>373</v>
      </c>
      <c r="J16" s="1809"/>
      <c r="K16" s="1811"/>
      <c r="L16" s="1811"/>
      <c r="M16" s="1653">
        <v>106</v>
      </c>
      <c r="N16" s="1813"/>
      <c r="O16" s="1811"/>
      <c r="P16" s="1811"/>
      <c r="Q16" s="1653">
        <v>95</v>
      </c>
    </row>
    <row r="17" spans="1:17" s="512" customFormat="1" ht="15" x14ac:dyDescent="0.25">
      <c r="A17" s="515">
        <v>3</v>
      </c>
      <c r="B17" s="805"/>
      <c r="C17" s="1811"/>
      <c r="D17" s="1811"/>
      <c r="E17" s="1653">
        <v>301</v>
      </c>
      <c r="F17" s="1813"/>
      <c r="G17" s="1811"/>
      <c r="H17" s="1811"/>
      <c r="I17" s="1653">
        <v>377</v>
      </c>
      <c r="J17" s="1809"/>
      <c r="K17" s="1811"/>
      <c r="L17" s="1811"/>
      <c r="M17" s="1653">
        <v>103</v>
      </c>
      <c r="N17" s="1813"/>
      <c r="O17" s="1811"/>
      <c r="P17" s="1811"/>
      <c r="Q17" s="1653">
        <v>88</v>
      </c>
    </row>
    <row r="18" spans="1:17" s="512" customFormat="1" ht="15" x14ac:dyDescent="0.25">
      <c r="A18" s="515">
        <v>4</v>
      </c>
      <c r="B18" s="805"/>
      <c r="C18" s="1811"/>
      <c r="D18" s="1811"/>
      <c r="E18" s="1653">
        <v>317</v>
      </c>
      <c r="F18" s="1813"/>
      <c r="G18" s="1811"/>
      <c r="H18" s="1811"/>
      <c r="I18" s="1653">
        <v>386</v>
      </c>
      <c r="J18" s="1809"/>
      <c r="K18" s="1811"/>
      <c r="L18" s="1811"/>
      <c r="M18" s="1653">
        <v>102</v>
      </c>
      <c r="N18" s="1813"/>
      <c r="O18" s="1811"/>
      <c r="P18" s="1811"/>
      <c r="Q18" s="1653">
        <v>92</v>
      </c>
    </row>
    <row r="19" spans="1:17" s="512" customFormat="1" ht="15" x14ac:dyDescent="0.25">
      <c r="A19" s="515">
        <v>5</v>
      </c>
      <c r="B19" s="805"/>
      <c r="C19" s="1811"/>
      <c r="D19" s="1811"/>
      <c r="E19" s="1653">
        <v>321</v>
      </c>
      <c r="F19" s="1813"/>
      <c r="G19" s="1811"/>
      <c r="H19" s="1811"/>
      <c r="I19" s="1653">
        <v>394</v>
      </c>
      <c r="J19" s="1809"/>
      <c r="K19" s="1811"/>
      <c r="L19" s="1811"/>
      <c r="M19" s="1653">
        <v>99</v>
      </c>
      <c r="N19" s="1813"/>
      <c r="O19" s="1811"/>
      <c r="P19" s="1811"/>
      <c r="Q19" s="1653">
        <v>92</v>
      </c>
    </row>
    <row r="20" spans="1:17" s="512" customFormat="1" ht="15" x14ac:dyDescent="0.25">
      <c r="A20" s="515">
        <v>6</v>
      </c>
      <c r="B20" s="805"/>
      <c r="C20" s="1811"/>
      <c r="D20" s="1811"/>
      <c r="E20" s="1653">
        <v>356</v>
      </c>
      <c r="F20" s="1813"/>
      <c r="G20" s="1811"/>
      <c r="H20" s="1811"/>
      <c r="I20" s="1653">
        <v>403</v>
      </c>
      <c r="J20" s="1809"/>
      <c r="K20" s="1811"/>
      <c r="L20" s="1811"/>
      <c r="M20" s="1653">
        <v>102</v>
      </c>
      <c r="N20" s="1813"/>
      <c r="O20" s="1811"/>
      <c r="P20" s="1811"/>
      <c r="Q20" s="1653">
        <v>94</v>
      </c>
    </row>
    <row r="21" spans="1:17" s="512" customFormat="1" ht="15" x14ac:dyDescent="0.25">
      <c r="A21" s="515">
        <v>7</v>
      </c>
      <c r="B21" s="805"/>
      <c r="C21" s="1811"/>
      <c r="D21" s="1811"/>
      <c r="E21" s="1653">
        <v>386</v>
      </c>
      <c r="F21" s="1813"/>
      <c r="G21" s="1811"/>
      <c r="H21" s="1811"/>
      <c r="I21" s="1653">
        <v>419</v>
      </c>
      <c r="J21" s="1809"/>
      <c r="K21" s="1811"/>
      <c r="L21" s="1811"/>
      <c r="M21" s="1653">
        <v>110</v>
      </c>
      <c r="N21" s="1813"/>
      <c r="O21" s="1811"/>
      <c r="P21" s="1811"/>
      <c r="Q21" s="1653">
        <v>93</v>
      </c>
    </row>
    <row r="22" spans="1:17" s="512" customFormat="1" ht="15" x14ac:dyDescent="0.25">
      <c r="A22" s="515">
        <v>8</v>
      </c>
      <c r="B22" s="805"/>
      <c r="C22" s="1811"/>
      <c r="D22" s="1811"/>
      <c r="E22" s="1653">
        <v>439</v>
      </c>
      <c r="F22" s="1813"/>
      <c r="G22" s="1811"/>
      <c r="H22" s="1811"/>
      <c r="I22" s="1653">
        <v>470</v>
      </c>
      <c r="J22" s="1809"/>
      <c r="K22" s="1811"/>
      <c r="L22" s="1811"/>
      <c r="M22" s="1653">
        <v>115</v>
      </c>
      <c r="N22" s="1813"/>
      <c r="O22" s="1811"/>
      <c r="P22" s="1811"/>
      <c r="Q22" s="1653">
        <v>99</v>
      </c>
    </row>
    <row r="23" spans="1:17" s="512" customFormat="1" ht="15" x14ac:dyDescent="0.25">
      <c r="A23" s="515">
        <v>9</v>
      </c>
      <c r="B23" s="805"/>
      <c r="C23" s="1811"/>
      <c r="D23" s="1811"/>
      <c r="E23" s="1653">
        <v>545</v>
      </c>
      <c r="F23" s="1813"/>
      <c r="G23" s="1811"/>
      <c r="H23" s="1811"/>
      <c r="I23" s="1653">
        <v>530</v>
      </c>
      <c r="J23" s="1809"/>
      <c r="K23" s="1811"/>
      <c r="L23" s="1811"/>
      <c r="M23" s="1653">
        <v>147</v>
      </c>
      <c r="N23" s="1813"/>
      <c r="O23" s="1811"/>
      <c r="P23" s="1811"/>
      <c r="Q23" s="1653">
        <v>114</v>
      </c>
    </row>
    <row r="24" spans="1:17" s="512" customFormat="1" ht="15" x14ac:dyDescent="0.25">
      <c r="A24" s="515">
        <v>10</v>
      </c>
      <c r="B24" s="805"/>
      <c r="C24" s="1811"/>
      <c r="D24" s="1811"/>
      <c r="E24" s="1653">
        <v>584</v>
      </c>
      <c r="F24" s="1813"/>
      <c r="G24" s="1811"/>
      <c r="H24" s="1811"/>
      <c r="I24" s="1653">
        <v>540</v>
      </c>
      <c r="J24" s="1809"/>
      <c r="K24" s="1811"/>
      <c r="L24" s="1811"/>
      <c r="M24" s="1653">
        <v>171</v>
      </c>
      <c r="N24" s="1813"/>
      <c r="O24" s="1811"/>
      <c r="P24" s="1811"/>
      <c r="Q24" s="1653">
        <v>137</v>
      </c>
    </row>
    <row r="25" spans="1:17" s="512" customFormat="1" ht="15" x14ac:dyDescent="0.25">
      <c r="A25" s="515">
        <v>11</v>
      </c>
      <c r="B25" s="805"/>
      <c r="C25" s="1811"/>
      <c r="D25" s="1811"/>
      <c r="E25" s="1653">
        <v>575</v>
      </c>
      <c r="F25" s="1813"/>
      <c r="G25" s="1811"/>
      <c r="H25" s="1811"/>
      <c r="I25" s="1653">
        <v>532</v>
      </c>
      <c r="J25" s="1809"/>
      <c r="K25" s="1811"/>
      <c r="L25" s="1811"/>
      <c r="M25" s="1653">
        <v>177</v>
      </c>
      <c r="N25" s="1813"/>
      <c r="O25" s="1811"/>
      <c r="P25" s="1811"/>
      <c r="Q25" s="1653">
        <v>142</v>
      </c>
    </row>
    <row r="26" spans="1:17" s="512" customFormat="1" ht="15" x14ac:dyDescent="0.25">
      <c r="A26" s="515">
        <v>12</v>
      </c>
      <c r="B26" s="805"/>
      <c r="C26" s="1811"/>
      <c r="D26" s="1811"/>
      <c r="E26" s="1653">
        <v>556</v>
      </c>
      <c r="F26" s="1813"/>
      <c r="G26" s="1811"/>
      <c r="H26" s="1811"/>
      <c r="I26" s="1653">
        <v>548</v>
      </c>
      <c r="J26" s="1809"/>
      <c r="K26" s="1811"/>
      <c r="L26" s="1811"/>
      <c r="M26" s="1653">
        <v>180</v>
      </c>
      <c r="N26" s="1813"/>
      <c r="O26" s="1811"/>
      <c r="P26" s="1811"/>
      <c r="Q26" s="1653">
        <v>145</v>
      </c>
    </row>
    <row r="27" spans="1:17" s="512" customFormat="1" ht="15" x14ac:dyDescent="0.25">
      <c r="A27" s="515">
        <v>13</v>
      </c>
      <c r="B27" s="805"/>
      <c r="C27" s="1811"/>
      <c r="D27" s="1811"/>
      <c r="E27" s="1653">
        <v>572</v>
      </c>
      <c r="F27" s="1813"/>
      <c r="G27" s="1811"/>
      <c r="H27" s="1811"/>
      <c r="I27" s="1653">
        <v>528</v>
      </c>
      <c r="J27" s="1809"/>
      <c r="K27" s="1811"/>
      <c r="L27" s="1811"/>
      <c r="M27" s="1653">
        <v>177</v>
      </c>
      <c r="N27" s="1813"/>
      <c r="O27" s="1811"/>
      <c r="P27" s="1811"/>
      <c r="Q27" s="1653">
        <v>134</v>
      </c>
    </row>
    <row r="28" spans="1:17" s="512" customFormat="1" ht="15" x14ac:dyDescent="0.25">
      <c r="A28" s="515">
        <v>14</v>
      </c>
      <c r="B28" s="805"/>
      <c r="C28" s="1811"/>
      <c r="D28" s="1811"/>
      <c r="E28" s="1653">
        <v>531</v>
      </c>
      <c r="F28" s="1813"/>
      <c r="G28" s="1811"/>
      <c r="H28" s="1811"/>
      <c r="I28" s="1653">
        <v>514</v>
      </c>
      <c r="J28" s="1809"/>
      <c r="K28" s="1811"/>
      <c r="L28" s="1811"/>
      <c r="M28" s="1653">
        <v>169</v>
      </c>
      <c r="N28" s="1813"/>
      <c r="O28" s="1811"/>
      <c r="P28" s="1811"/>
      <c r="Q28" s="1653">
        <v>134</v>
      </c>
    </row>
    <row r="29" spans="1:17" s="512" customFormat="1" ht="15" x14ac:dyDescent="0.25">
      <c r="A29" s="515">
        <v>15</v>
      </c>
      <c r="B29" s="805"/>
      <c r="C29" s="1811"/>
      <c r="D29" s="1811"/>
      <c r="E29" s="1653">
        <v>558</v>
      </c>
      <c r="F29" s="1813"/>
      <c r="G29" s="1811"/>
      <c r="H29" s="1811"/>
      <c r="I29" s="1653">
        <v>505</v>
      </c>
      <c r="J29" s="1809"/>
      <c r="K29" s="1811"/>
      <c r="L29" s="1811"/>
      <c r="M29" s="1653">
        <v>169</v>
      </c>
      <c r="N29" s="1813"/>
      <c r="O29" s="1811"/>
      <c r="P29" s="1811"/>
      <c r="Q29" s="1653">
        <v>130</v>
      </c>
    </row>
    <row r="30" spans="1:17" s="512" customFormat="1" ht="15" x14ac:dyDescent="0.25">
      <c r="A30" s="515">
        <v>16</v>
      </c>
      <c r="B30" s="805"/>
      <c r="C30" s="1811"/>
      <c r="D30" s="1811"/>
      <c r="E30" s="1653">
        <v>548</v>
      </c>
      <c r="F30" s="1813"/>
      <c r="G30" s="1811"/>
      <c r="H30" s="1811"/>
      <c r="I30" s="1653">
        <v>485</v>
      </c>
      <c r="J30" s="1809"/>
      <c r="K30" s="1811"/>
      <c r="L30" s="1811"/>
      <c r="M30" s="1653">
        <v>166</v>
      </c>
      <c r="N30" s="1813"/>
      <c r="O30" s="1811"/>
      <c r="P30" s="1811"/>
      <c r="Q30" s="1653">
        <v>131</v>
      </c>
    </row>
    <row r="31" spans="1:17" s="516" customFormat="1" ht="15" x14ac:dyDescent="0.25">
      <c r="A31" s="515">
        <v>17</v>
      </c>
      <c r="B31" s="805"/>
      <c r="C31" s="1811"/>
      <c r="D31" s="1811"/>
      <c r="E31" s="1653">
        <v>537</v>
      </c>
      <c r="F31" s="1813"/>
      <c r="G31" s="1811"/>
      <c r="H31" s="1811"/>
      <c r="I31" s="1653">
        <v>508</v>
      </c>
      <c r="J31" s="1809"/>
      <c r="K31" s="1811"/>
      <c r="L31" s="1811"/>
      <c r="M31" s="1653">
        <v>148</v>
      </c>
      <c r="N31" s="1813"/>
      <c r="O31" s="1811"/>
      <c r="P31" s="1811"/>
      <c r="Q31" s="1653">
        <v>123</v>
      </c>
    </row>
    <row r="32" spans="1:17" s="516" customFormat="1" ht="15" x14ac:dyDescent="0.25">
      <c r="A32" s="515">
        <v>18</v>
      </c>
      <c r="B32" s="805"/>
      <c r="C32" s="1811"/>
      <c r="D32" s="1811"/>
      <c r="E32" s="1653">
        <v>504</v>
      </c>
      <c r="F32" s="1813"/>
      <c r="G32" s="1811"/>
      <c r="H32" s="1811"/>
      <c r="I32" s="1653">
        <v>514</v>
      </c>
      <c r="J32" s="1809"/>
      <c r="K32" s="1811"/>
      <c r="L32" s="1811"/>
      <c r="M32" s="1653">
        <v>140</v>
      </c>
      <c r="N32" s="1813"/>
      <c r="O32" s="1811"/>
      <c r="P32" s="1811"/>
      <c r="Q32" s="1653">
        <v>112</v>
      </c>
    </row>
    <row r="33" spans="1:33" s="516" customFormat="1" ht="15" x14ac:dyDescent="0.25">
      <c r="A33" s="515">
        <v>19</v>
      </c>
      <c r="B33" s="805"/>
      <c r="C33" s="1811"/>
      <c r="D33" s="1811"/>
      <c r="E33" s="1653">
        <v>502</v>
      </c>
      <c r="F33" s="1813"/>
      <c r="G33" s="1811"/>
      <c r="H33" s="1811"/>
      <c r="I33" s="1653">
        <v>530</v>
      </c>
      <c r="J33" s="1809"/>
      <c r="K33" s="1811"/>
      <c r="L33" s="1811"/>
      <c r="M33" s="1653">
        <v>134</v>
      </c>
      <c r="N33" s="1813"/>
      <c r="O33" s="1811"/>
      <c r="P33" s="1811"/>
      <c r="Q33" s="1653">
        <v>113</v>
      </c>
    </row>
    <row r="34" spans="1:33" s="516" customFormat="1" ht="15" x14ac:dyDescent="0.25">
      <c r="A34" s="515">
        <v>20</v>
      </c>
      <c r="B34" s="805"/>
      <c r="C34" s="1811"/>
      <c r="D34" s="1811"/>
      <c r="E34" s="1653">
        <v>509</v>
      </c>
      <c r="F34" s="1813"/>
      <c r="G34" s="1811"/>
      <c r="H34" s="1811"/>
      <c r="I34" s="1653">
        <v>533</v>
      </c>
      <c r="J34" s="1809"/>
      <c r="K34" s="1811"/>
      <c r="L34" s="1811"/>
      <c r="M34" s="1653">
        <v>146</v>
      </c>
      <c r="N34" s="1813"/>
      <c r="O34" s="1811"/>
      <c r="P34" s="1811"/>
      <c r="Q34" s="1653">
        <v>109</v>
      </c>
    </row>
    <row r="35" spans="1:33" s="516" customFormat="1" ht="15" x14ac:dyDescent="0.25">
      <c r="A35" s="515">
        <v>21</v>
      </c>
      <c r="B35" s="805"/>
      <c r="C35" s="1811"/>
      <c r="D35" s="1811"/>
      <c r="E35" s="1653">
        <v>483</v>
      </c>
      <c r="F35" s="1813"/>
      <c r="G35" s="1811"/>
      <c r="H35" s="1811"/>
      <c r="I35" s="1653">
        <v>514</v>
      </c>
      <c r="J35" s="1809"/>
      <c r="K35" s="1811"/>
      <c r="L35" s="1811"/>
      <c r="M35" s="1653">
        <v>130</v>
      </c>
      <c r="N35" s="1813"/>
      <c r="O35" s="1811"/>
      <c r="P35" s="1811"/>
      <c r="Q35" s="1653">
        <v>102</v>
      </c>
    </row>
    <row r="36" spans="1:33" s="516" customFormat="1" ht="15" x14ac:dyDescent="0.25">
      <c r="A36" s="515">
        <v>22</v>
      </c>
      <c r="B36" s="805"/>
      <c r="C36" s="1811"/>
      <c r="D36" s="1811"/>
      <c r="E36" s="1653">
        <v>457</v>
      </c>
      <c r="F36" s="1813"/>
      <c r="G36" s="1811"/>
      <c r="H36" s="1811"/>
      <c r="I36" s="1653">
        <v>528</v>
      </c>
      <c r="J36" s="1809"/>
      <c r="K36" s="1811"/>
      <c r="L36" s="1811"/>
      <c r="M36" s="1653">
        <v>118</v>
      </c>
      <c r="N36" s="1813"/>
      <c r="O36" s="1811"/>
      <c r="P36" s="1811"/>
      <c r="Q36" s="1653">
        <v>119</v>
      </c>
    </row>
    <row r="37" spans="1:33" s="516" customFormat="1" ht="15" x14ac:dyDescent="0.25">
      <c r="A37" s="515">
        <v>23</v>
      </c>
      <c r="B37" s="805"/>
      <c r="C37" s="1811"/>
      <c r="D37" s="1811"/>
      <c r="E37" s="1653">
        <v>400</v>
      </c>
      <c r="F37" s="1813"/>
      <c r="G37" s="1811"/>
      <c r="H37" s="1811"/>
      <c r="I37" s="1653">
        <v>458</v>
      </c>
      <c r="J37" s="1809"/>
      <c r="K37" s="1811"/>
      <c r="L37" s="1811"/>
      <c r="M37" s="1653">
        <v>104</v>
      </c>
      <c r="N37" s="1813"/>
      <c r="O37" s="1811"/>
      <c r="P37" s="1811"/>
      <c r="Q37" s="1653">
        <v>93</v>
      </c>
    </row>
    <row r="38" spans="1:33" s="516" customFormat="1" ht="15" x14ac:dyDescent="0.25">
      <c r="A38" s="515">
        <v>24</v>
      </c>
      <c r="B38" s="805"/>
      <c r="C38" s="1811"/>
      <c r="D38" s="1811"/>
      <c r="E38" s="1653">
        <v>369</v>
      </c>
      <c r="F38" s="1813"/>
      <c r="G38" s="1811"/>
      <c r="H38" s="1811"/>
      <c r="I38" s="1653">
        <v>415</v>
      </c>
      <c r="J38" s="1809"/>
      <c r="K38" s="1811"/>
      <c r="L38" s="1811"/>
      <c r="M38" s="1653">
        <v>102</v>
      </c>
      <c r="N38" s="1813"/>
      <c r="O38" s="1811"/>
      <c r="P38" s="1811"/>
      <c r="Q38" s="1653">
        <v>95</v>
      </c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10996</v>
      </c>
      <c r="F39" s="1811"/>
      <c r="G39" s="1811"/>
      <c r="H39" s="1811"/>
      <c r="I39" s="1814">
        <f>SUM(I15:I38)</f>
        <v>11378</v>
      </c>
      <c r="J39" s="1811"/>
      <c r="K39" s="1811"/>
      <c r="L39" s="1811"/>
      <c r="M39" s="1814">
        <f>SUM(M15:M38)</f>
        <v>3225</v>
      </c>
      <c r="N39" s="1811"/>
      <c r="O39" s="1811"/>
      <c r="P39" s="1811"/>
      <c r="Q39" s="1814">
        <f>SUM(Q15:Q38)</f>
        <v>2682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12" t="s">
        <v>512</v>
      </c>
      <c r="C1" s="2039"/>
      <c r="D1" s="2039"/>
      <c r="E1" s="2039"/>
      <c r="F1" s="2039"/>
      <c r="J1" s="801" t="s">
        <v>184</v>
      </c>
      <c r="N1" s="2814" t="s">
        <v>122</v>
      </c>
      <c r="O1" s="2814"/>
      <c r="P1" s="2814"/>
      <c r="Q1" s="281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13" t="s">
        <v>1</v>
      </c>
      <c r="C2" s="2046"/>
      <c r="D2" s="2046"/>
      <c r="E2" s="2046"/>
      <c r="F2" s="2046"/>
      <c r="N2" s="2813" t="s">
        <v>2</v>
      </c>
      <c r="O2" s="2816"/>
      <c r="P2" s="2816"/>
      <c r="Q2" s="281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15" t="s">
        <v>123</v>
      </c>
      <c r="C3" s="281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2" t="s">
        <v>4</v>
      </c>
      <c r="C4" s="2039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05" t="s">
        <v>7</v>
      </c>
      <c r="C5" s="2037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624</v>
      </c>
      <c r="B8" s="1315">
        <v>633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07"/>
      <c r="B10" s="2799" t="s">
        <v>517</v>
      </c>
      <c r="C10" s="2800"/>
      <c r="D10" s="2800"/>
      <c r="E10" s="2801"/>
      <c r="F10" s="2799" t="s">
        <v>518</v>
      </c>
      <c r="G10" s="2053"/>
      <c r="H10" s="2053"/>
      <c r="I10" s="2054"/>
      <c r="J10" s="2799" t="s">
        <v>517</v>
      </c>
      <c r="K10" s="2800"/>
      <c r="L10" s="2800"/>
      <c r="M10" s="2801"/>
      <c r="N10" s="2799" t="s">
        <v>518</v>
      </c>
      <c r="O10" s="2053"/>
      <c r="P10" s="2053"/>
      <c r="Q10" s="2054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07"/>
      <c r="B11" s="2799" t="s">
        <v>14</v>
      </c>
      <c r="C11" s="2800"/>
      <c r="E11" s="510">
        <v>120</v>
      </c>
      <c r="F11" s="2799" t="s">
        <v>14</v>
      </c>
      <c r="G11" s="2800"/>
      <c r="H11" s="509"/>
      <c r="I11" s="510">
        <v>120</v>
      </c>
      <c r="J11" s="2799" t="s">
        <v>14</v>
      </c>
      <c r="K11" s="2800"/>
      <c r="L11" s="509"/>
      <c r="M11" s="510">
        <v>120</v>
      </c>
      <c r="N11" s="2799" t="s">
        <v>14</v>
      </c>
      <c r="O11" s="2800"/>
      <c r="P11" s="509"/>
      <c r="Q11" s="510">
        <v>120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1811"/>
      <c r="P14" s="1811"/>
      <c r="Q14" s="1812"/>
    </row>
    <row r="15" spans="1:33" s="1445" customFormat="1" ht="15" x14ac:dyDescent="0.25">
      <c r="A15" s="1441">
        <v>1</v>
      </c>
      <c r="B15" s="1442"/>
      <c r="C15" s="1811"/>
      <c r="D15" s="1811"/>
      <c r="E15" s="1653">
        <v>80.700000000000017</v>
      </c>
      <c r="F15" s="1813"/>
      <c r="G15" s="1811"/>
      <c r="H15" s="1811"/>
      <c r="I15" s="1653">
        <v>0</v>
      </c>
      <c r="J15" s="1809"/>
      <c r="K15" s="1811"/>
      <c r="L15" s="1811"/>
      <c r="M15" s="1653">
        <v>18.240000000000002</v>
      </c>
      <c r="N15" s="1813"/>
      <c r="O15" s="1811"/>
      <c r="P15" s="1811"/>
      <c r="Q15" s="1653">
        <v>0</v>
      </c>
    </row>
    <row r="16" spans="1:33" s="512" customFormat="1" ht="15" x14ac:dyDescent="0.25">
      <c r="A16" s="515">
        <v>2</v>
      </c>
      <c r="B16" s="805"/>
      <c r="C16" s="1811"/>
      <c r="D16" s="1811"/>
      <c r="E16" s="1653">
        <v>78.06</v>
      </c>
      <c r="F16" s="1813"/>
      <c r="G16" s="1811"/>
      <c r="H16" s="1811"/>
      <c r="I16" s="1653">
        <v>0</v>
      </c>
      <c r="J16" s="1809"/>
      <c r="K16" s="1811"/>
      <c r="L16" s="1811"/>
      <c r="M16" s="1653">
        <v>17.100000000000001</v>
      </c>
      <c r="N16" s="1813"/>
      <c r="O16" s="1811"/>
      <c r="P16" s="1811"/>
      <c r="Q16" s="1653">
        <v>0</v>
      </c>
    </row>
    <row r="17" spans="1:17" s="512" customFormat="1" ht="15" x14ac:dyDescent="0.25">
      <c r="A17" s="515">
        <v>3</v>
      </c>
      <c r="B17" s="805"/>
      <c r="C17" s="1811"/>
      <c r="D17" s="1811"/>
      <c r="E17" s="1653">
        <v>74.64</v>
      </c>
      <c r="F17" s="1813"/>
      <c r="G17" s="1811"/>
      <c r="H17" s="1811"/>
      <c r="I17" s="1653">
        <v>0</v>
      </c>
      <c r="J17" s="1809"/>
      <c r="K17" s="1811"/>
      <c r="L17" s="1811"/>
      <c r="M17" s="1653">
        <v>17.100000000000001</v>
      </c>
      <c r="N17" s="1813"/>
      <c r="O17" s="1811"/>
      <c r="P17" s="1811"/>
      <c r="Q17" s="1653">
        <v>0</v>
      </c>
    </row>
    <row r="18" spans="1:17" s="512" customFormat="1" ht="15" x14ac:dyDescent="0.25">
      <c r="A18" s="515">
        <v>4</v>
      </c>
      <c r="B18" s="805"/>
      <c r="C18" s="1811"/>
      <c r="D18" s="1811"/>
      <c r="E18" s="1653">
        <v>71.22</v>
      </c>
      <c r="F18" s="1813"/>
      <c r="G18" s="1811"/>
      <c r="H18" s="1811"/>
      <c r="I18" s="1653">
        <v>0</v>
      </c>
      <c r="J18" s="1809"/>
      <c r="K18" s="1811"/>
      <c r="L18" s="1811"/>
      <c r="M18" s="1653">
        <v>16.32</v>
      </c>
      <c r="N18" s="1813"/>
      <c r="O18" s="1811"/>
      <c r="P18" s="1811"/>
      <c r="Q18" s="1653">
        <v>0</v>
      </c>
    </row>
    <row r="19" spans="1:17" s="512" customFormat="1" ht="15" x14ac:dyDescent="0.25">
      <c r="A19" s="515">
        <v>5</v>
      </c>
      <c r="B19" s="805"/>
      <c r="C19" s="1811"/>
      <c r="D19" s="1811"/>
      <c r="E19" s="1653">
        <v>71.88</v>
      </c>
      <c r="F19" s="1813"/>
      <c r="G19" s="1811"/>
      <c r="H19" s="1811"/>
      <c r="I19" s="1653">
        <v>0</v>
      </c>
      <c r="J19" s="1809"/>
      <c r="K19" s="1811"/>
      <c r="L19" s="1811"/>
      <c r="M19" s="1653">
        <v>16.020000000000003</v>
      </c>
      <c r="N19" s="1813"/>
      <c r="O19" s="1811"/>
      <c r="P19" s="1811"/>
      <c r="Q19" s="1653">
        <v>0</v>
      </c>
    </row>
    <row r="20" spans="1:17" s="512" customFormat="1" ht="15" x14ac:dyDescent="0.25">
      <c r="A20" s="515">
        <v>6</v>
      </c>
      <c r="B20" s="805"/>
      <c r="C20" s="1811"/>
      <c r="D20" s="1811"/>
      <c r="E20" s="1653">
        <v>78.72</v>
      </c>
      <c r="F20" s="1813"/>
      <c r="G20" s="1811"/>
      <c r="H20" s="1811"/>
      <c r="I20" s="1653">
        <v>0</v>
      </c>
      <c r="J20" s="1809"/>
      <c r="K20" s="1811"/>
      <c r="L20" s="1811"/>
      <c r="M20" s="1653">
        <v>16.68</v>
      </c>
      <c r="N20" s="1813"/>
      <c r="O20" s="1811"/>
      <c r="P20" s="1811"/>
      <c r="Q20" s="1653">
        <v>0</v>
      </c>
    </row>
    <row r="21" spans="1:17" s="512" customFormat="1" ht="15" x14ac:dyDescent="0.25">
      <c r="A21" s="515">
        <v>7</v>
      </c>
      <c r="B21" s="805"/>
      <c r="C21" s="1811"/>
      <c r="D21" s="1811"/>
      <c r="E21" s="1653">
        <v>95.16</v>
      </c>
      <c r="F21" s="1813"/>
      <c r="G21" s="1811"/>
      <c r="H21" s="1811"/>
      <c r="I21" s="1653">
        <v>0</v>
      </c>
      <c r="J21" s="1809"/>
      <c r="K21" s="1811"/>
      <c r="L21" s="1811"/>
      <c r="M21" s="1653">
        <v>17.04</v>
      </c>
      <c r="N21" s="1813"/>
      <c r="O21" s="1811"/>
      <c r="P21" s="1811"/>
      <c r="Q21" s="1653">
        <v>0</v>
      </c>
    </row>
    <row r="22" spans="1:17" s="512" customFormat="1" ht="15" x14ac:dyDescent="0.25">
      <c r="A22" s="515">
        <v>8</v>
      </c>
      <c r="B22" s="805"/>
      <c r="C22" s="1811"/>
      <c r="D22" s="1811"/>
      <c r="E22" s="1653">
        <v>103.56</v>
      </c>
      <c r="F22" s="1813"/>
      <c r="G22" s="1811"/>
      <c r="H22" s="1811"/>
      <c r="I22" s="1653">
        <v>0</v>
      </c>
      <c r="J22" s="1809"/>
      <c r="K22" s="1811"/>
      <c r="L22" s="1811"/>
      <c r="M22" s="1653">
        <v>18.36</v>
      </c>
      <c r="N22" s="1813"/>
      <c r="O22" s="1811"/>
      <c r="P22" s="1811"/>
      <c r="Q22" s="1653">
        <v>0</v>
      </c>
    </row>
    <row r="23" spans="1:17" s="512" customFormat="1" ht="15" x14ac:dyDescent="0.25">
      <c r="A23" s="515">
        <v>9</v>
      </c>
      <c r="B23" s="805"/>
      <c r="C23" s="1811"/>
      <c r="D23" s="1811"/>
      <c r="E23" s="1653">
        <v>92.28</v>
      </c>
      <c r="F23" s="1813"/>
      <c r="G23" s="1811"/>
      <c r="H23" s="1811"/>
      <c r="I23" s="1653">
        <v>0</v>
      </c>
      <c r="J23" s="1809"/>
      <c r="K23" s="1811"/>
      <c r="L23" s="1811"/>
      <c r="M23" s="1653">
        <v>17.579999999999998</v>
      </c>
      <c r="N23" s="1813"/>
      <c r="O23" s="1811"/>
      <c r="P23" s="1811"/>
      <c r="Q23" s="1653">
        <v>0</v>
      </c>
    </row>
    <row r="24" spans="1:17" s="512" customFormat="1" ht="15" x14ac:dyDescent="0.25">
      <c r="A24" s="515">
        <v>10</v>
      </c>
      <c r="B24" s="805"/>
      <c r="C24" s="1811"/>
      <c r="D24" s="1811"/>
      <c r="E24" s="1653">
        <v>90.9</v>
      </c>
      <c r="F24" s="1813"/>
      <c r="G24" s="1811"/>
      <c r="H24" s="1811"/>
      <c r="I24" s="1653">
        <v>0</v>
      </c>
      <c r="J24" s="1809"/>
      <c r="K24" s="1811"/>
      <c r="L24" s="1811"/>
      <c r="M24" s="1653">
        <v>19.259999999999998</v>
      </c>
      <c r="N24" s="1813"/>
      <c r="O24" s="1811"/>
      <c r="P24" s="1811"/>
      <c r="Q24" s="1653">
        <v>0</v>
      </c>
    </row>
    <row r="25" spans="1:17" s="512" customFormat="1" ht="15" x14ac:dyDescent="0.25">
      <c r="A25" s="515">
        <v>11</v>
      </c>
      <c r="B25" s="805"/>
      <c r="C25" s="1811"/>
      <c r="D25" s="1811"/>
      <c r="E25" s="1653">
        <v>89.460000000000008</v>
      </c>
      <c r="F25" s="1813"/>
      <c r="G25" s="1811"/>
      <c r="H25" s="1811"/>
      <c r="I25" s="1653">
        <v>0</v>
      </c>
      <c r="J25" s="1809"/>
      <c r="K25" s="1811"/>
      <c r="L25" s="1811"/>
      <c r="M25" s="1653">
        <v>19.920000000000002</v>
      </c>
      <c r="N25" s="1813"/>
      <c r="O25" s="1811"/>
      <c r="P25" s="1811"/>
      <c r="Q25" s="1653">
        <v>0</v>
      </c>
    </row>
    <row r="26" spans="1:17" s="512" customFormat="1" ht="15" x14ac:dyDescent="0.25">
      <c r="A26" s="515">
        <v>12</v>
      </c>
      <c r="B26" s="805"/>
      <c r="C26" s="1811"/>
      <c r="D26" s="1811"/>
      <c r="E26" s="1653">
        <v>97.919999999999987</v>
      </c>
      <c r="F26" s="1813"/>
      <c r="G26" s="1811"/>
      <c r="H26" s="1811"/>
      <c r="I26" s="1653">
        <v>0</v>
      </c>
      <c r="J26" s="1809"/>
      <c r="K26" s="1811"/>
      <c r="L26" s="1811"/>
      <c r="M26" s="1653">
        <v>21.24</v>
      </c>
      <c r="N26" s="1813"/>
      <c r="O26" s="1811"/>
      <c r="P26" s="1811"/>
      <c r="Q26" s="1653">
        <v>0</v>
      </c>
    </row>
    <row r="27" spans="1:17" s="512" customFormat="1" ht="15" x14ac:dyDescent="0.25">
      <c r="A27" s="515">
        <v>13</v>
      </c>
      <c r="B27" s="805"/>
      <c r="C27" s="1811"/>
      <c r="D27" s="1811"/>
      <c r="E27" s="1653">
        <v>96.12</v>
      </c>
      <c r="F27" s="1813"/>
      <c r="G27" s="1811"/>
      <c r="H27" s="1811"/>
      <c r="I27" s="1653">
        <v>0</v>
      </c>
      <c r="J27" s="1809"/>
      <c r="K27" s="1811"/>
      <c r="L27" s="1811"/>
      <c r="M27" s="1653">
        <v>22.14</v>
      </c>
      <c r="N27" s="1813"/>
      <c r="O27" s="1811"/>
      <c r="P27" s="1811"/>
      <c r="Q27" s="1653">
        <v>0</v>
      </c>
    </row>
    <row r="28" spans="1:17" s="512" customFormat="1" ht="15" x14ac:dyDescent="0.25">
      <c r="A28" s="515">
        <v>14</v>
      </c>
      <c r="B28" s="805"/>
      <c r="C28" s="1811"/>
      <c r="D28" s="1811"/>
      <c r="E28" s="1653">
        <v>92.460000000000008</v>
      </c>
      <c r="F28" s="1813"/>
      <c r="G28" s="1811"/>
      <c r="H28" s="1811"/>
      <c r="I28" s="1653">
        <v>0</v>
      </c>
      <c r="J28" s="1809"/>
      <c r="K28" s="1811"/>
      <c r="L28" s="1811"/>
      <c r="M28" s="1653">
        <v>21.72</v>
      </c>
      <c r="N28" s="1813"/>
      <c r="O28" s="1811"/>
      <c r="P28" s="1811"/>
      <c r="Q28" s="1653">
        <v>0</v>
      </c>
    </row>
    <row r="29" spans="1:17" s="512" customFormat="1" ht="15" x14ac:dyDescent="0.25">
      <c r="A29" s="515">
        <v>15</v>
      </c>
      <c r="B29" s="805"/>
      <c r="C29" s="1811"/>
      <c r="D29" s="1811"/>
      <c r="E29" s="1653">
        <v>100.38</v>
      </c>
      <c r="F29" s="1813"/>
      <c r="G29" s="1811"/>
      <c r="H29" s="1811"/>
      <c r="I29" s="1653">
        <v>0</v>
      </c>
      <c r="J29" s="1809"/>
      <c r="K29" s="1811"/>
      <c r="L29" s="1811"/>
      <c r="M29" s="1653">
        <v>21.240000000000002</v>
      </c>
      <c r="N29" s="1813"/>
      <c r="O29" s="1811"/>
      <c r="P29" s="1811"/>
      <c r="Q29" s="1653">
        <v>0</v>
      </c>
    </row>
    <row r="30" spans="1:17" s="512" customFormat="1" ht="15" x14ac:dyDescent="0.25">
      <c r="A30" s="515">
        <v>16</v>
      </c>
      <c r="B30" s="805"/>
      <c r="C30" s="1811"/>
      <c r="D30" s="1811"/>
      <c r="E30" s="1653">
        <v>103.19999999999999</v>
      </c>
      <c r="F30" s="1813"/>
      <c r="G30" s="1811"/>
      <c r="H30" s="1811"/>
      <c r="I30" s="1653">
        <v>0</v>
      </c>
      <c r="J30" s="1809"/>
      <c r="K30" s="1811"/>
      <c r="L30" s="1811"/>
      <c r="M30" s="1653">
        <v>21.299999999999997</v>
      </c>
      <c r="N30" s="1813"/>
      <c r="O30" s="1811"/>
      <c r="P30" s="1811"/>
      <c r="Q30" s="1653">
        <v>0</v>
      </c>
    </row>
    <row r="31" spans="1:17" s="516" customFormat="1" ht="15" x14ac:dyDescent="0.25">
      <c r="A31" s="515">
        <v>17</v>
      </c>
      <c r="B31" s="805"/>
      <c r="C31" s="1811"/>
      <c r="D31" s="1811"/>
      <c r="E31" s="1653">
        <v>112.5</v>
      </c>
      <c r="F31" s="1813"/>
      <c r="G31" s="1811"/>
      <c r="H31" s="1811"/>
      <c r="I31" s="1653">
        <v>0</v>
      </c>
      <c r="J31" s="1809"/>
      <c r="K31" s="1811"/>
      <c r="L31" s="1811"/>
      <c r="M31" s="1653">
        <v>21.36</v>
      </c>
      <c r="N31" s="1813"/>
      <c r="O31" s="1811"/>
      <c r="P31" s="1811"/>
      <c r="Q31" s="1653">
        <v>0</v>
      </c>
    </row>
    <row r="32" spans="1:17" s="516" customFormat="1" ht="15" x14ac:dyDescent="0.25">
      <c r="A32" s="515">
        <v>18</v>
      </c>
      <c r="B32" s="805"/>
      <c r="C32" s="1811"/>
      <c r="D32" s="1811"/>
      <c r="E32" s="1653">
        <v>119.63999999999999</v>
      </c>
      <c r="F32" s="1813"/>
      <c r="G32" s="1811"/>
      <c r="H32" s="1811"/>
      <c r="I32" s="1653">
        <v>0</v>
      </c>
      <c r="J32" s="1809"/>
      <c r="K32" s="1811"/>
      <c r="L32" s="1811"/>
      <c r="M32" s="1653">
        <v>21.479999999999997</v>
      </c>
      <c r="N32" s="1813"/>
      <c r="O32" s="1811"/>
      <c r="P32" s="1811"/>
      <c r="Q32" s="1653">
        <v>0</v>
      </c>
    </row>
    <row r="33" spans="1:33" s="516" customFormat="1" ht="15" x14ac:dyDescent="0.25">
      <c r="A33" s="515">
        <v>19</v>
      </c>
      <c r="B33" s="805"/>
      <c r="C33" s="1811"/>
      <c r="D33" s="1811"/>
      <c r="E33" s="1653">
        <v>129.84</v>
      </c>
      <c r="F33" s="1813"/>
      <c r="G33" s="1811"/>
      <c r="H33" s="1811"/>
      <c r="I33" s="1653">
        <v>0</v>
      </c>
      <c r="J33" s="1809"/>
      <c r="K33" s="1811"/>
      <c r="L33" s="1811"/>
      <c r="M33" s="1653">
        <v>22.5</v>
      </c>
      <c r="N33" s="1813"/>
      <c r="O33" s="1811"/>
      <c r="P33" s="1811"/>
      <c r="Q33" s="1653">
        <v>0</v>
      </c>
    </row>
    <row r="34" spans="1:33" s="516" customFormat="1" ht="15" x14ac:dyDescent="0.25">
      <c r="A34" s="515">
        <v>20</v>
      </c>
      <c r="B34" s="805"/>
      <c r="C34" s="1811"/>
      <c r="D34" s="1811"/>
      <c r="E34" s="1653">
        <v>136.92000000000002</v>
      </c>
      <c r="F34" s="1813"/>
      <c r="G34" s="1811"/>
      <c r="H34" s="1811"/>
      <c r="I34" s="1653">
        <v>0</v>
      </c>
      <c r="J34" s="1809"/>
      <c r="K34" s="1811"/>
      <c r="L34" s="1811"/>
      <c r="M34" s="1653">
        <v>24.240000000000002</v>
      </c>
      <c r="N34" s="1813"/>
      <c r="O34" s="1811"/>
      <c r="P34" s="1811"/>
      <c r="Q34" s="1653">
        <v>0</v>
      </c>
    </row>
    <row r="35" spans="1:33" s="516" customFormat="1" ht="15" x14ac:dyDescent="0.25">
      <c r="A35" s="515">
        <v>21</v>
      </c>
      <c r="B35" s="805"/>
      <c r="C35" s="1811"/>
      <c r="D35" s="1811"/>
      <c r="E35" s="1653">
        <v>134.88</v>
      </c>
      <c r="F35" s="1813"/>
      <c r="G35" s="1811"/>
      <c r="H35" s="1811"/>
      <c r="I35" s="1653">
        <v>0</v>
      </c>
      <c r="J35" s="1809"/>
      <c r="K35" s="1811"/>
      <c r="L35" s="1811"/>
      <c r="M35" s="1653">
        <v>24.78</v>
      </c>
      <c r="N35" s="1813"/>
      <c r="O35" s="1811"/>
      <c r="P35" s="1811"/>
      <c r="Q35" s="1653">
        <v>0</v>
      </c>
    </row>
    <row r="36" spans="1:33" s="516" customFormat="1" ht="15" x14ac:dyDescent="0.25">
      <c r="A36" s="515">
        <v>22</v>
      </c>
      <c r="B36" s="805"/>
      <c r="C36" s="1811"/>
      <c r="D36" s="1811"/>
      <c r="E36" s="1653">
        <v>126.30000000000001</v>
      </c>
      <c r="F36" s="1813"/>
      <c r="G36" s="1811"/>
      <c r="H36" s="1811"/>
      <c r="I36" s="1653">
        <v>0</v>
      </c>
      <c r="J36" s="1809"/>
      <c r="K36" s="1811"/>
      <c r="L36" s="1811"/>
      <c r="M36" s="1653">
        <v>24.18</v>
      </c>
      <c r="N36" s="1813"/>
      <c r="O36" s="1811"/>
      <c r="P36" s="1811"/>
      <c r="Q36" s="1653">
        <v>0</v>
      </c>
    </row>
    <row r="37" spans="1:33" s="516" customFormat="1" ht="15" x14ac:dyDescent="0.25">
      <c r="A37" s="515">
        <v>23</v>
      </c>
      <c r="B37" s="805"/>
      <c r="C37" s="1811"/>
      <c r="D37" s="1811"/>
      <c r="E37" s="1653">
        <v>107.16</v>
      </c>
      <c r="F37" s="1813"/>
      <c r="G37" s="1811"/>
      <c r="H37" s="1811"/>
      <c r="I37" s="1653">
        <v>0</v>
      </c>
      <c r="J37" s="1809"/>
      <c r="K37" s="1811"/>
      <c r="L37" s="1811"/>
      <c r="M37" s="1653">
        <v>21.119999999999997</v>
      </c>
      <c r="N37" s="1813"/>
      <c r="O37" s="1811"/>
      <c r="P37" s="1811"/>
      <c r="Q37" s="1653">
        <v>0</v>
      </c>
    </row>
    <row r="38" spans="1:33" s="516" customFormat="1" ht="15" x14ac:dyDescent="0.25">
      <c r="A38" s="515">
        <v>24</v>
      </c>
      <c r="B38" s="805"/>
      <c r="C38" s="1811"/>
      <c r="D38" s="1811"/>
      <c r="E38" s="1653">
        <v>95.64</v>
      </c>
      <c r="F38" s="1813"/>
      <c r="G38" s="1811"/>
      <c r="H38" s="1811"/>
      <c r="I38" s="1653">
        <v>0</v>
      </c>
      <c r="J38" s="1809"/>
      <c r="K38" s="1811"/>
      <c r="L38" s="1811"/>
      <c r="M38" s="1653">
        <v>20.100000000000001</v>
      </c>
      <c r="N38" s="1813"/>
      <c r="O38" s="1811"/>
      <c r="P38" s="1811"/>
      <c r="Q38" s="1653">
        <v>0</v>
      </c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2379.54</v>
      </c>
      <c r="F39" s="1811"/>
      <c r="G39" s="1811"/>
      <c r="H39" s="1811"/>
      <c r="I39" s="1814">
        <f>SUM(I15:I38)</f>
        <v>0</v>
      </c>
      <c r="J39" s="1811"/>
      <c r="K39" s="1811"/>
      <c r="L39" s="1811"/>
      <c r="M39" s="1814">
        <f>SUM(M15:M38)</f>
        <v>481.02000000000015</v>
      </c>
      <c r="N39" s="1811"/>
      <c r="O39" s="1811"/>
      <c r="P39" s="1811"/>
      <c r="Q39" s="1814">
        <f>SUM(Q15:Q38)</f>
        <v>0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4:C4"/>
    <mergeCell ref="B1:F1"/>
    <mergeCell ref="N1:Q1"/>
    <mergeCell ref="B2:F2"/>
    <mergeCell ref="N2:Q2"/>
    <mergeCell ref="B3:C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12" t="s">
        <v>512</v>
      </c>
      <c r="C1" s="2039"/>
      <c r="D1" s="2039"/>
      <c r="E1" s="2039"/>
      <c r="F1" s="2039"/>
      <c r="J1" s="801" t="s">
        <v>184</v>
      </c>
      <c r="N1" s="2814" t="s">
        <v>122</v>
      </c>
      <c r="O1" s="2814"/>
      <c r="P1" s="2814"/>
      <c r="Q1" s="281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13" t="s">
        <v>1</v>
      </c>
      <c r="C2" s="2046"/>
      <c r="D2" s="2046"/>
      <c r="E2" s="2046"/>
      <c r="F2" s="2046"/>
      <c r="N2" s="2813" t="s">
        <v>2</v>
      </c>
      <c r="O2" s="2816"/>
      <c r="P2" s="2816"/>
      <c r="Q2" s="281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15" t="s">
        <v>123</v>
      </c>
      <c r="C3" s="281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2" t="s">
        <v>4</v>
      </c>
      <c r="C4" s="2039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05" t="s">
        <v>7</v>
      </c>
      <c r="C5" s="2037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621</v>
      </c>
      <c r="B8" s="1315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07"/>
      <c r="B10" s="2799" t="s">
        <v>519</v>
      </c>
      <c r="C10" s="2800"/>
      <c r="D10" s="2800"/>
      <c r="E10" s="2801"/>
      <c r="F10" s="2799"/>
      <c r="G10" s="2053"/>
      <c r="H10" s="2053"/>
      <c r="I10" s="2054"/>
      <c r="J10" s="2799" t="s">
        <v>519</v>
      </c>
      <c r="K10" s="2800"/>
      <c r="L10" s="2800"/>
      <c r="M10" s="2801"/>
      <c r="N10" s="2799"/>
      <c r="O10" s="2053"/>
      <c r="P10" s="2053"/>
      <c r="Q10" s="2054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07"/>
      <c r="B11" s="2799" t="s">
        <v>14</v>
      </c>
      <c r="C11" s="2800"/>
      <c r="E11" s="510"/>
      <c r="F11" s="2799" t="s">
        <v>14</v>
      </c>
      <c r="G11" s="2800"/>
      <c r="H11" s="509"/>
      <c r="I11" s="510"/>
      <c r="J11" s="2799" t="s">
        <v>14</v>
      </c>
      <c r="K11" s="2800"/>
      <c r="L11" s="509"/>
      <c r="M11" s="510"/>
      <c r="N11" s="2799" t="s">
        <v>14</v>
      </c>
      <c r="O11" s="2800"/>
      <c r="P11" s="509"/>
      <c r="Q11" s="510"/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797"/>
      <c r="P14" s="797"/>
      <c r="Q14" s="1369"/>
    </row>
    <row r="15" spans="1:33" s="1445" customFormat="1" ht="15" x14ac:dyDescent="0.25">
      <c r="A15" s="1441">
        <v>1</v>
      </c>
      <c r="B15" s="1442"/>
      <c r="C15" s="1811"/>
      <c r="D15" s="1811"/>
      <c r="E15" s="1653">
        <v>61.38</v>
      </c>
      <c r="F15" s="1813"/>
      <c r="G15" s="1811"/>
      <c r="H15" s="1811"/>
      <c r="I15" s="1718"/>
      <c r="J15" s="1809"/>
      <c r="K15" s="1811"/>
      <c r="L15" s="1811"/>
      <c r="M15" s="1653">
        <v>8.52</v>
      </c>
      <c r="N15" s="1813"/>
      <c r="O15" s="1443"/>
      <c r="P15" s="1444"/>
      <c r="Q15" s="1387"/>
    </row>
    <row r="16" spans="1:33" s="512" customFormat="1" ht="15" x14ac:dyDescent="0.25">
      <c r="A16" s="515">
        <v>2</v>
      </c>
      <c r="B16" s="805"/>
      <c r="C16" s="1811"/>
      <c r="D16" s="1811"/>
      <c r="E16" s="1653">
        <v>56.64</v>
      </c>
      <c r="F16" s="1813"/>
      <c r="G16" s="1811"/>
      <c r="H16" s="1811"/>
      <c r="I16" s="1718"/>
      <c r="J16" s="1809"/>
      <c r="K16" s="1811"/>
      <c r="L16" s="1811"/>
      <c r="M16" s="1653">
        <v>8.64</v>
      </c>
      <c r="N16" s="1813"/>
      <c r="O16" s="797"/>
      <c r="P16" s="1368"/>
      <c r="Q16" s="1387"/>
    </row>
    <row r="17" spans="1:17" s="512" customFormat="1" ht="15" x14ac:dyDescent="0.25">
      <c r="A17" s="515">
        <v>3</v>
      </c>
      <c r="B17" s="805"/>
      <c r="C17" s="1811"/>
      <c r="D17" s="1811"/>
      <c r="E17" s="1653">
        <v>55.44</v>
      </c>
      <c r="F17" s="1813"/>
      <c r="G17" s="1811"/>
      <c r="H17" s="1811"/>
      <c r="I17" s="1718"/>
      <c r="J17" s="1809"/>
      <c r="K17" s="1811"/>
      <c r="L17" s="1811"/>
      <c r="M17" s="1653">
        <v>8.4600000000000009</v>
      </c>
      <c r="N17" s="1813"/>
      <c r="O17" s="797"/>
      <c r="P17" s="1368"/>
      <c r="Q17" s="1387"/>
    </row>
    <row r="18" spans="1:17" s="512" customFormat="1" ht="15" x14ac:dyDescent="0.25">
      <c r="A18" s="515">
        <v>4</v>
      </c>
      <c r="B18" s="805"/>
      <c r="C18" s="1811"/>
      <c r="D18" s="1811"/>
      <c r="E18" s="1653">
        <v>56.519999999999996</v>
      </c>
      <c r="F18" s="1813"/>
      <c r="G18" s="1811"/>
      <c r="H18" s="1811"/>
      <c r="I18" s="1718"/>
      <c r="J18" s="1809"/>
      <c r="K18" s="1811"/>
      <c r="L18" s="1811"/>
      <c r="M18" s="1653">
        <v>8.4600000000000009</v>
      </c>
      <c r="N18" s="1813"/>
      <c r="O18" s="797"/>
      <c r="P18" s="1368"/>
      <c r="Q18" s="1387"/>
    </row>
    <row r="19" spans="1:17" s="512" customFormat="1" ht="15" x14ac:dyDescent="0.25">
      <c r="A19" s="515">
        <v>5</v>
      </c>
      <c r="B19" s="805"/>
      <c r="C19" s="1811"/>
      <c r="D19" s="1811"/>
      <c r="E19" s="1653">
        <v>53.34</v>
      </c>
      <c r="F19" s="1813"/>
      <c r="G19" s="1811"/>
      <c r="H19" s="1811"/>
      <c r="I19" s="1718"/>
      <c r="J19" s="1809"/>
      <c r="K19" s="1811"/>
      <c r="L19" s="1811"/>
      <c r="M19" s="1653">
        <v>7.98</v>
      </c>
      <c r="N19" s="1813"/>
      <c r="O19" s="797"/>
      <c r="P19" s="1368"/>
      <c r="Q19" s="1387"/>
    </row>
    <row r="20" spans="1:17" s="512" customFormat="1" ht="15" x14ac:dyDescent="0.25">
      <c r="A20" s="515">
        <v>6</v>
      </c>
      <c r="B20" s="805"/>
      <c r="C20" s="1811"/>
      <c r="D20" s="1811"/>
      <c r="E20" s="1653">
        <v>56.64</v>
      </c>
      <c r="F20" s="1813"/>
      <c r="G20" s="1811"/>
      <c r="H20" s="1811"/>
      <c r="I20" s="1718"/>
      <c r="J20" s="1809"/>
      <c r="K20" s="1811"/>
      <c r="L20" s="1811"/>
      <c r="M20" s="1653">
        <v>8.0400000000000009</v>
      </c>
      <c r="N20" s="1813"/>
      <c r="O20" s="797"/>
      <c r="P20" s="1368"/>
      <c r="Q20" s="1387"/>
    </row>
    <row r="21" spans="1:17" s="512" customFormat="1" ht="15" x14ac:dyDescent="0.25">
      <c r="A21" s="515">
        <v>7</v>
      </c>
      <c r="B21" s="805"/>
      <c r="C21" s="1811"/>
      <c r="D21" s="1811"/>
      <c r="E21" s="1653">
        <v>62.940000000000005</v>
      </c>
      <c r="F21" s="1813"/>
      <c r="G21" s="1811"/>
      <c r="H21" s="1811"/>
      <c r="I21" s="1718"/>
      <c r="J21" s="1809"/>
      <c r="K21" s="1811"/>
      <c r="L21" s="1811"/>
      <c r="M21" s="1653">
        <v>8.64</v>
      </c>
      <c r="N21" s="1813"/>
      <c r="O21" s="797"/>
      <c r="P21" s="1368"/>
      <c r="Q21" s="1387"/>
    </row>
    <row r="22" spans="1:17" s="512" customFormat="1" ht="15" x14ac:dyDescent="0.25">
      <c r="A22" s="515">
        <v>8</v>
      </c>
      <c r="B22" s="805"/>
      <c r="C22" s="1811"/>
      <c r="D22" s="1811"/>
      <c r="E22" s="1653">
        <v>69.47999999999999</v>
      </c>
      <c r="F22" s="1813"/>
      <c r="G22" s="1811"/>
      <c r="H22" s="1811"/>
      <c r="I22" s="1718"/>
      <c r="J22" s="1809"/>
      <c r="K22" s="1811"/>
      <c r="L22" s="1811"/>
      <c r="M22" s="1653">
        <v>8.16</v>
      </c>
      <c r="N22" s="1813"/>
      <c r="O22" s="797"/>
      <c r="P22" s="1368"/>
      <c r="Q22" s="1387"/>
    </row>
    <row r="23" spans="1:17" s="512" customFormat="1" ht="15" x14ac:dyDescent="0.25">
      <c r="A23" s="515">
        <v>9</v>
      </c>
      <c r="B23" s="805"/>
      <c r="C23" s="1811"/>
      <c r="D23" s="1811"/>
      <c r="E23" s="1653">
        <v>69.78</v>
      </c>
      <c r="F23" s="1813"/>
      <c r="G23" s="1811"/>
      <c r="H23" s="1811"/>
      <c r="I23" s="1718"/>
      <c r="J23" s="1809"/>
      <c r="K23" s="1811"/>
      <c r="L23" s="1811"/>
      <c r="M23" s="1653">
        <v>8.58</v>
      </c>
      <c r="N23" s="1813"/>
      <c r="O23" s="797"/>
      <c r="P23" s="1368"/>
      <c r="Q23" s="1387"/>
    </row>
    <row r="24" spans="1:17" s="512" customFormat="1" ht="15" x14ac:dyDescent="0.25">
      <c r="A24" s="515">
        <v>10</v>
      </c>
      <c r="B24" s="805"/>
      <c r="C24" s="1811"/>
      <c r="D24" s="1811"/>
      <c r="E24" s="1653">
        <v>73.919999999999987</v>
      </c>
      <c r="F24" s="1813"/>
      <c r="G24" s="1811"/>
      <c r="H24" s="1811"/>
      <c r="I24" s="1718"/>
      <c r="J24" s="1809"/>
      <c r="K24" s="1811"/>
      <c r="L24" s="1811"/>
      <c r="M24" s="1653">
        <v>9.7199999999999989</v>
      </c>
      <c r="N24" s="1813"/>
      <c r="O24" s="797"/>
      <c r="P24" s="1368"/>
      <c r="Q24" s="1387"/>
    </row>
    <row r="25" spans="1:17" s="512" customFormat="1" ht="15" x14ac:dyDescent="0.25">
      <c r="A25" s="515">
        <v>11</v>
      </c>
      <c r="B25" s="805"/>
      <c r="C25" s="1811"/>
      <c r="D25" s="1811"/>
      <c r="E25" s="1653">
        <v>72.180000000000007</v>
      </c>
      <c r="F25" s="1813"/>
      <c r="G25" s="1811"/>
      <c r="H25" s="1811"/>
      <c r="I25" s="1718"/>
      <c r="J25" s="1809"/>
      <c r="K25" s="1811"/>
      <c r="L25" s="1811"/>
      <c r="M25" s="1653">
        <v>9.7799999999999994</v>
      </c>
      <c r="N25" s="1813"/>
      <c r="O25" s="797"/>
      <c r="P25" s="1368"/>
      <c r="Q25" s="1387"/>
    </row>
    <row r="26" spans="1:17" s="512" customFormat="1" ht="15" x14ac:dyDescent="0.25">
      <c r="A26" s="515">
        <v>12</v>
      </c>
      <c r="B26" s="805"/>
      <c r="C26" s="1811"/>
      <c r="D26" s="1811"/>
      <c r="E26" s="1653">
        <v>69.239999999999995</v>
      </c>
      <c r="F26" s="1813"/>
      <c r="G26" s="1811"/>
      <c r="H26" s="1811"/>
      <c r="I26" s="1718"/>
      <c r="J26" s="1809"/>
      <c r="K26" s="1811"/>
      <c r="L26" s="1811"/>
      <c r="M26" s="1653">
        <v>9.7800000000000011</v>
      </c>
      <c r="N26" s="1813"/>
      <c r="O26" s="797"/>
      <c r="P26" s="1368"/>
      <c r="Q26" s="1387"/>
    </row>
    <row r="27" spans="1:17" s="512" customFormat="1" ht="15" x14ac:dyDescent="0.25">
      <c r="A27" s="515">
        <v>13</v>
      </c>
      <c r="B27" s="805"/>
      <c r="C27" s="1811"/>
      <c r="D27" s="1811"/>
      <c r="E27" s="1653">
        <v>77.64</v>
      </c>
      <c r="F27" s="1813"/>
      <c r="G27" s="1811"/>
      <c r="H27" s="1811"/>
      <c r="I27" s="1718"/>
      <c r="J27" s="1809"/>
      <c r="K27" s="1811"/>
      <c r="L27" s="1811"/>
      <c r="M27" s="1653">
        <v>10.379999999999999</v>
      </c>
      <c r="N27" s="1813"/>
      <c r="O27" s="797"/>
      <c r="P27" s="1368"/>
      <c r="Q27" s="1387"/>
    </row>
    <row r="28" spans="1:17" s="512" customFormat="1" ht="15" x14ac:dyDescent="0.25">
      <c r="A28" s="515">
        <v>14</v>
      </c>
      <c r="B28" s="805"/>
      <c r="C28" s="1811"/>
      <c r="D28" s="1811"/>
      <c r="E28" s="1653">
        <v>79.800000000000011</v>
      </c>
      <c r="F28" s="1813"/>
      <c r="G28" s="1811"/>
      <c r="H28" s="1811"/>
      <c r="I28" s="1718"/>
      <c r="J28" s="1809"/>
      <c r="K28" s="1811"/>
      <c r="L28" s="1811"/>
      <c r="M28" s="1653">
        <v>10.26</v>
      </c>
      <c r="N28" s="1813"/>
      <c r="O28" s="797"/>
      <c r="P28" s="1368"/>
      <c r="Q28" s="1387"/>
    </row>
    <row r="29" spans="1:17" s="512" customFormat="1" ht="15" x14ac:dyDescent="0.25">
      <c r="A29" s="515">
        <v>15</v>
      </c>
      <c r="B29" s="805"/>
      <c r="C29" s="1811"/>
      <c r="D29" s="1811"/>
      <c r="E29" s="1653">
        <v>82.199999999999989</v>
      </c>
      <c r="F29" s="1813"/>
      <c r="G29" s="1811"/>
      <c r="H29" s="1811"/>
      <c r="I29" s="1718"/>
      <c r="J29" s="1809"/>
      <c r="K29" s="1811"/>
      <c r="L29" s="1811"/>
      <c r="M29" s="1653">
        <v>10.14</v>
      </c>
      <c r="N29" s="1813"/>
      <c r="O29" s="797"/>
      <c r="P29" s="1368"/>
      <c r="Q29" s="1387"/>
    </row>
    <row r="30" spans="1:17" s="512" customFormat="1" ht="15" x14ac:dyDescent="0.25">
      <c r="A30" s="515">
        <v>16</v>
      </c>
      <c r="B30" s="805"/>
      <c r="C30" s="1811"/>
      <c r="D30" s="1811"/>
      <c r="E30" s="1653">
        <v>83.759999999999991</v>
      </c>
      <c r="F30" s="1813"/>
      <c r="G30" s="1811"/>
      <c r="H30" s="1811"/>
      <c r="I30" s="1718"/>
      <c r="J30" s="1809"/>
      <c r="K30" s="1811"/>
      <c r="L30" s="1811"/>
      <c r="M30" s="1653">
        <v>10.559999999999999</v>
      </c>
      <c r="N30" s="1813"/>
      <c r="O30" s="797"/>
      <c r="P30" s="1368"/>
      <c r="Q30" s="1387"/>
    </row>
    <row r="31" spans="1:17" s="516" customFormat="1" ht="15" x14ac:dyDescent="0.25">
      <c r="A31" s="515">
        <v>17</v>
      </c>
      <c r="B31" s="805"/>
      <c r="C31" s="1811"/>
      <c r="D31" s="1811"/>
      <c r="E31" s="1653">
        <v>82.56</v>
      </c>
      <c r="F31" s="1813"/>
      <c r="G31" s="1811"/>
      <c r="H31" s="1811"/>
      <c r="I31" s="1718"/>
      <c r="J31" s="1809"/>
      <c r="K31" s="1811"/>
      <c r="L31" s="1811"/>
      <c r="M31" s="1653">
        <v>10.8</v>
      </c>
      <c r="N31" s="1813"/>
      <c r="O31" s="797"/>
      <c r="P31" s="1368"/>
      <c r="Q31" s="1387"/>
    </row>
    <row r="32" spans="1:17" s="516" customFormat="1" ht="15" x14ac:dyDescent="0.25">
      <c r="A32" s="515">
        <v>18</v>
      </c>
      <c r="B32" s="805"/>
      <c r="C32" s="1811"/>
      <c r="D32" s="1811"/>
      <c r="E32" s="1653">
        <v>84.54</v>
      </c>
      <c r="F32" s="1813"/>
      <c r="G32" s="1811"/>
      <c r="H32" s="1811"/>
      <c r="I32" s="1718"/>
      <c r="J32" s="1809"/>
      <c r="K32" s="1811"/>
      <c r="L32" s="1811"/>
      <c r="M32" s="1653">
        <v>11.34</v>
      </c>
      <c r="N32" s="1813"/>
      <c r="O32" s="797"/>
      <c r="P32" s="1368"/>
      <c r="Q32" s="1387"/>
    </row>
    <row r="33" spans="1:33" s="516" customFormat="1" ht="15" x14ac:dyDescent="0.25">
      <c r="A33" s="515">
        <v>19</v>
      </c>
      <c r="B33" s="805"/>
      <c r="C33" s="1811"/>
      <c r="D33" s="1811"/>
      <c r="E33" s="1653">
        <v>87.06</v>
      </c>
      <c r="F33" s="1813"/>
      <c r="G33" s="1811"/>
      <c r="H33" s="1811"/>
      <c r="I33" s="1718"/>
      <c r="J33" s="1809"/>
      <c r="K33" s="1811"/>
      <c r="L33" s="1811"/>
      <c r="M33" s="1653">
        <v>11.879999999999999</v>
      </c>
      <c r="N33" s="1813"/>
      <c r="O33" s="797"/>
      <c r="P33" s="1368"/>
      <c r="Q33" s="1387"/>
    </row>
    <row r="34" spans="1:33" s="516" customFormat="1" ht="15" x14ac:dyDescent="0.25">
      <c r="A34" s="515">
        <v>20</v>
      </c>
      <c r="B34" s="805"/>
      <c r="C34" s="1811"/>
      <c r="D34" s="1811"/>
      <c r="E34" s="1653">
        <v>86.82</v>
      </c>
      <c r="F34" s="1813"/>
      <c r="G34" s="1811"/>
      <c r="H34" s="1811"/>
      <c r="I34" s="1718"/>
      <c r="J34" s="1809"/>
      <c r="K34" s="1811"/>
      <c r="L34" s="1811"/>
      <c r="M34" s="1653">
        <v>11.94</v>
      </c>
      <c r="N34" s="1813"/>
      <c r="O34" s="797"/>
      <c r="P34" s="1368"/>
      <c r="Q34" s="1387"/>
    </row>
    <row r="35" spans="1:33" s="516" customFormat="1" ht="15" x14ac:dyDescent="0.25">
      <c r="A35" s="515">
        <v>21</v>
      </c>
      <c r="B35" s="805"/>
      <c r="C35" s="1811"/>
      <c r="D35" s="1811"/>
      <c r="E35" s="1653">
        <v>87.24</v>
      </c>
      <c r="F35" s="1813"/>
      <c r="G35" s="1811"/>
      <c r="H35" s="1811"/>
      <c r="I35" s="1718"/>
      <c r="J35" s="1809"/>
      <c r="K35" s="1811"/>
      <c r="L35" s="1811"/>
      <c r="M35" s="1653">
        <v>10.739999999999998</v>
      </c>
      <c r="N35" s="1813"/>
      <c r="O35" s="797"/>
      <c r="P35" s="1368"/>
      <c r="Q35" s="1387"/>
    </row>
    <row r="36" spans="1:33" s="516" customFormat="1" ht="15" x14ac:dyDescent="0.25">
      <c r="A36" s="515">
        <v>22</v>
      </c>
      <c r="B36" s="805"/>
      <c r="C36" s="1811"/>
      <c r="D36" s="1811"/>
      <c r="E36" s="1653">
        <v>79.56</v>
      </c>
      <c r="F36" s="1813"/>
      <c r="G36" s="1811"/>
      <c r="H36" s="1811"/>
      <c r="I36" s="1718"/>
      <c r="J36" s="1809"/>
      <c r="K36" s="1811"/>
      <c r="L36" s="1811"/>
      <c r="M36" s="1653">
        <v>10.26</v>
      </c>
      <c r="N36" s="1813"/>
      <c r="O36" s="797"/>
      <c r="P36" s="1368"/>
      <c r="Q36" s="1387"/>
    </row>
    <row r="37" spans="1:33" s="516" customFormat="1" ht="15" x14ac:dyDescent="0.25">
      <c r="A37" s="515">
        <v>23</v>
      </c>
      <c r="B37" s="805"/>
      <c r="C37" s="1811"/>
      <c r="D37" s="1811"/>
      <c r="E37" s="1653">
        <v>73.199999999999989</v>
      </c>
      <c r="F37" s="1813"/>
      <c r="G37" s="1811"/>
      <c r="H37" s="1811"/>
      <c r="I37" s="1718"/>
      <c r="J37" s="1809"/>
      <c r="K37" s="1811"/>
      <c r="L37" s="1811"/>
      <c r="M37" s="1653">
        <v>9.66</v>
      </c>
      <c r="N37" s="1813"/>
      <c r="O37" s="797"/>
      <c r="P37" s="1368"/>
      <c r="Q37" s="1387"/>
    </row>
    <row r="38" spans="1:33" s="516" customFormat="1" ht="15" x14ac:dyDescent="0.25">
      <c r="A38" s="515">
        <v>24</v>
      </c>
      <c r="B38" s="805"/>
      <c r="C38" s="1811"/>
      <c r="D38" s="1811"/>
      <c r="E38" s="1653">
        <v>66.12</v>
      </c>
      <c r="F38" s="1813"/>
      <c r="G38" s="1811"/>
      <c r="H38" s="1811"/>
      <c r="I38" s="1718"/>
      <c r="J38" s="1809"/>
      <c r="K38" s="1811"/>
      <c r="L38" s="1811"/>
      <c r="M38" s="1653">
        <v>9.18</v>
      </c>
      <c r="N38" s="1813"/>
      <c r="O38" s="797"/>
      <c r="P38" s="1368"/>
      <c r="Q38" s="1387"/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1728</v>
      </c>
      <c r="F39" s="1811"/>
      <c r="G39" s="1811"/>
      <c r="H39" s="1811"/>
      <c r="I39" s="1814"/>
      <c r="J39" s="1811"/>
      <c r="K39" s="1811"/>
      <c r="L39" s="1811"/>
      <c r="M39" s="1814">
        <f>SUM(M15:M38)</f>
        <v>231.90000000000003</v>
      </c>
      <c r="N39" s="1811"/>
      <c r="O39" s="797"/>
      <c r="P39" s="797"/>
      <c r="Q39" s="1370"/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4:C4"/>
    <mergeCell ref="B1:F1"/>
    <mergeCell ref="N1:Q1"/>
    <mergeCell ref="B2:F2"/>
    <mergeCell ref="N2:Q2"/>
    <mergeCell ref="B3:C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17" t="s">
        <v>512</v>
      </c>
      <c r="C1" s="2039"/>
      <c r="D1" s="2039"/>
      <c r="E1" s="2039"/>
      <c r="F1" s="2039"/>
      <c r="J1" s="801" t="s">
        <v>184</v>
      </c>
      <c r="N1" s="2821" t="s">
        <v>128</v>
      </c>
      <c r="O1" s="2821"/>
      <c r="P1" s="2821"/>
      <c r="Q1" s="2821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18" customFormat="1" ht="10.5" customHeight="1" x14ac:dyDescent="0.2">
      <c r="B2" s="2818" t="s">
        <v>1</v>
      </c>
      <c r="C2" s="2046"/>
      <c r="D2" s="2046"/>
      <c r="E2" s="2046"/>
      <c r="F2" s="2046"/>
      <c r="N2" s="2818" t="s">
        <v>2</v>
      </c>
      <c r="O2" s="2822"/>
      <c r="P2" s="2822"/>
      <c r="Q2" s="282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18" customFormat="1" ht="13.5" customHeight="1" x14ac:dyDescent="0.2">
      <c r="B3" s="2823" t="s">
        <v>129</v>
      </c>
      <c r="C3" s="2822"/>
      <c r="N3" s="518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18" customFormat="1" ht="15" customHeight="1" x14ac:dyDescent="0.25">
      <c r="B4" s="2825" t="s">
        <v>4</v>
      </c>
      <c r="C4" s="2039"/>
      <c r="D4" s="520"/>
      <c r="E4" s="960"/>
      <c r="F4" s="960"/>
      <c r="G4" s="960"/>
      <c r="H4" s="960"/>
      <c r="I4" s="919" t="s">
        <v>5</v>
      </c>
      <c r="J4" s="519"/>
      <c r="K4" s="519"/>
      <c r="L4" s="519"/>
      <c r="O4" s="521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18" customFormat="1" ht="9.75" customHeight="1" x14ac:dyDescent="0.2">
      <c r="B5" s="2824" t="s">
        <v>7</v>
      </c>
      <c r="C5" s="2037"/>
      <c r="D5" s="519"/>
      <c r="E5" s="519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18" customFormat="1" ht="12" customHeight="1" x14ac:dyDescent="0.25">
      <c r="A6" s="281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18" customFormat="1" ht="15.75" x14ac:dyDescent="0.25">
      <c r="A7" s="2820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18" customFormat="1" ht="9" customHeight="1" x14ac:dyDescent="0.2">
      <c r="A8" s="1329">
        <v>1639</v>
      </c>
      <c r="B8" s="1338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18" customFormat="1" x14ac:dyDescent="0.2">
      <c r="A9" s="2828" t="s">
        <v>9</v>
      </c>
      <c r="B9" s="2831" t="s">
        <v>10</v>
      </c>
      <c r="C9" s="2832"/>
      <c r="D9" s="2832"/>
      <c r="E9" s="2832"/>
      <c r="F9" s="2832"/>
      <c r="G9" s="2832"/>
      <c r="H9" s="2832"/>
      <c r="I9" s="2833"/>
      <c r="J9" s="2831" t="s">
        <v>11</v>
      </c>
      <c r="K9" s="2832"/>
      <c r="L9" s="2832"/>
      <c r="M9" s="2832"/>
      <c r="N9" s="2832"/>
      <c r="O9" s="2832"/>
      <c r="P9" s="2832"/>
      <c r="Q9" s="2833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18" customFormat="1" x14ac:dyDescent="0.2">
      <c r="A10" s="2829"/>
      <c r="B10" s="2826" t="s">
        <v>130</v>
      </c>
      <c r="C10" s="2827"/>
      <c r="D10" s="2827"/>
      <c r="E10" s="2834"/>
      <c r="F10" s="2826"/>
      <c r="G10" s="2053"/>
      <c r="H10" s="2053"/>
      <c r="I10" s="2054"/>
      <c r="J10" s="2826" t="s">
        <v>130</v>
      </c>
      <c r="K10" s="2827"/>
      <c r="L10" s="2827"/>
      <c r="M10" s="2834"/>
      <c r="N10" s="2826"/>
      <c r="O10" s="2827"/>
      <c r="P10" s="2827"/>
      <c r="Q10" s="2834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18" customFormat="1" x14ac:dyDescent="0.2">
      <c r="A11" s="2829"/>
      <c r="B11" s="2826" t="s">
        <v>14</v>
      </c>
      <c r="C11" s="2827"/>
      <c r="E11" s="523">
        <v>2000</v>
      </c>
      <c r="F11" s="2826" t="s">
        <v>14</v>
      </c>
      <c r="G11" s="2827"/>
      <c r="H11" s="522"/>
      <c r="I11" s="523">
        <v>0</v>
      </c>
      <c r="J11" s="2826" t="s">
        <v>14</v>
      </c>
      <c r="K11" s="2827"/>
      <c r="L11" s="522"/>
      <c r="M11" s="523">
        <v>2000</v>
      </c>
      <c r="N11" s="2826" t="s">
        <v>14</v>
      </c>
      <c r="O11" s="2827"/>
      <c r="P11" s="522"/>
      <c r="Q11" s="523">
        <v>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25" customFormat="1" ht="35.25" customHeight="1" x14ac:dyDescent="0.2">
      <c r="A12" s="2830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65"/>
      <c r="D14" s="1965"/>
      <c r="E14" s="1966"/>
      <c r="F14" s="1965"/>
      <c r="G14" s="1965"/>
      <c r="H14" s="1965"/>
      <c r="I14" s="1966"/>
      <c r="J14" s="1804"/>
      <c r="K14" s="1965"/>
      <c r="L14" s="1965"/>
      <c r="M14" s="1966"/>
      <c r="N14" s="1384"/>
      <c r="O14" s="796"/>
      <c r="P14" s="796"/>
      <c r="Q14" s="931"/>
    </row>
    <row r="15" spans="1:33" s="1440" customFormat="1" ht="15" x14ac:dyDescent="0.25">
      <c r="A15" s="1436">
        <v>1</v>
      </c>
      <c r="B15" s="1420"/>
      <c r="C15" s="1965"/>
      <c r="D15" s="1965"/>
      <c r="E15" s="1653">
        <v>314</v>
      </c>
      <c r="F15" s="1965"/>
      <c r="G15" s="1965"/>
      <c r="H15" s="1965"/>
      <c r="I15" s="1967"/>
      <c r="J15" s="1804"/>
      <c r="K15" s="1965"/>
      <c r="L15" s="1965"/>
      <c r="M15" s="1653">
        <v>142</v>
      </c>
      <c r="N15" s="1438"/>
      <c r="O15" s="1437"/>
      <c r="P15" s="1437"/>
      <c r="Q15" s="1439"/>
    </row>
    <row r="16" spans="1:33" s="525" customFormat="1" ht="15" x14ac:dyDescent="0.25">
      <c r="A16" s="528">
        <v>2</v>
      </c>
      <c r="B16" s="780"/>
      <c r="C16" s="1965"/>
      <c r="D16" s="1965"/>
      <c r="E16" s="1653">
        <v>308</v>
      </c>
      <c r="F16" s="1965"/>
      <c r="G16" s="1965"/>
      <c r="H16" s="1965"/>
      <c r="I16" s="1967"/>
      <c r="J16" s="1804"/>
      <c r="K16" s="1965"/>
      <c r="L16" s="1965"/>
      <c r="M16" s="1653">
        <v>142</v>
      </c>
      <c r="N16" s="1384"/>
      <c r="O16" s="796"/>
      <c r="P16" s="796"/>
      <c r="Q16" s="1192"/>
    </row>
    <row r="17" spans="1:17" s="525" customFormat="1" ht="15" x14ac:dyDescent="0.25">
      <c r="A17" s="528">
        <v>3</v>
      </c>
      <c r="B17" s="780"/>
      <c r="C17" s="1965"/>
      <c r="D17" s="1965"/>
      <c r="E17" s="1653">
        <v>296</v>
      </c>
      <c r="F17" s="1965"/>
      <c r="G17" s="1965"/>
      <c r="H17" s="1965"/>
      <c r="I17" s="1967"/>
      <c r="J17" s="1804"/>
      <c r="K17" s="1965"/>
      <c r="L17" s="1965"/>
      <c r="M17" s="1653">
        <v>142</v>
      </c>
      <c r="N17" s="1384"/>
      <c r="O17" s="796"/>
      <c r="P17" s="796"/>
      <c r="Q17" s="1192"/>
    </row>
    <row r="18" spans="1:17" s="525" customFormat="1" ht="15" x14ac:dyDescent="0.25">
      <c r="A18" s="528">
        <v>4</v>
      </c>
      <c r="B18" s="780"/>
      <c r="C18" s="1965"/>
      <c r="D18" s="1965"/>
      <c r="E18" s="1653">
        <v>292</v>
      </c>
      <c r="F18" s="1965"/>
      <c r="G18" s="1965"/>
      <c r="H18" s="1965"/>
      <c r="I18" s="1967"/>
      <c r="J18" s="1804"/>
      <c r="K18" s="1965"/>
      <c r="L18" s="1965"/>
      <c r="M18" s="1653">
        <v>140</v>
      </c>
      <c r="N18" s="1384"/>
      <c r="O18" s="796"/>
      <c r="P18" s="796"/>
      <c r="Q18" s="1192"/>
    </row>
    <row r="19" spans="1:17" s="525" customFormat="1" ht="15" x14ac:dyDescent="0.25">
      <c r="A19" s="528">
        <v>5</v>
      </c>
      <c r="B19" s="780"/>
      <c r="C19" s="1965"/>
      <c r="D19" s="1965"/>
      <c r="E19" s="1653">
        <v>300</v>
      </c>
      <c r="F19" s="1965"/>
      <c r="G19" s="1965"/>
      <c r="H19" s="1965"/>
      <c r="I19" s="1967"/>
      <c r="J19" s="1804"/>
      <c r="K19" s="1965"/>
      <c r="L19" s="1965"/>
      <c r="M19" s="1653">
        <v>139</v>
      </c>
      <c r="N19" s="1384"/>
      <c r="O19" s="796"/>
      <c r="P19" s="796"/>
      <c r="Q19" s="1192"/>
    </row>
    <row r="20" spans="1:17" s="525" customFormat="1" ht="15" x14ac:dyDescent="0.25">
      <c r="A20" s="528">
        <v>6</v>
      </c>
      <c r="B20" s="780"/>
      <c r="C20" s="1965"/>
      <c r="D20" s="1965"/>
      <c r="E20" s="1653">
        <v>305</v>
      </c>
      <c r="F20" s="1965"/>
      <c r="G20" s="1965"/>
      <c r="H20" s="1965"/>
      <c r="I20" s="1967"/>
      <c r="J20" s="1804"/>
      <c r="K20" s="1965"/>
      <c r="L20" s="1965"/>
      <c r="M20" s="1653">
        <v>136</v>
      </c>
      <c r="N20" s="1384"/>
      <c r="O20" s="796"/>
      <c r="P20" s="796"/>
      <c r="Q20" s="1192"/>
    </row>
    <row r="21" spans="1:17" s="525" customFormat="1" ht="15" x14ac:dyDescent="0.25">
      <c r="A21" s="528">
        <v>7</v>
      </c>
      <c r="B21" s="780"/>
      <c r="C21" s="1965"/>
      <c r="D21" s="1965"/>
      <c r="E21" s="1653">
        <v>351</v>
      </c>
      <c r="F21" s="1965"/>
      <c r="G21" s="1965"/>
      <c r="H21" s="1965"/>
      <c r="I21" s="1967"/>
      <c r="J21" s="1804"/>
      <c r="K21" s="1965"/>
      <c r="L21" s="1965"/>
      <c r="M21" s="1653">
        <v>144</v>
      </c>
      <c r="N21" s="1384"/>
      <c r="O21" s="796"/>
      <c r="P21" s="796"/>
      <c r="Q21" s="1192"/>
    </row>
    <row r="22" spans="1:17" s="525" customFormat="1" ht="15" x14ac:dyDescent="0.25">
      <c r="A22" s="528">
        <v>8</v>
      </c>
      <c r="B22" s="780"/>
      <c r="C22" s="1965"/>
      <c r="D22" s="1965"/>
      <c r="E22" s="1653">
        <v>409</v>
      </c>
      <c r="F22" s="1965"/>
      <c r="G22" s="1965"/>
      <c r="H22" s="1965"/>
      <c r="I22" s="1967"/>
      <c r="J22" s="1804"/>
      <c r="K22" s="1965"/>
      <c r="L22" s="1965"/>
      <c r="M22" s="1653">
        <v>144</v>
      </c>
      <c r="N22" s="1384"/>
      <c r="O22" s="796"/>
      <c r="P22" s="796"/>
      <c r="Q22" s="1192"/>
    </row>
    <row r="23" spans="1:17" s="525" customFormat="1" ht="15" x14ac:dyDescent="0.25">
      <c r="A23" s="528">
        <v>9</v>
      </c>
      <c r="B23" s="780"/>
      <c r="C23" s="1965"/>
      <c r="D23" s="1965"/>
      <c r="E23" s="1653">
        <v>483</v>
      </c>
      <c r="F23" s="1965"/>
      <c r="G23" s="1965"/>
      <c r="H23" s="1965"/>
      <c r="I23" s="1967"/>
      <c r="J23" s="1804"/>
      <c r="K23" s="1965"/>
      <c r="L23" s="1965"/>
      <c r="M23" s="1653">
        <v>189</v>
      </c>
      <c r="N23" s="1384"/>
      <c r="O23" s="796"/>
      <c r="P23" s="796"/>
      <c r="Q23" s="1192"/>
    </row>
    <row r="24" spans="1:17" s="525" customFormat="1" ht="15" x14ac:dyDescent="0.25">
      <c r="A24" s="528">
        <v>10</v>
      </c>
      <c r="B24" s="780"/>
      <c r="C24" s="1965"/>
      <c r="D24" s="1965"/>
      <c r="E24" s="1653">
        <v>468</v>
      </c>
      <c r="F24" s="1965"/>
      <c r="G24" s="1965"/>
      <c r="H24" s="1965"/>
      <c r="I24" s="1967"/>
      <c r="J24" s="1804"/>
      <c r="K24" s="1965"/>
      <c r="L24" s="1965"/>
      <c r="M24" s="1653">
        <v>197</v>
      </c>
      <c r="N24" s="1384"/>
      <c r="O24" s="796"/>
      <c r="P24" s="796"/>
      <c r="Q24" s="1192"/>
    </row>
    <row r="25" spans="1:17" s="525" customFormat="1" ht="15" x14ac:dyDescent="0.25">
      <c r="A25" s="528">
        <v>11</v>
      </c>
      <c r="B25" s="780"/>
      <c r="C25" s="1965"/>
      <c r="D25" s="1965"/>
      <c r="E25" s="1653">
        <v>458</v>
      </c>
      <c r="F25" s="1965"/>
      <c r="G25" s="1965"/>
      <c r="H25" s="1965"/>
      <c r="I25" s="1967"/>
      <c r="J25" s="1804"/>
      <c r="K25" s="1965"/>
      <c r="L25" s="1965"/>
      <c r="M25" s="1653">
        <v>173</v>
      </c>
      <c r="N25" s="1384"/>
      <c r="O25" s="796"/>
      <c r="P25" s="796"/>
      <c r="Q25" s="1192"/>
    </row>
    <row r="26" spans="1:17" s="525" customFormat="1" ht="15" x14ac:dyDescent="0.25">
      <c r="A26" s="528">
        <v>12</v>
      </c>
      <c r="B26" s="780"/>
      <c r="C26" s="1965"/>
      <c r="D26" s="1965"/>
      <c r="E26" s="1653">
        <v>465</v>
      </c>
      <c r="F26" s="1965"/>
      <c r="G26" s="1965"/>
      <c r="H26" s="1965"/>
      <c r="I26" s="1967"/>
      <c r="J26" s="1804"/>
      <c r="K26" s="1965"/>
      <c r="L26" s="1965"/>
      <c r="M26" s="1653">
        <v>213</v>
      </c>
      <c r="N26" s="1384"/>
      <c r="O26" s="796"/>
      <c r="P26" s="796"/>
      <c r="Q26" s="1192"/>
    </row>
    <row r="27" spans="1:17" s="525" customFormat="1" ht="15" x14ac:dyDescent="0.25">
      <c r="A27" s="528">
        <v>13</v>
      </c>
      <c r="B27" s="780"/>
      <c r="C27" s="1965"/>
      <c r="D27" s="1965"/>
      <c r="E27" s="1653">
        <v>424</v>
      </c>
      <c r="F27" s="1965"/>
      <c r="G27" s="1965"/>
      <c r="H27" s="1965"/>
      <c r="I27" s="1967"/>
      <c r="J27" s="1804"/>
      <c r="K27" s="1965"/>
      <c r="L27" s="1965"/>
      <c r="M27" s="1653">
        <v>142</v>
      </c>
      <c r="N27" s="1384"/>
      <c r="O27" s="796"/>
      <c r="P27" s="796"/>
      <c r="Q27" s="1192"/>
    </row>
    <row r="28" spans="1:17" s="525" customFormat="1" ht="15" x14ac:dyDescent="0.25">
      <c r="A28" s="528">
        <v>14</v>
      </c>
      <c r="B28" s="780"/>
      <c r="C28" s="1965"/>
      <c r="D28" s="1965"/>
      <c r="E28" s="1653">
        <v>481</v>
      </c>
      <c r="F28" s="1965"/>
      <c r="G28" s="1965"/>
      <c r="H28" s="1965"/>
      <c r="I28" s="1967"/>
      <c r="J28" s="1804"/>
      <c r="K28" s="1965"/>
      <c r="L28" s="1965"/>
      <c r="M28" s="1653">
        <v>202</v>
      </c>
      <c r="N28" s="1384"/>
      <c r="O28" s="796"/>
      <c r="P28" s="796"/>
      <c r="Q28" s="1192"/>
    </row>
    <row r="29" spans="1:17" s="525" customFormat="1" ht="15" x14ac:dyDescent="0.25">
      <c r="A29" s="528">
        <v>15</v>
      </c>
      <c r="B29" s="780"/>
      <c r="C29" s="1965"/>
      <c r="D29" s="1965"/>
      <c r="E29" s="1653">
        <v>495</v>
      </c>
      <c r="F29" s="1965"/>
      <c r="G29" s="1965"/>
      <c r="H29" s="1965"/>
      <c r="I29" s="1967"/>
      <c r="J29" s="1804"/>
      <c r="K29" s="1965"/>
      <c r="L29" s="1965"/>
      <c r="M29" s="1653">
        <v>207</v>
      </c>
      <c r="N29" s="1384"/>
      <c r="O29" s="796"/>
      <c r="P29" s="796"/>
      <c r="Q29" s="1192"/>
    </row>
    <row r="30" spans="1:17" s="525" customFormat="1" ht="15" x14ac:dyDescent="0.25">
      <c r="A30" s="528">
        <v>16</v>
      </c>
      <c r="B30" s="780"/>
      <c r="C30" s="1965"/>
      <c r="D30" s="1965"/>
      <c r="E30" s="1653">
        <v>516</v>
      </c>
      <c r="F30" s="1965"/>
      <c r="G30" s="1965"/>
      <c r="H30" s="1965"/>
      <c r="I30" s="1967"/>
      <c r="J30" s="1804"/>
      <c r="K30" s="1965"/>
      <c r="L30" s="1965"/>
      <c r="M30" s="1653">
        <v>190</v>
      </c>
      <c r="N30" s="1384"/>
      <c r="O30" s="796"/>
      <c r="P30" s="796"/>
      <c r="Q30" s="1192"/>
    </row>
    <row r="31" spans="1:17" s="529" customFormat="1" ht="15" x14ac:dyDescent="0.25">
      <c r="A31" s="528">
        <v>17</v>
      </c>
      <c r="B31" s="780"/>
      <c r="C31" s="1965"/>
      <c r="D31" s="1965"/>
      <c r="E31" s="1653">
        <v>564</v>
      </c>
      <c r="F31" s="1965"/>
      <c r="G31" s="1965"/>
      <c r="H31" s="1965"/>
      <c r="I31" s="1967"/>
      <c r="J31" s="1804"/>
      <c r="K31" s="1965"/>
      <c r="L31" s="1965"/>
      <c r="M31" s="1653">
        <v>229</v>
      </c>
      <c r="N31" s="1384"/>
      <c r="O31" s="796"/>
      <c r="P31" s="796"/>
      <c r="Q31" s="1192"/>
    </row>
    <row r="32" spans="1:17" s="529" customFormat="1" ht="15" x14ac:dyDescent="0.25">
      <c r="A32" s="528">
        <v>18</v>
      </c>
      <c r="B32" s="780"/>
      <c r="C32" s="1965"/>
      <c r="D32" s="1965"/>
      <c r="E32" s="1653">
        <v>547</v>
      </c>
      <c r="F32" s="1965"/>
      <c r="G32" s="1965"/>
      <c r="H32" s="1965"/>
      <c r="I32" s="1967"/>
      <c r="J32" s="1804"/>
      <c r="K32" s="1965"/>
      <c r="L32" s="1965"/>
      <c r="M32" s="1653">
        <v>225</v>
      </c>
      <c r="N32" s="1384"/>
      <c r="O32" s="796"/>
      <c r="P32" s="796"/>
      <c r="Q32" s="1192"/>
    </row>
    <row r="33" spans="1:33" s="529" customFormat="1" ht="15" x14ac:dyDescent="0.25">
      <c r="A33" s="528">
        <v>19</v>
      </c>
      <c r="B33" s="780"/>
      <c r="C33" s="1965"/>
      <c r="D33" s="1965"/>
      <c r="E33" s="1653">
        <v>481</v>
      </c>
      <c r="F33" s="1965"/>
      <c r="G33" s="1965"/>
      <c r="H33" s="1965"/>
      <c r="I33" s="1967"/>
      <c r="J33" s="1804"/>
      <c r="K33" s="1965"/>
      <c r="L33" s="1965"/>
      <c r="M33" s="1653">
        <v>150</v>
      </c>
      <c r="N33" s="1384"/>
      <c r="O33" s="796"/>
      <c r="P33" s="796"/>
      <c r="Q33" s="1192"/>
    </row>
    <row r="34" spans="1:33" s="529" customFormat="1" ht="15" x14ac:dyDescent="0.25">
      <c r="A34" s="528">
        <v>20</v>
      </c>
      <c r="B34" s="780"/>
      <c r="C34" s="1965"/>
      <c r="D34" s="1965"/>
      <c r="E34" s="1653">
        <v>479</v>
      </c>
      <c r="F34" s="1965"/>
      <c r="G34" s="1965"/>
      <c r="H34" s="1965"/>
      <c r="I34" s="1967"/>
      <c r="J34" s="1804"/>
      <c r="K34" s="1965"/>
      <c r="L34" s="1965"/>
      <c r="M34" s="1653">
        <v>144</v>
      </c>
      <c r="N34" s="1384"/>
      <c r="O34" s="796"/>
      <c r="P34" s="796"/>
      <c r="Q34" s="1192"/>
    </row>
    <row r="35" spans="1:33" s="529" customFormat="1" ht="15" x14ac:dyDescent="0.25">
      <c r="A35" s="528">
        <v>21</v>
      </c>
      <c r="B35" s="780"/>
      <c r="C35" s="1965"/>
      <c r="D35" s="1965"/>
      <c r="E35" s="1653">
        <v>461</v>
      </c>
      <c r="F35" s="1965"/>
      <c r="G35" s="1965"/>
      <c r="H35" s="1965"/>
      <c r="I35" s="1967"/>
      <c r="J35" s="1804"/>
      <c r="K35" s="1965"/>
      <c r="L35" s="1965"/>
      <c r="M35" s="1653">
        <v>141</v>
      </c>
      <c r="N35" s="1384"/>
      <c r="O35" s="796"/>
      <c r="P35" s="796"/>
      <c r="Q35" s="1192"/>
    </row>
    <row r="36" spans="1:33" s="529" customFormat="1" ht="15" x14ac:dyDescent="0.25">
      <c r="A36" s="528">
        <v>22</v>
      </c>
      <c r="B36" s="780"/>
      <c r="C36" s="1965"/>
      <c r="D36" s="1965"/>
      <c r="E36" s="1653">
        <v>441</v>
      </c>
      <c r="F36" s="1965"/>
      <c r="G36" s="1965"/>
      <c r="H36" s="1965"/>
      <c r="I36" s="1967"/>
      <c r="J36" s="1804"/>
      <c r="K36" s="1965"/>
      <c r="L36" s="1965"/>
      <c r="M36" s="1653">
        <v>140</v>
      </c>
      <c r="N36" s="1384"/>
      <c r="O36" s="796"/>
      <c r="P36" s="796"/>
      <c r="Q36" s="1192"/>
    </row>
    <row r="37" spans="1:33" s="529" customFormat="1" ht="15" x14ac:dyDescent="0.25">
      <c r="A37" s="528">
        <v>23</v>
      </c>
      <c r="B37" s="780"/>
      <c r="C37" s="1965"/>
      <c r="D37" s="1965"/>
      <c r="E37" s="1653">
        <v>389</v>
      </c>
      <c r="F37" s="1965"/>
      <c r="G37" s="1965"/>
      <c r="H37" s="1965"/>
      <c r="I37" s="1967"/>
      <c r="J37" s="1804"/>
      <c r="K37" s="1965"/>
      <c r="L37" s="1965"/>
      <c r="M37" s="1653">
        <v>138</v>
      </c>
      <c r="N37" s="1384"/>
      <c r="O37" s="796"/>
      <c r="P37" s="796"/>
      <c r="Q37" s="1192"/>
    </row>
    <row r="38" spans="1:33" s="529" customFormat="1" ht="15" x14ac:dyDescent="0.25">
      <c r="A38" s="528">
        <v>24</v>
      </c>
      <c r="B38" s="780"/>
      <c r="C38" s="1965"/>
      <c r="D38" s="1965"/>
      <c r="E38" s="1653">
        <v>332</v>
      </c>
      <c r="F38" s="1965"/>
      <c r="G38" s="1965"/>
      <c r="H38" s="1965"/>
      <c r="I38" s="1967"/>
      <c r="J38" s="1804"/>
      <c r="K38" s="1965"/>
      <c r="L38" s="1965"/>
      <c r="M38" s="1653">
        <v>135</v>
      </c>
      <c r="N38" s="1384"/>
      <c r="O38" s="796"/>
      <c r="P38" s="796"/>
      <c r="Q38" s="1192"/>
    </row>
    <row r="39" spans="1:33" s="529" customFormat="1" ht="15" x14ac:dyDescent="0.2">
      <c r="A39" s="528" t="s">
        <v>19</v>
      </c>
      <c r="B39" s="796"/>
      <c r="C39" s="1965"/>
      <c r="D39" s="1965"/>
      <c r="E39" s="1968">
        <f>SUM(E15:E38)</f>
        <v>10059</v>
      </c>
      <c r="F39" s="1965"/>
      <c r="G39" s="1965"/>
      <c r="H39" s="1965"/>
      <c r="I39" s="1968"/>
      <c r="J39" s="1965"/>
      <c r="K39" s="1965"/>
      <c r="L39" s="1965"/>
      <c r="M39" s="1968">
        <f>SUM(M15:M38)</f>
        <v>3944</v>
      </c>
      <c r="N39" s="1384"/>
      <c r="O39" s="796"/>
      <c r="P39" s="796"/>
      <c r="Q39" s="1191"/>
    </row>
    <row r="40" spans="1:33" s="518" customFormat="1" ht="12.75" customHeight="1" x14ac:dyDescent="0.2"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18" customFormat="1" ht="12.75" customHeight="1" x14ac:dyDescent="0.2">
      <c r="B41" s="518" t="s">
        <v>349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18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18"/>
      <c r="K43" s="518" t="s">
        <v>537</v>
      </c>
      <c r="L43" s="518"/>
      <c r="M43" s="518"/>
      <c r="N43" s="518"/>
      <c r="O43" s="518"/>
      <c r="P43" s="518"/>
      <c r="Q43" s="518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5" t="s">
        <v>512</v>
      </c>
      <c r="C1" s="2039"/>
      <c r="D1" s="2039"/>
      <c r="E1" s="2039"/>
      <c r="F1" s="2039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36" t="s">
        <v>1</v>
      </c>
      <c r="C2" s="2046"/>
      <c r="D2" s="2046"/>
      <c r="E2" s="2046"/>
      <c r="F2" s="2046"/>
      <c r="N2" s="2836" t="s">
        <v>2</v>
      </c>
      <c r="O2" s="2839"/>
      <c r="P2" s="2839"/>
      <c r="Q2" s="283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41" t="s">
        <v>129</v>
      </c>
      <c r="C3" s="2839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0" t="s">
        <v>4</v>
      </c>
      <c r="C4" s="2039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42" t="s">
        <v>7</v>
      </c>
      <c r="C5" s="2037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451</v>
      </c>
      <c r="B8" s="1315" t="s">
        <v>452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45" t="s">
        <v>9</v>
      </c>
      <c r="B9" s="2848" t="s">
        <v>10</v>
      </c>
      <c r="C9" s="2849"/>
      <c r="D9" s="2849"/>
      <c r="E9" s="2849"/>
      <c r="F9" s="2849"/>
      <c r="G9" s="2849"/>
      <c r="H9" s="2849"/>
      <c r="I9" s="2850"/>
      <c r="J9" s="2848" t="s">
        <v>11</v>
      </c>
      <c r="K9" s="2849"/>
      <c r="L9" s="2849"/>
      <c r="M9" s="2849"/>
      <c r="N9" s="2849"/>
      <c r="O9" s="2849"/>
      <c r="P9" s="2849"/>
      <c r="Q9" s="285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46"/>
      <c r="B10" s="2843" t="s">
        <v>150</v>
      </c>
      <c r="C10" s="2844"/>
      <c r="D10" s="2844"/>
      <c r="E10" s="2851"/>
      <c r="F10" s="2843" t="s">
        <v>151</v>
      </c>
      <c r="G10" s="2053"/>
      <c r="H10" s="2053"/>
      <c r="I10" s="2054"/>
      <c r="J10" s="2843" t="s">
        <v>150</v>
      </c>
      <c r="K10" s="2844"/>
      <c r="L10" s="2844"/>
      <c r="M10" s="2851"/>
      <c r="N10" s="2843" t="s">
        <v>151</v>
      </c>
      <c r="O10" s="2844"/>
      <c r="P10" s="2844"/>
      <c r="Q10" s="2851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46"/>
      <c r="B11" s="2843" t="s">
        <v>14</v>
      </c>
      <c r="C11" s="2844"/>
      <c r="E11" s="537">
        <v>3000</v>
      </c>
      <c r="F11" s="2843" t="s">
        <v>14</v>
      </c>
      <c r="G11" s="2844"/>
      <c r="H11" s="536"/>
      <c r="I11" s="537">
        <v>2000</v>
      </c>
      <c r="J11" s="2843" t="s">
        <v>14</v>
      </c>
      <c r="K11" s="2844"/>
      <c r="L11" s="536"/>
      <c r="M11" s="537">
        <f>E11</f>
        <v>3000</v>
      </c>
      <c r="N11" s="2843" t="s">
        <v>14</v>
      </c>
      <c r="O11" s="2844"/>
      <c r="P11" s="536"/>
      <c r="Q11" s="537">
        <v>2000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4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330</v>
      </c>
      <c r="F15" s="1804"/>
      <c r="G15" s="1815"/>
      <c r="H15" s="1815"/>
      <c r="I15" s="1979">
        <v>167.2</v>
      </c>
      <c r="J15" s="1804"/>
      <c r="K15" s="1815"/>
      <c r="L15" s="1815"/>
      <c r="M15" s="1653">
        <v>164.7</v>
      </c>
      <c r="N15" s="1804"/>
      <c r="O15" s="1815"/>
      <c r="P15" s="1815"/>
      <c r="Q15" s="1979">
        <v>85.999999999999986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315.29999999999995</v>
      </c>
      <c r="F16" s="1804"/>
      <c r="G16" s="1815"/>
      <c r="H16" s="1815"/>
      <c r="I16" s="1979">
        <v>158.20000000000002</v>
      </c>
      <c r="J16" s="1804"/>
      <c r="K16" s="1815"/>
      <c r="L16" s="1815"/>
      <c r="M16" s="1653">
        <v>162.9</v>
      </c>
      <c r="N16" s="1804"/>
      <c r="O16" s="1815"/>
      <c r="P16" s="1815"/>
      <c r="Q16" s="1979">
        <v>85.200000000000017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325.8</v>
      </c>
      <c r="F17" s="1804"/>
      <c r="G17" s="1815"/>
      <c r="H17" s="1815"/>
      <c r="I17" s="1979">
        <v>156</v>
      </c>
      <c r="J17" s="1804"/>
      <c r="K17" s="1815"/>
      <c r="L17" s="1815"/>
      <c r="M17" s="1653">
        <v>163.19999999999999</v>
      </c>
      <c r="N17" s="1804"/>
      <c r="O17" s="1815"/>
      <c r="P17" s="1815"/>
      <c r="Q17" s="1979">
        <v>84.2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321</v>
      </c>
      <c r="F18" s="1804"/>
      <c r="G18" s="1815"/>
      <c r="H18" s="1815"/>
      <c r="I18" s="1979">
        <v>153.19999999999999</v>
      </c>
      <c r="J18" s="1804"/>
      <c r="K18" s="1815"/>
      <c r="L18" s="1815"/>
      <c r="M18" s="1653">
        <v>165.6</v>
      </c>
      <c r="N18" s="1804"/>
      <c r="O18" s="1815"/>
      <c r="P18" s="1815"/>
      <c r="Q18" s="1979">
        <v>84.800000000000011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338.7</v>
      </c>
      <c r="F19" s="1804"/>
      <c r="G19" s="1815"/>
      <c r="H19" s="1815"/>
      <c r="I19" s="1979">
        <v>159.60000000000002</v>
      </c>
      <c r="J19" s="1804"/>
      <c r="K19" s="1815"/>
      <c r="L19" s="1815"/>
      <c r="M19" s="1653">
        <v>162</v>
      </c>
      <c r="N19" s="1804"/>
      <c r="O19" s="1815"/>
      <c r="P19" s="1815"/>
      <c r="Q19" s="1979">
        <v>84.6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381.59999999999997</v>
      </c>
      <c r="F20" s="1804"/>
      <c r="G20" s="1815"/>
      <c r="H20" s="1815"/>
      <c r="I20" s="1979">
        <v>187.2</v>
      </c>
      <c r="J20" s="1804"/>
      <c r="K20" s="1815"/>
      <c r="L20" s="1815"/>
      <c r="M20" s="1653">
        <v>161.69999999999999</v>
      </c>
      <c r="N20" s="1804"/>
      <c r="O20" s="1815"/>
      <c r="P20" s="1815"/>
      <c r="Q20" s="1979">
        <v>84.2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441.30000000000007</v>
      </c>
      <c r="F21" s="1804"/>
      <c r="G21" s="1815"/>
      <c r="H21" s="1815"/>
      <c r="I21" s="1979">
        <v>216</v>
      </c>
      <c r="J21" s="1804"/>
      <c r="K21" s="1815"/>
      <c r="L21" s="1815"/>
      <c r="M21" s="1653">
        <v>163.5</v>
      </c>
      <c r="N21" s="1804"/>
      <c r="O21" s="1815"/>
      <c r="P21" s="1815"/>
      <c r="Q21" s="1979">
        <v>85.399999999999991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489</v>
      </c>
      <c r="F22" s="1804"/>
      <c r="G22" s="1815"/>
      <c r="H22" s="1815"/>
      <c r="I22" s="1979">
        <v>245.6</v>
      </c>
      <c r="J22" s="1804"/>
      <c r="K22" s="1815"/>
      <c r="L22" s="1815"/>
      <c r="M22" s="1653">
        <v>171</v>
      </c>
      <c r="N22" s="1804"/>
      <c r="O22" s="1815"/>
      <c r="P22" s="1815"/>
      <c r="Q22" s="1979">
        <v>82.6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581.4</v>
      </c>
      <c r="F23" s="1804"/>
      <c r="G23" s="1815"/>
      <c r="H23" s="1815"/>
      <c r="I23" s="1979">
        <v>216.8</v>
      </c>
      <c r="J23" s="1804"/>
      <c r="K23" s="1815"/>
      <c r="L23" s="1815"/>
      <c r="M23" s="1653">
        <v>251.39999999999998</v>
      </c>
      <c r="N23" s="1804"/>
      <c r="O23" s="1815"/>
      <c r="P23" s="1815"/>
      <c r="Q23" s="1979">
        <v>71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637.79999999999995</v>
      </c>
      <c r="F24" s="1804"/>
      <c r="G24" s="1815"/>
      <c r="H24" s="1815"/>
      <c r="I24" s="1979">
        <v>213.60000000000002</v>
      </c>
      <c r="J24" s="1804"/>
      <c r="K24" s="1815"/>
      <c r="L24" s="1815"/>
      <c r="M24" s="1653">
        <v>242.7</v>
      </c>
      <c r="N24" s="1804"/>
      <c r="O24" s="1815"/>
      <c r="P24" s="1815"/>
      <c r="Q24" s="1979">
        <v>72.400000000000006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596.70000000000005</v>
      </c>
      <c r="F25" s="1804"/>
      <c r="G25" s="1815"/>
      <c r="H25" s="1815"/>
      <c r="I25" s="1979">
        <v>193.8</v>
      </c>
      <c r="J25" s="1804"/>
      <c r="K25" s="1815"/>
      <c r="L25" s="1815"/>
      <c r="M25" s="1653">
        <v>247.2</v>
      </c>
      <c r="N25" s="1804"/>
      <c r="O25" s="1815"/>
      <c r="P25" s="1815"/>
      <c r="Q25" s="1979">
        <v>71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596.70000000000005</v>
      </c>
      <c r="F26" s="1804"/>
      <c r="G26" s="1815"/>
      <c r="H26" s="1815"/>
      <c r="I26" s="1979">
        <v>187.39999999999998</v>
      </c>
      <c r="J26" s="1804"/>
      <c r="K26" s="1815"/>
      <c r="L26" s="1815"/>
      <c r="M26" s="1653">
        <v>268.20000000000005</v>
      </c>
      <c r="N26" s="1804"/>
      <c r="O26" s="1815"/>
      <c r="P26" s="1815"/>
      <c r="Q26" s="1979">
        <v>69.399999999999991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577.20000000000005</v>
      </c>
      <c r="F27" s="1804"/>
      <c r="G27" s="1815"/>
      <c r="H27" s="1815"/>
      <c r="I27" s="1979">
        <v>203.60000000000002</v>
      </c>
      <c r="J27" s="1804"/>
      <c r="K27" s="1815"/>
      <c r="L27" s="1815"/>
      <c r="M27" s="1653">
        <v>219.29999999999998</v>
      </c>
      <c r="N27" s="1804"/>
      <c r="O27" s="1815"/>
      <c r="P27" s="1815"/>
      <c r="Q27" s="1979">
        <v>77.400000000000006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585.29999999999995</v>
      </c>
      <c r="F28" s="1804"/>
      <c r="G28" s="1815"/>
      <c r="H28" s="1815"/>
      <c r="I28" s="1979">
        <v>199.8</v>
      </c>
      <c r="J28" s="1804"/>
      <c r="K28" s="1815"/>
      <c r="L28" s="1815"/>
      <c r="M28" s="1653">
        <v>274.5</v>
      </c>
      <c r="N28" s="1804"/>
      <c r="O28" s="1815"/>
      <c r="P28" s="1815"/>
      <c r="Q28" s="1979">
        <v>70.599999999999994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553.79999999999995</v>
      </c>
      <c r="F29" s="1804"/>
      <c r="G29" s="1815"/>
      <c r="H29" s="1815"/>
      <c r="I29" s="1979">
        <v>194</v>
      </c>
      <c r="J29" s="1804"/>
      <c r="K29" s="1815"/>
      <c r="L29" s="1815"/>
      <c r="M29" s="1653">
        <v>254.7</v>
      </c>
      <c r="N29" s="1804"/>
      <c r="O29" s="1815"/>
      <c r="P29" s="1815"/>
      <c r="Q29" s="1979">
        <v>68.399999999999991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558.90000000000009</v>
      </c>
      <c r="F30" s="1804"/>
      <c r="G30" s="1815"/>
      <c r="H30" s="1815"/>
      <c r="I30" s="1979">
        <v>212</v>
      </c>
      <c r="J30" s="1804"/>
      <c r="K30" s="1815"/>
      <c r="L30" s="1815"/>
      <c r="M30" s="1653">
        <v>224.4</v>
      </c>
      <c r="N30" s="1804"/>
      <c r="O30" s="1815"/>
      <c r="P30" s="1815"/>
      <c r="Q30" s="1979">
        <v>72.199999999999989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580.79999999999995</v>
      </c>
      <c r="F31" s="1804"/>
      <c r="G31" s="1815"/>
      <c r="H31" s="1815"/>
      <c r="I31" s="1979">
        <v>239.8</v>
      </c>
      <c r="J31" s="1804"/>
      <c r="K31" s="1815"/>
      <c r="L31" s="1815"/>
      <c r="M31" s="1653">
        <v>270.89999999999998</v>
      </c>
      <c r="N31" s="1804"/>
      <c r="O31" s="1815"/>
      <c r="P31" s="1815"/>
      <c r="Q31" s="1979">
        <v>81.2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506.7</v>
      </c>
      <c r="F32" s="1804"/>
      <c r="G32" s="1815"/>
      <c r="H32" s="1815"/>
      <c r="I32" s="1979">
        <v>256.2</v>
      </c>
      <c r="J32" s="1804"/>
      <c r="K32" s="1815"/>
      <c r="L32" s="1815"/>
      <c r="M32" s="1653">
        <v>205.5</v>
      </c>
      <c r="N32" s="1804"/>
      <c r="O32" s="1815"/>
      <c r="P32" s="1815"/>
      <c r="Q32" s="1979">
        <v>85.199999999999989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500.4</v>
      </c>
      <c r="F33" s="1804"/>
      <c r="G33" s="1815"/>
      <c r="H33" s="1815"/>
      <c r="I33" s="1979">
        <v>264</v>
      </c>
      <c r="J33" s="1804"/>
      <c r="K33" s="1815"/>
      <c r="L33" s="1815"/>
      <c r="M33" s="1653">
        <v>196.5</v>
      </c>
      <c r="N33" s="1804"/>
      <c r="O33" s="1815"/>
      <c r="P33" s="1815"/>
      <c r="Q33" s="1979">
        <v>86.8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448.5</v>
      </c>
      <c r="F34" s="1804"/>
      <c r="G34" s="1815"/>
      <c r="H34" s="1815"/>
      <c r="I34" s="1979">
        <v>257.39999999999998</v>
      </c>
      <c r="J34" s="1804"/>
      <c r="K34" s="1815"/>
      <c r="L34" s="1815"/>
      <c r="M34" s="1653">
        <v>173.7</v>
      </c>
      <c r="N34" s="1804"/>
      <c r="O34" s="1815"/>
      <c r="P34" s="1815"/>
      <c r="Q34" s="1979">
        <v>83.4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416.7</v>
      </c>
      <c r="F35" s="1804"/>
      <c r="G35" s="1815"/>
      <c r="H35" s="1815"/>
      <c r="I35" s="1979">
        <v>254</v>
      </c>
      <c r="J35" s="1804"/>
      <c r="K35" s="1815"/>
      <c r="L35" s="1815"/>
      <c r="M35" s="1653">
        <v>165.60000000000002</v>
      </c>
      <c r="N35" s="1804"/>
      <c r="O35" s="1815"/>
      <c r="P35" s="1815"/>
      <c r="Q35" s="1979">
        <v>82.4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393</v>
      </c>
      <c r="F36" s="1804"/>
      <c r="G36" s="1815"/>
      <c r="H36" s="1815"/>
      <c r="I36" s="1979">
        <v>238.39999999999998</v>
      </c>
      <c r="J36" s="1804"/>
      <c r="K36" s="1815"/>
      <c r="L36" s="1815"/>
      <c r="M36" s="1653">
        <v>152.10000000000002</v>
      </c>
      <c r="N36" s="1804"/>
      <c r="O36" s="1815"/>
      <c r="P36" s="1815"/>
      <c r="Q36" s="1979">
        <v>82.8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374.70000000000005</v>
      </c>
      <c r="F37" s="1804"/>
      <c r="G37" s="1815"/>
      <c r="H37" s="1815"/>
      <c r="I37" s="1979">
        <v>207.4</v>
      </c>
      <c r="J37" s="1804"/>
      <c r="K37" s="1815"/>
      <c r="L37" s="1815"/>
      <c r="M37" s="1653">
        <v>148.19999999999999</v>
      </c>
      <c r="N37" s="1804"/>
      <c r="O37" s="1815"/>
      <c r="P37" s="1815"/>
      <c r="Q37" s="1979">
        <v>80.8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350.4</v>
      </c>
      <c r="F38" s="1804"/>
      <c r="G38" s="1815"/>
      <c r="H38" s="1815"/>
      <c r="I38" s="1979">
        <v>183.6</v>
      </c>
      <c r="J38" s="1804"/>
      <c r="K38" s="1815"/>
      <c r="L38" s="1815"/>
      <c r="M38" s="1653">
        <v>151.19999999999999</v>
      </c>
      <c r="N38" s="1804"/>
      <c r="O38" s="1815"/>
      <c r="P38" s="1815"/>
      <c r="Q38" s="1979">
        <v>81.2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11201.7</v>
      </c>
      <c r="F39" s="1815"/>
      <c r="G39" s="1815"/>
      <c r="H39" s="1815"/>
      <c r="I39" s="1817">
        <f>SUM(I15:I38)</f>
        <v>4964.7999999999993</v>
      </c>
      <c r="J39" s="1815"/>
      <c r="K39" s="1815"/>
      <c r="L39" s="1815"/>
      <c r="M39" s="1817">
        <f>SUM(M15:M38)</f>
        <v>4760.7000000000007</v>
      </c>
      <c r="N39" s="1815"/>
      <c r="O39" s="1815"/>
      <c r="P39" s="1815"/>
      <c r="Q39" s="1817">
        <f>SUM(Q15:Q38)</f>
        <v>1913.2000000000003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3"/>
  </sheetPr>
  <dimension ref="A1:AG44"/>
  <sheetViews>
    <sheetView topLeftCell="A7" zoomScaleNormal="100" workbookViewId="0">
      <selection activeCell="N3" sqref="N3:Q3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5" t="s">
        <v>512</v>
      </c>
      <c r="C1" s="2039"/>
      <c r="D1" s="2039"/>
      <c r="E1" s="2039"/>
      <c r="F1" s="2039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36" t="s">
        <v>1</v>
      </c>
      <c r="C2" s="2046"/>
      <c r="D2" s="2046"/>
      <c r="E2" s="2046"/>
      <c r="F2" s="2046"/>
      <c r="N2" s="2836" t="s">
        <v>2</v>
      </c>
      <c r="O2" s="2839"/>
      <c r="P2" s="2839"/>
      <c r="Q2" s="283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41" t="s">
        <v>129</v>
      </c>
      <c r="C3" s="2839"/>
      <c r="N3" s="2839" t="s">
        <v>676</v>
      </c>
      <c r="O3" s="2839"/>
      <c r="P3" s="2839"/>
      <c r="Q3" s="2839"/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0" t="s">
        <v>4</v>
      </c>
      <c r="C4" s="2039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42" t="s">
        <v>7</v>
      </c>
      <c r="C5" s="2037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453</v>
      </c>
      <c r="B8" s="1315" t="s">
        <v>454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45" t="s">
        <v>9</v>
      </c>
      <c r="B9" s="2848" t="s">
        <v>10</v>
      </c>
      <c r="C9" s="2849"/>
      <c r="D9" s="2849"/>
      <c r="E9" s="2849"/>
      <c r="F9" s="2849"/>
      <c r="G9" s="2849"/>
      <c r="H9" s="2849"/>
      <c r="I9" s="2850"/>
      <c r="J9" s="2848" t="s">
        <v>11</v>
      </c>
      <c r="K9" s="2849"/>
      <c r="L9" s="2849"/>
      <c r="M9" s="2849"/>
      <c r="N9" s="2849"/>
      <c r="O9" s="2849"/>
      <c r="P9" s="2849"/>
      <c r="Q9" s="285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46"/>
      <c r="B10" s="2843" t="s">
        <v>332</v>
      </c>
      <c r="C10" s="2844"/>
      <c r="D10" s="2844"/>
      <c r="E10" s="2851"/>
      <c r="F10" s="2843" t="s">
        <v>333</v>
      </c>
      <c r="G10" s="2053"/>
      <c r="H10" s="2053"/>
      <c r="I10" s="2054"/>
      <c r="J10" s="2843" t="s">
        <v>332</v>
      </c>
      <c r="K10" s="2844"/>
      <c r="L10" s="2844"/>
      <c r="M10" s="2851"/>
      <c r="N10" s="2843" t="s">
        <v>333</v>
      </c>
      <c r="O10" s="2053"/>
      <c r="P10" s="2053"/>
      <c r="Q10" s="205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46"/>
      <c r="B11" s="2843" t="s">
        <v>14</v>
      </c>
      <c r="C11" s="2844"/>
      <c r="E11" s="537">
        <v>30</v>
      </c>
      <c r="F11" s="2843" t="s">
        <v>14</v>
      </c>
      <c r="G11" s="2844"/>
      <c r="H11" s="536"/>
      <c r="I11" s="537">
        <v>40</v>
      </c>
      <c r="J11" s="2843" t="s">
        <v>14</v>
      </c>
      <c r="K11" s="2844"/>
      <c r="L11" s="536"/>
      <c r="M11" s="537">
        <f>E11</f>
        <v>30</v>
      </c>
      <c r="N11" s="2843" t="s">
        <v>14</v>
      </c>
      <c r="O11" s="284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4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20.549999999999997</v>
      </c>
      <c r="F15" s="1804"/>
      <c r="G15" s="1815"/>
      <c r="H15" s="1815"/>
      <c r="I15" s="1653">
        <v>4.5400000000000009</v>
      </c>
      <c r="J15" s="1804"/>
      <c r="K15" s="1815"/>
      <c r="L15" s="1815"/>
      <c r="M15" s="1653">
        <v>8.76</v>
      </c>
      <c r="N15" s="1804"/>
      <c r="O15" s="1815"/>
      <c r="P15" s="1815"/>
      <c r="Q15" s="1653">
        <v>2.7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21.509999999999998</v>
      </c>
      <c r="F16" s="1804"/>
      <c r="G16" s="1815"/>
      <c r="H16" s="1815"/>
      <c r="I16" s="1653">
        <v>4.0999999999999996</v>
      </c>
      <c r="J16" s="1804"/>
      <c r="K16" s="1815"/>
      <c r="L16" s="1815"/>
      <c r="M16" s="1653">
        <v>8.7149999999999999</v>
      </c>
      <c r="N16" s="1804"/>
      <c r="O16" s="1815"/>
      <c r="P16" s="1815"/>
      <c r="Q16" s="1653">
        <v>2.34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21.78</v>
      </c>
      <c r="F17" s="1804"/>
      <c r="G17" s="1815"/>
      <c r="H17" s="1815"/>
      <c r="I17" s="1653">
        <v>4.1400000000000006</v>
      </c>
      <c r="J17" s="1804"/>
      <c r="K17" s="1815"/>
      <c r="L17" s="1815"/>
      <c r="M17" s="1653">
        <v>8.64</v>
      </c>
      <c r="N17" s="1804"/>
      <c r="O17" s="1815"/>
      <c r="P17" s="1815"/>
      <c r="Q17" s="1653">
        <v>2.2600000000000002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19.125</v>
      </c>
      <c r="F18" s="1804"/>
      <c r="G18" s="1815"/>
      <c r="H18" s="1815"/>
      <c r="I18" s="1653">
        <v>4.34</v>
      </c>
      <c r="J18" s="1804"/>
      <c r="K18" s="1815"/>
      <c r="L18" s="1815"/>
      <c r="M18" s="1653">
        <v>8.1449999999999996</v>
      </c>
      <c r="N18" s="1804"/>
      <c r="O18" s="1815"/>
      <c r="P18" s="1815"/>
      <c r="Q18" s="1653">
        <v>2.48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20.22</v>
      </c>
      <c r="F19" s="1804"/>
      <c r="G19" s="1815"/>
      <c r="H19" s="1815"/>
      <c r="I19" s="1653">
        <v>4.3000000000000007</v>
      </c>
      <c r="J19" s="1804"/>
      <c r="K19" s="1815"/>
      <c r="L19" s="1815"/>
      <c r="M19" s="1653">
        <v>7.62</v>
      </c>
      <c r="N19" s="1804"/>
      <c r="O19" s="1815"/>
      <c r="P19" s="1815"/>
      <c r="Q19" s="1653">
        <v>2.6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22.26</v>
      </c>
      <c r="F20" s="1804"/>
      <c r="G20" s="1815"/>
      <c r="H20" s="1815"/>
      <c r="I20" s="1653">
        <v>4.62</v>
      </c>
      <c r="J20" s="1804"/>
      <c r="K20" s="1815"/>
      <c r="L20" s="1815"/>
      <c r="M20" s="1653">
        <v>7.83</v>
      </c>
      <c r="N20" s="1804"/>
      <c r="O20" s="1815"/>
      <c r="P20" s="1815"/>
      <c r="Q20" s="1653">
        <v>2.7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29.984999999999999</v>
      </c>
      <c r="F21" s="1804"/>
      <c r="G21" s="1815"/>
      <c r="H21" s="1815"/>
      <c r="I21" s="1653">
        <v>4.54</v>
      </c>
      <c r="J21" s="1804"/>
      <c r="K21" s="1815"/>
      <c r="L21" s="1815"/>
      <c r="M21" s="1653">
        <v>8.31</v>
      </c>
      <c r="N21" s="1804"/>
      <c r="O21" s="1815"/>
      <c r="P21" s="1815"/>
      <c r="Q21" s="1653">
        <v>2.62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33.630000000000003</v>
      </c>
      <c r="F22" s="1804"/>
      <c r="G22" s="1815"/>
      <c r="H22" s="1815"/>
      <c r="I22" s="1653">
        <v>5.16</v>
      </c>
      <c r="J22" s="1804"/>
      <c r="K22" s="1815"/>
      <c r="L22" s="1815"/>
      <c r="M22" s="1653">
        <v>8.6999999999999993</v>
      </c>
      <c r="N22" s="1804"/>
      <c r="O22" s="1815"/>
      <c r="P22" s="1815"/>
      <c r="Q22" s="1653">
        <v>2.7600000000000002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25.86</v>
      </c>
      <c r="F23" s="1804"/>
      <c r="G23" s="1815"/>
      <c r="H23" s="1815"/>
      <c r="I23" s="1653">
        <v>6.82</v>
      </c>
      <c r="J23" s="1804"/>
      <c r="K23" s="1815"/>
      <c r="L23" s="1815"/>
      <c r="M23" s="1653">
        <v>9.0299999999999994</v>
      </c>
      <c r="N23" s="1804"/>
      <c r="O23" s="1815"/>
      <c r="P23" s="1815"/>
      <c r="Q23" s="1653">
        <v>2.7600000000000002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30.134999999999998</v>
      </c>
      <c r="F24" s="1804"/>
      <c r="G24" s="1815"/>
      <c r="H24" s="1815"/>
      <c r="I24" s="1653">
        <v>6.6199999999999992</v>
      </c>
      <c r="J24" s="1804"/>
      <c r="K24" s="1815"/>
      <c r="L24" s="1815"/>
      <c r="M24" s="1653">
        <v>8.9849999999999994</v>
      </c>
      <c r="N24" s="1804"/>
      <c r="O24" s="1815"/>
      <c r="P24" s="1815"/>
      <c r="Q24" s="1653">
        <v>2.72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26.715000000000003</v>
      </c>
      <c r="F25" s="1804"/>
      <c r="G25" s="1815"/>
      <c r="H25" s="1815"/>
      <c r="I25" s="1653">
        <v>6.4600000000000009</v>
      </c>
      <c r="J25" s="1804"/>
      <c r="K25" s="1815"/>
      <c r="L25" s="1815"/>
      <c r="M25" s="1653">
        <v>9.42</v>
      </c>
      <c r="N25" s="1804"/>
      <c r="O25" s="1815"/>
      <c r="P25" s="1815"/>
      <c r="Q25" s="1653">
        <v>2.96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27.99</v>
      </c>
      <c r="F26" s="1804"/>
      <c r="G26" s="1815"/>
      <c r="H26" s="1815"/>
      <c r="I26" s="1653">
        <v>5.58</v>
      </c>
      <c r="J26" s="1804"/>
      <c r="K26" s="1815"/>
      <c r="L26" s="1815"/>
      <c r="M26" s="1653">
        <v>9.15</v>
      </c>
      <c r="N26" s="1804"/>
      <c r="O26" s="1815"/>
      <c r="P26" s="1815"/>
      <c r="Q26" s="1653">
        <v>3.5799999999999996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31.185000000000002</v>
      </c>
      <c r="F27" s="1804"/>
      <c r="G27" s="1815"/>
      <c r="H27" s="1815"/>
      <c r="I27" s="1653">
        <v>5</v>
      </c>
      <c r="J27" s="1804"/>
      <c r="K27" s="1815"/>
      <c r="L27" s="1815"/>
      <c r="M27" s="1653">
        <v>10.245000000000001</v>
      </c>
      <c r="N27" s="1804"/>
      <c r="O27" s="1815"/>
      <c r="P27" s="1815"/>
      <c r="Q27" s="1653">
        <v>2.56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27.72</v>
      </c>
      <c r="F28" s="1804"/>
      <c r="G28" s="1815"/>
      <c r="H28" s="1815"/>
      <c r="I28" s="1653">
        <v>5.48</v>
      </c>
      <c r="J28" s="1804"/>
      <c r="K28" s="1815"/>
      <c r="L28" s="1815"/>
      <c r="M28" s="1653">
        <v>8.5950000000000006</v>
      </c>
      <c r="N28" s="1804"/>
      <c r="O28" s="1815"/>
      <c r="P28" s="1815"/>
      <c r="Q28" s="1653">
        <v>2.64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29.939999999999998</v>
      </c>
      <c r="F29" s="1804"/>
      <c r="G29" s="1815"/>
      <c r="H29" s="1815"/>
      <c r="I29" s="1653">
        <v>5.7</v>
      </c>
      <c r="J29" s="1804"/>
      <c r="K29" s="1815"/>
      <c r="L29" s="1815"/>
      <c r="M29" s="1653">
        <v>9.495000000000001</v>
      </c>
      <c r="N29" s="1804"/>
      <c r="O29" s="1815"/>
      <c r="P29" s="1815"/>
      <c r="Q29" s="1653">
        <v>2.6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30.195</v>
      </c>
      <c r="F30" s="1804"/>
      <c r="G30" s="1815"/>
      <c r="H30" s="1815"/>
      <c r="I30" s="1653">
        <v>7.1400000000000006</v>
      </c>
      <c r="J30" s="1804"/>
      <c r="K30" s="1815"/>
      <c r="L30" s="1815"/>
      <c r="M30" s="1653">
        <v>9.5399999999999991</v>
      </c>
      <c r="N30" s="1804"/>
      <c r="O30" s="1815"/>
      <c r="P30" s="1815"/>
      <c r="Q30" s="1653">
        <v>3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32.700000000000003</v>
      </c>
      <c r="F31" s="1804"/>
      <c r="G31" s="1815"/>
      <c r="H31" s="1815"/>
      <c r="I31" s="1653">
        <v>7.68</v>
      </c>
      <c r="J31" s="1804"/>
      <c r="K31" s="1815"/>
      <c r="L31" s="1815"/>
      <c r="M31" s="1653">
        <v>9.18</v>
      </c>
      <c r="N31" s="1804"/>
      <c r="O31" s="1815"/>
      <c r="P31" s="1815"/>
      <c r="Q31" s="1653">
        <v>2.98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36.704999999999998</v>
      </c>
      <c r="F32" s="1804"/>
      <c r="G32" s="1815"/>
      <c r="H32" s="1815"/>
      <c r="I32" s="1653">
        <v>7.8800000000000008</v>
      </c>
      <c r="J32" s="1804"/>
      <c r="K32" s="1815"/>
      <c r="L32" s="1815"/>
      <c r="M32" s="1653">
        <v>10.185</v>
      </c>
      <c r="N32" s="1804"/>
      <c r="O32" s="1815"/>
      <c r="P32" s="1815"/>
      <c r="Q32" s="1653">
        <v>3.06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36.105000000000004</v>
      </c>
      <c r="F33" s="1804"/>
      <c r="G33" s="1815"/>
      <c r="H33" s="1815"/>
      <c r="I33" s="1653">
        <v>7.48</v>
      </c>
      <c r="J33" s="1804"/>
      <c r="K33" s="1815"/>
      <c r="L33" s="1815"/>
      <c r="M33" s="1653">
        <v>10.02</v>
      </c>
      <c r="N33" s="1804"/>
      <c r="O33" s="1815"/>
      <c r="P33" s="1815"/>
      <c r="Q33" s="1653">
        <v>2.58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36.03</v>
      </c>
      <c r="F34" s="1804"/>
      <c r="G34" s="1815"/>
      <c r="H34" s="1815"/>
      <c r="I34" s="1653">
        <v>9.56</v>
      </c>
      <c r="J34" s="1804"/>
      <c r="K34" s="1815"/>
      <c r="L34" s="1815"/>
      <c r="M34" s="1653">
        <v>9.36</v>
      </c>
      <c r="N34" s="1804"/>
      <c r="O34" s="1815"/>
      <c r="P34" s="1815"/>
      <c r="Q34" s="1653">
        <v>2.68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35.04</v>
      </c>
      <c r="F35" s="1804"/>
      <c r="G35" s="1815"/>
      <c r="H35" s="1815"/>
      <c r="I35" s="1653">
        <v>9.0400000000000009</v>
      </c>
      <c r="J35" s="1804"/>
      <c r="K35" s="1815"/>
      <c r="L35" s="1815"/>
      <c r="M35" s="1653">
        <v>10.23</v>
      </c>
      <c r="N35" s="1804"/>
      <c r="O35" s="1815"/>
      <c r="P35" s="1815"/>
      <c r="Q35" s="1653">
        <v>2.68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34.32</v>
      </c>
      <c r="F36" s="1804"/>
      <c r="G36" s="1815"/>
      <c r="H36" s="1815"/>
      <c r="I36" s="1653">
        <v>9.14</v>
      </c>
      <c r="J36" s="1804"/>
      <c r="K36" s="1815"/>
      <c r="L36" s="1815"/>
      <c r="M36" s="1653">
        <v>8.8350000000000009</v>
      </c>
      <c r="N36" s="1804"/>
      <c r="O36" s="1815"/>
      <c r="P36" s="1815"/>
      <c r="Q36" s="1653">
        <v>2.7199999999999998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27.524999999999999</v>
      </c>
      <c r="F37" s="1804"/>
      <c r="G37" s="1815"/>
      <c r="H37" s="1815"/>
      <c r="I37" s="1653">
        <v>7.86</v>
      </c>
      <c r="J37" s="1804"/>
      <c r="K37" s="1815"/>
      <c r="L37" s="1815"/>
      <c r="M37" s="1653">
        <v>8.6999999999999993</v>
      </c>
      <c r="N37" s="1804"/>
      <c r="O37" s="1815"/>
      <c r="P37" s="1815"/>
      <c r="Q37" s="1653">
        <v>3.1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26.295000000000002</v>
      </c>
      <c r="F38" s="1804"/>
      <c r="G38" s="1815"/>
      <c r="H38" s="1815"/>
      <c r="I38" s="1653">
        <v>5.92</v>
      </c>
      <c r="J38" s="1804"/>
      <c r="K38" s="1815"/>
      <c r="L38" s="1815"/>
      <c r="M38" s="1653">
        <v>9.0150000000000006</v>
      </c>
      <c r="N38" s="1804"/>
      <c r="O38" s="1815"/>
      <c r="P38" s="1815"/>
      <c r="Q38" s="1653">
        <v>2.9800000000000004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683.51999999999987</v>
      </c>
      <c r="F39" s="1815"/>
      <c r="G39" s="1815"/>
      <c r="H39" s="1815"/>
      <c r="I39" s="1817">
        <f>SUM(I15:I38)</f>
        <v>149.1</v>
      </c>
      <c r="J39" s="1815"/>
      <c r="K39" s="1815"/>
      <c r="L39" s="1815"/>
      <c r="M39" s="1817">
        <f>SUM(M15:M38)</f>
        <v>216.70499999999998</v>
      </c>
      <c r="N39" s="1815"/>
      <c r="O39" s="1815"/>
      <c r="P39" s="1815"/>
      <c r="Q39" s="1817">
        <f>SUM(Q15:Q38)</f>
        <v>66.06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:F1"/>
    <mergeCell ref="B2:F2"/>
    <mergeCell ref="A6:Q6"/>
    <mergeCell ref="A7:Q7"/>
    <mergeCell ref="N2:Q2"/>
    <mergeCell ref="B4:C4"/>
    <mergeCell ref="B3:C3"/>
    <mergeCell ref="B5:C5"/>
    <mergeCell ref="N3:Q3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3"/>
  </sheetPr>
  <dimension ref="A1:AG44"/>
  <sheetViews>
    <sheetView zoomScale="85" zoomScaleNormal="85" workbookViewId="0">
      <selection activeCell="S35" sqref="S35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5" t="s">
        <v>512</v>
      </c>
      <c r="C1" s="2039"/>
      <c r="D1" s="2039"/>
      <c r="E1" s="2039"/>
      <c r="F1" s="2039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36" t="s">
        <v>1</v>
      </c>
      <c r="C2" s="2046"/>
      <c r="D2" s="2046"/>
      <c r="E2" s="2046"/>
      <c r="F2" s="2046"/>
      <c r="N2" s="2836" t="s">
        <v>2</v>
      </c>
      <c r="O2" s="2839"/>
      <c r="P2" s="2839"/>
      <c r="Q2" s="283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41" t="s">
        <v>129</v>
      </c>
      <c r="C3" s="2839"/>
      <c r="N3" s="2839" t="s">
        <v>676</v>
      </c>
      <c r="O3" s="2839"/>
      <c r="P3" s="2839"/>
      <c r="Q3" s="2839"/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0" t="s">
        <v>4</v>
      </c>
      <c r="C4" s="2039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42" t="s">
        <v>7</v>
      </c>
      <c r="C5" s="2037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455</v>
      </c>
      <c r="B8" s="1315" t="s">
        <v>456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45" t="s">
        <v>9</v>
      </c>
      <c r="B9" s="2848" t="s">
        <v>10</v>
      </c>
      <c r="C9" s="2849"/>
      <c r="D9" s="2849"/>
      <c r="E9" s="2849"/>
      <c r="F9" s="2849"/>
      <c r="G9" s="2849"/>
      <c r="H9" s="2849"/>
      <c r="I9" s="2850"/>
      <c r="J9" s="2848" t="s">
        <v>11</v>
      </c>
      <c r="K9" s="2849"/>
      <c r="L9" s="2849"/>
      <c r="M9" s="2849"/>
      <c r="N9" s="2849"/>
      <c r="O9" s="2849"/>
      <c r="P9" s="2849"/>
      <c r="Q9" s="285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46"/>
      <c r="B10" s="2843" t="s">
        <v>334</v>
      </c>
      <c r="C10" s="2844"/>
      <c r="D10" s="2844"/>
      <c r="E10" s="2851"/>
      <c r="F10" s="2843" t="s">
        <v>335</v>
      </c>
      <c r="G10" s="2053"/>
      <c r="H10" s="2053"/>
      <c r="I10" s="2054"/>
      <c r="J10" s="2843" t="s">
        <v>334</v>
      </c>
      <c r="K10" s="2844"/>
      <c r="L10" s="2844"/>
      <c r="M10" s="2851"/>
      <c r="N10" s="2843" t="s">
        <v>335</v>
      </c>
      <c r="O10" s="2053"/>
      <c r="P10" s="2053"/>
      <c r="Q10" s="205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46"/>
      <c r="B11" s="2843" t="s">
        <v>14</v>
      </c>
      <c r="C11" s="2844"/>
      <c r="E11" s="537">
        <v>60</v>
      </c>
      <c r="F11" s="2843" t="s">
        <v>14</v>
      </c>
      <c r="G11" s="2844"/>
      <c r="H11" s="536"/>
      <c r="I11" s="537">
        <v>40</v>
      </c>
      <c r="J11" s="2843" t="s">
        <v>14</v>
      </c>
      <c r="K11" s="2844"/>
      <c r="L11" s="536"/>
      <c r="M11" s="537">
        <f>E11</f>
        <v>60</v>
      </c>
      <c r="N11" s="2843" t="s">
        <v>14</v>
      </c>
      <c r="O11" s="284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4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28.740000000000002</v>
      </c>
      <c r="F15" s="1804"/>
      <c r="G15" s="1815"/>
      <c r="H15" s="1815"/>
      <c r="I15" s="1979">
        <v>41.34</v>
      </c>
      <c r="J15" s="1804"/>
      <c r="K15" s="1815"/>
      <c r="L15" s="1815"/>
      <c r="M15" s="1653">
        <v>15.059999999999999</v>
      </c>
      <c r="N15" s="1804"/>
      <c r="O15" s="1815"/>
      <c r="P15" s="1815"/>
      <c r="Q15" s="1979">
        <v>15.96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27.270000000000003</v>
      </c>
      <c r="F16" s="1804"/>
      <c r="G16" s="1815"/>
      <c r="H16" s="1815"/>
      <c r="I16" s="1979">
        <v>41.320000000000007</v>
      </c>
      <c r="J16" s="1804"/>
      <c r="K16" s="1815"/>
      <c r="L16" s="1815"/>
      <c r="M16" s="1653">
        <v>14.31</v>
      </c>
      <c r="N16" s="1804"/>
      <c r="O16" s="1815"/>
      <c r="P16" s="1815"/>
      <c r="Q16" s="1979">
        <v>15.379999999999999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27.3</v>
      </c>
      <c r="F17" s="1804"/>
      <c r="G17" s="1815"/>
      <c r="H17" s="1815"/>
      <c r="I17" s="1979">
        <v>40.739999999999995</v>
      </c>
      <c r="J17" s="1804"/>
      <c r="K17" s="1815"/>
      <c r="L17" s="1815"/>
      <c r="M17" s="1653">
        <v>14.25</v>
      </c>
      <c r="N17" s="1804"/>
      <c r="O17" s="1815"/>
      <c r="P17" s="1815"/>
      <c r="Q17" s="1979">
        <v>14.36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26.700000000000003</v>
      </c>
      <c r="F18" s="1804"/>
      <c r="G18" s="1815"/>
      <c r="H18" s="1815"/>
      <c r="I18" s="1979">
        <v>35.72</v>
      </c>
      <c r="J18" s="1804"/>
      <c r="K18" s="1815"/>
      <c r="L18" s="1815"/>
      <c r="M18" s="1653">
        <v>14.7</v>
      </c>
      <c r="N18" s="1804"/>
      <c r="O18" s="1815"/>
      <c r="P18" s="1815"/>
      <c r="Q18" s="1979">
        <v>11.98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26.310000000000002</v>
      </c>
      <c r="F19" s="1804"/>
      <c r="G19" s="1815"/>
      <c r="H19" s="1815"/>
      <c r="I19" s="1979">
        <v>32.959999999999994</v>
      </c>
      <c r="J19" s="1804"/>
      <c r="K19" s="1815"/>
      <c r="L19" s="1815"/>
      <c r="M19" s="1653">
        <v>14.64</v>
      </c>
      <c r="N19" s="1804"/>
      <c r="O19" s="1815"/>
      <c r="P19" s="1815"/>
      <c r="Q19" s="1979">
        <v>9.84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27.21</v>
      </c>
      <c r="F20" s="1804"/>
      <c r="G20" s="1815"/>
      <c r="H20" s="1815"/>
      <c r="I20" s="1979">
        <v>31.76</v>
      </c>
      <c r="J20" s="1804"/>
      <c r="K20" s="1815"/>
      <c r="L20" s="1815"/>
      <c r="M20" s="1653">
        <v>14.129999999999999</v>
      </c>
      <c r="N20" s="1804"/>
      <c r="O20" s="1815"/>
      <c r="P20" s="1815"/>
      <c r="Q20" s="1979">
        <v>8.56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29.82</v>
      </c>
      <c r="F21" s="1804"/>
      <c r="G21" s="1815"/>
      <c r="H21" s="1815"/>
      <c r="I21" s="1979">
        <v>34.799999999999997</v>
      </c>
      <c r="J21" s="1804"/>
      <c r="K21" s="1815"/>
      <c r="L21" s="1815"/>
      <c r="M21" s="1653">
        <v>13.5</v>
      </c>
      <c r="N21" s="1804"/>
      <c r="O21" s="1815"/>
      <c r="P21" s="1815"/>
      <c r="Q21" s="1979">
        <v>8.08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33.569999999999993</v>
      </c>
      <c r="F22" s="1804"/>
      <c r="G22" s="1815"/>
      <c r="H22" s="1815"/>
      <c r="I22" s="1979">
        <v>40.04</v>
      </c>
      <c r="J22" s="1804"/>
      <c r="K22" s="1815"/>
      <c r="L22" s="1815"/>
      <c r="M22" s="1653">
        <v>13.89</v>
      </c>
      <c r="N22" s="1804"/>
      <c r="O22" s="1815"/>
      <c r="P22" s="1815"/>
      <c r="Q22" s="1979">
        <v>9.48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27.72</v>
      </c>
      <c r="F23" s="1804"/>
      <c r="G23" s="1815"/>
      <c r="H23" s="1815"/>
      <c r="I23" s="1979">
        <v>35.56</v>
      </c>
      <c r="J23" s="1804"/>
      <c r="K23" s="1815"/>
      <c r="L23" s="1815"/>
      <c r="M23" s="1653">
        <v>9.93</v>
      </c>
      <c r="N23" s="1804"/>
      <c r="O23" s="1815"/>
      <c r="P23" s="1815"/>
      <c r="Q23" s="1979">
        <v>10.46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33.090000000000003</v>
      </c>
      <c r="F24" s="1804"/>
      <c r="G24" s="1815"/>
      <c r="H24" s="1815"/>
      <c r="I24" s="1979">
        <v>33.56</v>
      </c>
      <c r="J24" s="1804"/>
      <c r="K24" s="1815"/>
      <c r="L24" s="1815"/>
      <c r="M24" s="1653">
        <v>6.09</v>
      </c>
      <c r="N24" s="1804"/>
      <c r="O24" s="1815"/>
      <c r="P24" s="1815"/>
      <c r="Q24" s="1979">
        <v>11.56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31.68</v>
      </c>
      <c r="F25" s="1804"/>
      <c r="G25" s="1815"/>
      <c r="H25" s="1815"/>
      <c r="I25" s="1979">
        <v>32.86</v>
      </c>
      <c r="J25" s="1804"/>
      <c r="K25" s="1815"/>
      <c r="L25" s="1815"/>
      <c r="M25" s="1653">
        <v>6.3</v>
      </c>
      <c r="N25" s="1804"/>
      <c r="O25" s="1815"/>
      <c r="P25" s="1815"/>
      <c r="Q25" s="1979">
        <v>9.620000000000001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33.21</v>
      </c>
      <c r="F26" s="1804"/>
      <c r="G26" s="1815"/>
      <c r="H26" s="1815"/>
      <c r="I26" s="1979">
        <v>29.4</v>
      </c>
      <c r="J26" s="1804"/>
      <c r="K26" s="1815"/>
      <c r="L26" s="1815"/>
      <c r="M26" s="1653">
        <v>6.8100000000000005</v>
      </c>
      <c r="N26" s="1804"/>
      <c r="O26" s="1815"/>
      <c r="P26" s="1815"/>
      <c r="Q26" s="1979">
        <v>8.32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33.269999999999996</v>
      </c>
      <c r="F27" s="1804"/>
      <c r="G27" s="1815"/>
      <c r="H27" s="1815"/>
      <c r="I27" s="1979">
        <v>29.740000000000002</v>
      </c>
      <c r="J27" s="1804"/>
      <c r="K27" s="1815"/>
      <c r="L27" s="1815"/>
      <c r="M27" s="1653">
        <v>7.41</v>
      </c>
      <c r="N27" s="1804"/>
      <c r="O27" s="1815"/>
      <c r="P27" s="1815"/>
      <c r="Q27" s="1979">
        <v>7.6000000000000005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28.560000000000002</v>
      </c>
      <c r="F28" s="1804"/>
      <c r="G28" s="1815"/>
      <c r="H28" s="1815"/>
      <c r="I28" s="1979">
        <v>26.160000000000004</v>
      </c>
      <c r="J28" s="1804"/>
      <c r="K28" s="1815"/>
      <c r="L28" s="1815"/>
      <c r="M28" s="1653">
        <v>7.14</v>
      </c>
      <c r="N28" s="1804"/>
      <c r="O28" s="1815"/>
      <c r="P28" s="1815"/>
      <c r="Q28" s="1979">
        <v>7.3199999999999994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26.07</v>
      </c>
      <c r="F29" s="1804"/>
      <c r="G29" s="1815"/>
      <c r="H29" s="1815"/>
      <c r="I29" s="1979">
        <v>26.5</v>
      </c>
      <c r="J29" s="1804"/>
      <c r="K29" s="1815"/>
      <c r="L29" s="1815"/>
      <c r="M29" s="1653">
        <v>5.91</v>
      </c>
      <c r="N29" s="1804"/>
      <c r="O29" s="1815"/>
      <c r="P29" s="1815"/>
      <c r="Q29" s="1979">
        <v>8.48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29.580000000000005</v>
      </c>
      <c r="F30" s="1804"/>
      <c r="G30" s="1815"/>
      <c r="H30" s="1815"/>
      <c r="I30" s="1979">
        <v>37.879999999999995</v>
      </c>
      <c r="J30" s="1804"/>
      <c r="K30" s="1815"/>
      <c r="L30" s="1815"/>
      <c r="M30" s="1653">
        <v>8.61</v>
      </c>
      <c r="N30" s="1804"/>
      <c r="O30" s="1815"/>
      <c r="P30" s="1815"/>
      <c r="Q30" s="1979">
        <v>11.36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38.31</v>
      </c>
      <c r="F31" s="1804"/>
      <c r="G31" s="1815"/>
      <c r="H31" s="1815"/>
      <c r="I31" s="1979">
        <v>43.32</v>
      </c>
      <c r="J31" s="1804"/>
      <c r="K31" s="1815"/>
      <c r="L31" s="1815"/>
      <c r="M31" s="1653">
        <v>14.52</v>
      </c>
      <c r="N31" s="1804"/>
      <c r="O31" s="1815"/>
      <c r="P31" s="1815"/>
      <c r="Q31" s="1979">
        <v>13.58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40.290000000000006</v>
      </c>
      <c r="F32" s="1804"/>
      <c r="G32" s="1815"/>
      <c r="H32" s="1815"/>
      <c r="I32" s="1979">
        <v>41.459999999999994</v>
      </c>
      <c r="J32" s="1804"/>
      <c r="K32" s="1815"/>
      <c r="L32" s="1815"/>
      <c r="M32" s="1653">
        <v>15.120000000000001</v>
      </c>
      <c r="N32" s="1804"/>
      <c r="O32" s="1815"/>
      <c r="P32" s="1815"/>
      <c r="Q32" s="1979">
        <v>8.7800000000000011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39.15</v>
      </c>
      <c r="F33" s="1804"/>
      <c r="G33" s="1815"/>
      <c r="H33" s="1815"/>
      <c r="I33" s="1979">
        <v>45.759999999999991</v>
      </c>
      <c r="J33" s="1804"/>
      <c r="K33" s="1815"/>
      <c r="L33" s="1815"/>
      <c r="M33" s="1653">
        <v>14.73</v>
      </c>
      <c r="N33" s="1804"/>
      <c r="O33" s="1815"/>
      <c r="P33" s="1815"/>
      <c r="Q33" s="1979">
        <v>10.940000000000001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33.959999999999994</v>
      </c>
      <c r="F34" s="1804"/>
      <c r="G34" s="1815"/>
      <c r="H34" s="1815"/>
      <c r="I34" s="1979">
        <v>48.48</v>
      </c>
      <c r="J34" s="1804"/>
      <c r="K34" s="1815"/>
      <c r="L34" s="1815"/>
      <c r="M34" s="1653">
        <v>14.129999999999999</v>
      </c>
      <c r="N34" s="1804"/>
      <c r="O34" s="1815"/>
      <c r="P34" s="1815"/>
      <c r="Q34" s="1979">
        <v>14.56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36.089999999999996</v>
      </c>
      <c r="F35" s="1804"/>
      <c r="G35" s="1815"/>
      <c r="H35" s="1815"/>
      <c r="I35" s="1979">
        <v>53.879999999999995</v>
      </c>
      <c r="J35" s="1804"/>
      <c r="K35" s="1815"/>
      <c r="L35" s="1815"/>
      <c r="M35" s="1653">
        <v>14.61</v>
      </c>
      <c r="N35" s="1804"/>
      <c r="O35" s="1815"/>
      <c r="P35" s="1815"/>
      <c r="Q35" s="1979">
        <v>15.9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37.86</v>
      </c>
      <c r="F36" s="1804"/>
      <c r="G36" s="1815"/>
      <c r="H36" s="1815"/>
      <c r="I36" s="1979">
        <v>52.5</v>
      </c>
      <c r="J36" s="1804"/>
      <c r="K36" s="1815"/>
      <c r="L36" s="1815"/>
      <c r="M36" s="1653">
        <v>14.489999999999998</v>
      </c>
      <c r="N36" s="1804"/>
      <c r="O36" s="1815"/>
      <c r="P36" s="1815"/>
      <c r="Q36" s="1979">
        <v>15.64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34.35</v>
      </c>
      <c r="F37" s="1804"/>
      <c r="G37" s="1815"/>
      <c r="H37" s="1815"/>
      <c r="I37" s="1979">
        <v>43.54</v>
      </c>
      <c r="J37" s="1804"/>
      <c r="K37" s="1815"/>
      <c r="L37" s="1815"/>
      <c r="M37" s="1653">
        <v>14.219999999999999</v>
      </c>
      <c r="N37" s="1804"/>
      <c r="O37" s="1815"/>
      <c r="P37" s="1815"/>
      <c r="Q37" s="1979">
        <v>14.92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28.89</v>
      </c>
      <c r="F38" s="1804"/>
      <c r="G38" s="1815"/>
      <c r="H38" s="1815"/>
      <c r="I38" s="1979">
        <v>41.16</v>
      </c>
      <c r="J38" s="1804"/>
      <c r="K38" s="1815"/>
      <c r="L38" s="1815"/>
      <c r="M38" s="1653">
        <v>14.190000000000001</v>
      </c>
      <c r="N38" s="1804"/>
      <c r="O38" s="1815"/>
      <c r="P38" s="1815"/>
      <c r="Q38" s="1979">
        <v>15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759</v>
      </c>
      <c r="F39" s="1815"/>
      <c r="G39" s="1815"/>
      <c r="H39" s="1815"/>
      <c r="I39" s="1817">
        <f>SUM(I15:I38)</f>
        <v>920.44</v>
      </c>
      <c r="J39" s="1815"/>
      <c r="K39" s="1815"/>
      <c r="L39" s="1815"/>
      <c r="M39" s="1817">
        <f>SUM(M15:M38)</f>
        <v>288.69</v>
      </c>
      <c r="N39" s="1815"/>
      <c r="O39" s="1815"/>
      <c r="P39" s="1815"/>
      <c r="Q39" s="1817">
        <f>SUM(Q15:Q38)</f>
        <v>277.68000000000006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  <mergeCell ref="N3:Q3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3"/>
  </sheetPr>
  <dimension ref="A1:AG44"/>
  <sheetViews>
    <sheetView tabSelected="1" zoomScale="85" zoomScaleNormal="85" workbookViewId="0">
      <selection activeCell="U38" sqref="U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5" t="s">
        <v>512</v>
      </c>
      <c r="C1" s="2039"/>
      <c r="D1" s="2039"/>
      <c r="E1" s="2039"/>
      <c r="F1" s="2039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36" t="s">
        <v>1</v>
      </c>
      <c r="C2" s="2046"/>
      <c r="D2" s="2046"/>
      <c r="E2" s="2046"/>
      <c r="F2" s="2046"/>
      <c r="N2" s="2836" t="s">
        <v>2</v>
      </c>
      <c r="O2" s="2839"/>
      <c r="P2" s="2839"/>
      <c r="Q2" s="283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41" t="s">
        <v>129</v>
      </c>
      <c r="C3" s="2839"/>
      <c r="N3" s="2839" t="s">
        <v>676</v>
      </c>
      <c r="O3" s="2839"/>
      <c r="P3" s="2839"/>
      <c r="Q3" s="2839"/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0" t="s">
        <v>4</v>
      </c>
      <c r="C4" s="2039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42" t="s">
        <v>7</v>
      </c>
      <c r="C5" s="2037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37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38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457</v>
      </c>
      <c r="B8" s="1315" t="s">
        <v>458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45" t="s">
        <v>9</v>
      </c>
      <c r="B9" s="2848" t="s">
        <v>10</v>
      </c>
      <c r="C9" s="2849"/>
      <c r="D9" s="2849"/>
      <c r="E9" s="2849"/>
      <c r="F9" s="2849"/>
      <c r="G9" s="2849"/>
      <c r="H9" s="2849"/>
      <c r="I9" s="2850"/>
      <c r="J9" s="2848" t="s">
        <v>11</v>
      </c>
      <c r="K9" s="2849"/>
      <c r="L9" s="2849"/>
      <c r="M9" s="2849"/>
      <c r="N9" s="2849"/>
      <c r="O9" s="2849"/>
      <c r="P9" s="2849"/>
      <c r="Q9" s="285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46"/>
      <c r="B10" s="2843" t="s">
        <v>350</v>
      </c>
      <c r="C10" s="2844"/>
      <c r="D10" s="2844"/>
      <c r="E10" s="2851"/>
      <c r="F10" s="2843" t="s">
        <v>361</v>
      </c>
      <c r="G10" s="2053"/>
      <c r="H10" s="2053"/>
      <c r="I10" s="2054"/>
      <c r="J10" s="2843" t="s">
        <v>350</v>
      </c>
      <c r="K10" s="2844"/>
      <c r="L10" s="2844"/>
      <c r="M10" s="2851"/>
      <c r="N10" s="2843" t="s">
        <v>362</v>
      </c>
      <c r="O10" s="2053"/>
      <c r="P10" s="2053"/>
      <c r="Q10" s="205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46"/>
      <c r="B11" s="2843" t="s">
        <v>14</v>
      </c>
      <c r="C11" s="2844"/>
      <c r="E11" s="537">
        <v>60</v>
      </c>
      <c r="F11" s="2843" t="s">
        <v>14</v>
      </c>
      <c r="G11" s="2844"/>
      <c r="H11" s="536"/>
      <c r="I11" s="537">
        <v>40</v>
      </c>
      <c r="J11" s="2843" t="s">
        <v>14</v>
      </c>
      <c r="K11" s="2844"/>
      <c r="L11" s="536"/>
      <c r="M11" s="537">
        <f>E11</f>
        <v>60</v>
      </c>
      <c r="N11" s="2843" t="s">
        <v>14</v>
      </c>
      <c r="O11" s="284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4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0</v>
      </c>
      <c r="F15" s="1804"/>
      <c r="G15" s="1815"/>
      <c r="H15" s="1815"/>
      <c r="I15" s="1653">
        <v>14.68</v>
      </c>
      <c r="J15" s="1804"/>
      <c r="K15" s="1815"/>
      <c r="L15" s="1815"/>
      <c r="M15" s="1653">
        <v>0</v>
      </c>
      <c r="N15" s="1804"/>
      <c r="O15" s="1815"/>
      <c r="P15" s="1815"/>
      <c r="Q15" s="1653">
        <v>3.56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0</v>
      </c>
      <c r="F16" s="1804"/>
      <c r="G16" s="1815"/>
      <c r="H16" s="1815"/>
      <c r="I16" s="1653">
        <v>13.739999999999998</v>
      </c>
      <c r="J16" s="1804"/>
      <c r="K16" s="1815"/>
      <c r="L16" s="1815"/>
      <c r="M16" s="1653">
        <v>0</v>
      </c>
      <c r="N16" s="1804"/>
      <c r="O16" s="1815"/>
      <c r="P16" s="1815"/>
      <c r="Q16" s="1653">
        <v>3.38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0</v>
      </c>
      <c r="F17" s="1804"/>
      <c r="G17" s="1815"/>
      <c r="H17" s="1815"/>
      <c r="I17" s="1653">
        <v>18.020000000000003</v>
      </c>
      <c r="J17" s="1804"/>
      <c r="K17" s="1815"/>
      <c r="L17" s="1815"/>
      <c r="M17" s="1653">
        <v>0</v>
      </c>
      <c r="N17" s="1804"/>
      <c r="O17" s="1815"/>
      <c r="P17" s="1815"/>
      <c r="Q17" s="1653">
        <v>3.08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0</v>
      </c>
      <c r="F18" s="1804"/>
      <c r="G18" s="1815"/>
      <c r="H18" s="1815"/>
      <c r="I18" s="1653">
        <v>15</v>
      </c>
      <c r="J18" s="1804"/>
      <c r="K18" s="1815"/>
      <c r="L18" s="1815"/>
      <c r="M18" s="1653">
        <v>0</v>
      </c>
      <c r="N18" s="1804"/>
      <c r="O18" s="1815"/>
      <c r="P18" s="1815"/>
      <c r="Q18" s="1653">
        <v>2.8200000000000003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0</v>
      </c>
      <c r="F19" s="1804"/>
      <c r="G19" s="1815"/>
      <c r="H19" s="1815"/>
      <c r="I19" s="1653">
        <v>17.8</v>
      </c>
      <c r="J19" s="1804"/>
      <c r="K19" s="1815"/>
      <c r="L19" s="1815"/>
      <c r="M19" s="1653">
        <v>0</v>
      </c>
      <c r="N19" s="1804"/>
      <c r="O19" s="1815"/>
      <c r="P19" s="1815"/>
      <c r="Q19" s="1653">
        <v>3.2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0</v>
      </c>
      <c r="F20" s="1804"/>
      <c r="G20" s="1815"/>
      <c r="H20" s="1815"/>
      <c r="I20" s="1653">
        <v>17.579999999999998</v>
      </c>
      <c r="J20" s="1804"/>
      <c r="K20" s="1815"/>
      <c r="L20" s="1815"/>
      <c r="M20" s="1653">
        <v>0</v>
      </c>
      <c r="N20" s="1804"/>
      <c r="O20" s="1815"/>
      <c r="P20" s="1815"/>
      <c r="Q20" s="1653">
        <v>3.08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0</v>
      </c>
      <c r="F21" s="1804"/>
      <c r="G21" s="1815"/>
      <c r="H21" s="1815"/>
      <c r="I21" s="1653">
        <v>17.619999999999997</v>
      </c>
      <c r="J21" s="1804"/>
      <c r="K21" s="1815"/>
      <c r="L21" s="1815"/>
      <c r="M21" s="1653">
        <v>0</v>
      </c>
      <c r="N21" s="1804"/>
      <c r="O21" s="1815"/>
      <c r="P21" s="1815"/>
      <c r="Q21" s="1653">
        <v>2.98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0</v>
      </c>
      <c r="F22" s="1804"/>
      <c r="G22" s="1815"/>
      <c r="H22" s="1815"/>
      <c r="I22" s="1653">
        <v>19.86</v>
      </c>
      <c r="J22" s="1804"/>
      <c r="K22" s="1815"/>
      <c r="L22" s="1815"/>
      <c r="M22" s="1653">
        <v>0</v>
      </c>
      <c r="N22" s="1804"/>
      <c r="O22" s="1815"/>
      <c r="P22" s="1815"/>
      <c r="Q22" s="1653">
        <v>3.2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0</v>
      </c>
      <c r="F23" s="1804"/>
      <c r="G23" s="1815"/>
      <c r="H23" s="1815"/>
      <c r="I23" s="1653">
        <v>17.579999999999998</v>
      </c>
      <c r="J23" s="1804"/>
      <c r="K23" s="1815"/>
      <c r="L23" s="1815"/>
      <c r="M23" s="1653">
        <v>0</v>
      </c>
      <c r="N23" s="1804"/>
      <c r="O23" s="1815"/>
      <c r="P23" s="1815"/>
      <c r="Q23" s="1653">
        <v>3.44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0</v>
      </c>
      <c r="F24" s="1804"/>
      <c r="G24" s="1815"/>
      <c r="H24" s="1815"/>
      <c r="I24" s="1653">
        <v>18.48</v>
      </c>
      <c r="J24" s="1804"/>
      <c r="K24" s="1815"/>
      <c r="L24" s="1815"/>
      <c r="M24" s="1653">
        <v>0</v>
      </c>
      <c r="N24" s="1804"/>
      <c r="O24" s="1815"/>
      <c r="P24" s="1815"/>
      <c r="Q24" s="1653">
        <v>3.4599999999999995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0</v>
      </c>
      <c r="F25" s="1804"/>
      <c r="G25" s="1815"/>
      <c r="H25" s="1815"/>
      <c r="I25" s="1653">
        <v>16.34</v>
      </c>
      <c r="J25" s="1804"/>
      <c r="K25" s="1815"/>
      <c r="L25" s="1815"/>
      <c r="M25" s="1653">
        <v>0</v>
      </c>
      <c r="N25" s="1804"/>
      <c r="O25" s="1815"/>
      <c r="P25" s="1815"/>
      <c r="Q25" s="1653">
        <v>3.2399999999999998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0</v>
      </c>
      <c r="F26" s="1804"/>
      <c r="G26" s="1815"/>
      <c r="H26" s="1815"/>
      <c r="I26" s="1653">
        <v>16.259999999999998</v>
      </c>
      <c r="J26" s="1804"/>
      <c r="K26" s="1815"/>
      <c r="L26" s="1815"/>
      <c r="M26" s="1653">
        <v>0</v>
      </c>
      <c r="N26" s="1804"/>
      <c r="O26" s="1815"/>
      <c r="P26" s="1815"/>
      <c r="Q26" s="1653">
        <v>3.62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0</v>
      </c>
      <c r="F27" s="1804"/>
      <c r="G27" s="1815"/>
      <c r="H27" s="1815"/>
      <c r="I27" s="1653">
        <v>19.440000000000001</v>
      </c>
      <c r="J27" s="1804"/>
      <c r="K27" s="1815"/>
      <c r="L27" s="1815"/>
      <c r="M27" s="1653">
        <v>0</v>
      </c>
      <c r="N27" s="1804"/>
      <c r="O27" s="1815"/>
      <c r="P27" s="1815"/>
      <c r="Q27" s="1653">
        <v>3.92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0</v>
      </c>
      <c r="F28" s="1804"/>
      <c r="G28" s="1815"/>
      <c r="H28" s="1815"/>
      <c r="I28" s="1653">
        <v>21.36</v>
      </c>
      <c r="J28" s="1804"/>
      <c r="K28" s="1815"/>
      <c r="L28" s="1815"/>
      <c r="M28" s="1653">
        <v>0</v>
      </c>
      <c r="N28" s="1804"/>
      <c r="O28" s="1815"/>
      <c r="P28" s="1815"/>
      <c r="Q28" s="1653">
        <v>3.88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0</v>
      </c>
      <c r="F29" s="1804"/>
      <c r="G29" s="1815"/>
      <c r="H29" s="1815"/>
      <c r="I29" s="1653">
        <v>20.660000000000004</v>
      </c>
      <c r="J29" s="1804"/>
      <c r="K29" s="1815"/>
      <c r="L29" s="1815"/>
      <c r="M29" s="1653">
        <v>0</v>
      </c>
      <c r="N29" s="1804"/>
      <c r="O29" s="1815"/>
      <c r="P29" s="1815"/>
      <c r="Q29" s="1653">
        <v>3.96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0</v>
      </c>
      <c r="F30" s="1804"/>
      <c r="G30" s="1815"/>
      <c r="H30" s="1815"/>
      <c r="I30" s="1653">
        <v>21.92</v>
      </c>
      <c r="J30" s="1804"/>
      <c r="K30" s="1815"/>
      <c r="L30" s="1815"/>
      <c r="M30" s="1653">
        <v>0</v>
      </c>
      <c r="N30" s="1804"/>
      <c r="O30" s="1815"/>
      <c r="P30" s="1815"/>
      <c r="Q30" s="1653">
        <v>4.3600000000000003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0</v>
      </c>
      <c r="F31" s="1804"/>
      <c r="G31" s="1815"/>
      <c r="H31" s="1815"/>
      <c r="I31" s="1653">
        <v>21.24</v>
      </c>
      <c r="J31" s="1804"/>
      <c r="K31" s="1815"/>
      <c r="L31" s="1815"/>
      <c r="M31" s="1653">
        <v>0</v>
      </c>
      <c r="N31" s="1804"/>
      <c r="O31" s="1815"/>
      <c r="P31" s="1815"/>
      <c r="Q31" s="1653">
        <v>4.5600000000000005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0</v>
      </c>
      <c r="F32" s="1804"/>
      <c r="G32" s="1815"/>
      <c r="H32" s="1815"/>
      <c r="I32" s="1653">
        <v>20.3</v>
      </c>
      <c r="J32" s="1804"/>
      <c r="K32" s="1815"/>
      <c r="L32" s="1815"/>
      <c r="M32" s="1653">
        <v>0</v>
      </c>
      <c r="N32" s="1804"/>
      <c r="O32" s="1815"/>
      <c r="P32" s="1815"/>
      <c r="Q32" s="1653">
        <v>4.3000000000000007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0</v>
      </c>
      <c r="F33" s="1804"/>
      <c r="G33" s="1815"/>
      <c r="H33" s="1815"/>
      <c r="I33" s="1653">
        <v>22.300000000000004</v>
      </c>
      <c r="J33" s="1804"/>
      <c r="K33" s="1815"/>
      <c r="L33" s="1815"/>
      <c r="M33" s="1653">
        <v>0</v>
      </c>
      <c r="N33" s="1804"/>
      <c r="O33" s="1815"/>
      <c r="P33" s="1815"/>
      <c r="Q33" s="1653">
        <v>3.6399999999999997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0</v>
      </c>
      <c r="F34" s="1804"/>
      <c r="G34" s="1815"/>
      <c r="H34" s="1815"/>
      <c r="I34" s="1653">
        <v>20.84</v>
      </c>
      <c r="J34" s="1804"/>
      <c r="K34" s="1815"/>
      <c r="L34" s="1815"/>
      <c r="M34" s="1653">
        <v>0</v>
      </c>
      <c r="N34" s="1804"/>
      <c r="O34" s="1815"/>
      <c r="P34" s="1815"/>
      <c r="Q34" s="1653">
        <v>3.7399999999999998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0</v>
      </c>
      <c r="F35" s="1804"/>
      <c r="G35" s="1815"/>
      <c r="H35" s="1815"/>
      <c r="I35" s="1653">
        <v>21.12</v>
      </c>
      <c r="J35" s="1804"/>
      <c r="K35" s="1815"/>
      <c r="L35" s="1815"/>
      <c r="M35" s="1653">
        <v>0</v>
      </c>
      <c r="N35" s="1804"/>
      <c r="O35" s="1815"/>
      <c r="P35" s="1815"/>
      <c r="Q35" s="1653">
        <v>3.7199999999999998</v>
      </c>
      <c r="R35" s="543">
        <f>I35+'50-2'!I35+'50-2'!E35+'50-1'!I35+'50-1'!E35</f>
        <v>155.17000000000002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0</v>
      </c>
      <c r="F36" s="1804"/>
      <c r="G36" s="1815"/>
      <c r="H36" s="1815"/>
      <c r="I36" s="1653">
        <v>20.34</v>
      </c>
      <c r="J36" s="1804"/>
      <c r="K36" s="1815"/>
      <c r="L36" s="1815"/>
      <c r="M36" s="1653">
        <v>0</v>
      </c>
      <c r="N36" s="1804"/>
      <c r="O36" s="1815"/>
      <c r="P36" s="1815"/>
      <c r="Q36" s="1653">
        <v>4.0999999999999996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0</v>
      </c>
      <c r="F37" s="1804"/>
      <c r="G37" s="1815"/>
      <c r="H37" s="1815"/>
      <c r="I37" s="1653">
        <v>17.760000000000002</v>
      </c>
      <c r="J37" s="1804"/>
      <c r="K37" s="1815"/>
      <c r="L37" s="1815"/>
      <c r="M37" s="1653">
        <v>0</v>
      </c>
      <c r="N37" s="1804"/>
      <c r="O37" s="1815"/>
      <c r="P37" s="1815"/>
      <c r="Q37" s="1653">
        <v>3.08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0</v>
      </c>
      <c r="F38" s="1804"/>
      <c r="G38" s="1815"/>
      <c r="H38" s="1815"/>
      <c r="I38" s="1653">
        <v>16.059999999999999</v>
      </c>
      <c r="J38" s="1804"/>
      <c r="K38" s="1815"/>
      <c r="L38" s="1815"/>
      <c r="M38" s="1653">
        <v>0</v>
      </c>
      <c r="N38" s="1804"/>
      <c r="O38" s="1815"/>
      <c r="P38" s="1815"/>
      <c r="Q38" s="1653">
        <v>3.26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0</v>
      </c>
      <c r="F39" s="1815"/>
      <c r="G39" s="1815"/>
      <c r="H39" s="1815"/>
      <c r="I39" s="1817">
        <f>SUM(I15:I38)</f>
        <v>446.3</v>
      </c>
      <c r="J39" s="1815"/>
      <c r="K39" s="1815"/>
      <c r="L39" s="1815"/>
      <c r="M39" s="1817">
        <f>SUM(M15:M38)</f>
        <v>0</v>
      </c>
      <c r="N39" s="1815"/>
      <c r="O39" s="1815"/>
      <c r="P39" s="1815"/>
      <c r="Q39" s="1817">
        <f>SUM(Q15:Q38)</f>
        <v>85.58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:F1"/>
    <mergeCell ref="B2:F2"/>
    <mergeCell ref="A6:Q6"/>
    <mergeCell ref="A7:Q7"/>
    <mergeCell ref="N2:Q2"/>
    <mergeCell ref="B4:C4"/>
    <mergeCell ref="B3:C3"/>
    <mergeCell ref="B5:C5"/>
    <mergeCell ref="N3:Q3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861" t="s">
        <v>512</v>
      </c>
      <c r="C1" s="2039"/>
      <c r="D1" s="2039"/>
      <c r="E1" s="2039"/>
      <c r="F1" s="2039"/>
      <c r="J1" s="801" t="s">
        <v>184</v>
      </c>
      <c r="N1" s="2865" t="s">
        <v>131</v>
      </c>
      <c r="O1" s="2865"/>
      <c r="P1" s="2865"/>
      <c r="Q1" s="2865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45" customFormat="1" ht="10.5" customHeight="1" x14ac:dyDescent="0.2">
      <c r="B2" s="2862" t="s">
        <v>1</v>
      </c>
      <c r="C2" s="2046"/>
      <c r="D2" s="2046"/>
      <c r="E2" s="2046"/>
      <c r="F2" s="2046"/>
      <c r="N2" s="2862" t="s">
        <v>2</v>
      </c>
      <c r="O2" s="2866"/>
      <c r="P2" s="2866"/>
      <c r="Q2" s="286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45" customFormat="1" ht="13.5" customHeight="1" x14ac:dyDescent="0.2">
      <c r="B3" s="2867" t="s">
        <v>132</v>
      </c>
      <c r="C3" s="2867"/>
      <c r="N3" s="545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45" customFormat="1" ht="15" customHeight="1" x14ac:dyDescent="0.25">
      <c r="B4" s="2869" t="s">
        <v>4</v>
      </c>
      <c r="C4" s="2039"/>
      <c r="D4" s="547"/>
      <c r="E4" s="956"/>
      <c r="F4" s="956"/>
      <c r="G4" s="956"/>
      <c r="H4" s="956"/>
      <c r="I4" s="921" t="s">
        <v>5</v>
      </c>
      <c r="J4" s="546"/>
      <c r="K4" s="546"/>
      <c r="L4" s="546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45" customFormat="1" ht="9.75" customHeight="1" x14ac:dyDescent="0.2">
      <c r="B5" s="2868" t="s">
        <v>7</v>
      </c>
      <c r="C5" s="2037"/>
      <c r="D5" s="546"/>
      <c r="E5" s="54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45" customFormat="1" ht="12" customHeight="1" x14ac:dyDescent="0.25">
      <c r="A6" s="286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45" customFormat="1" ht="15.75" x14ac:dyDescent="0.25">
      <c r="A7" s="286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45" customFormat="1" ht="9" customHeight="1" x14ac:dyDescent="0.2">
      <c r="A8" s="1329">
        <v>1643</v>
      </c>
      <c r="B8" s="1337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45" customFormat="1" x14ac:dyDescent="0.2">
      <c r="A9" s="2852" t="s">
        <v>9</v>
      </c>
      <c r="B9" s="2855" t="s">
        <v>10</v>
      </c>
      <c r="C9" s="2856"/>
      <c r="D9" s="2856"/>
      <c r="E9" s="2856"/>
      <c r="F9" s="2856"/>
      <c r="G9" s="2856"/>
      <c r="H9" s="2856"/>
      <c r="I9" s="2857"/>
      <c r="J9" s="2855" t="s">
        <v>11</v>
      </c>
      <c r="K9" s="2856"/>
      <c r="L9" s="2856"/>
      <c r="M9" s="2856"/>
      <c r="N9" s="2856"/>
      <c r="O9" s="2856"/>
      <c r="P9" s="2856"/>
      <c r="Q9" s="285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45" customFormat="1" x14ac:dyDescent="0.2">
      <c r="A10" s="2853"/>
      <c r="B10" s="2858" t="s">
        <v>133</v>
      </c>
      <c r="C10" s="2859"/>
      <c r="D10" s="2859"/>
      <c r="E10" s="2860"/>
      <c r="F10" s="2858"/>
      <c r="G10" s="2053"/>
      <c r="H10" s="2053"/>
      <c r="I10" s="2054"/>
      <c r="J10" s="2858" t="s">
        <v>133</v>
      </c>
      <c r="K10" s="2859"/>
      <c r="L10" s="2859"/>
      <c r="M10" s="2860"/>
      <c r="N10" s="2858"/>
      <c r="O10" s="2859"/>
      <c r="P10" s="2859"/>
      <c r="Q10" s="286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45" customFormat="1" x14ac:dyDescent="0.2">
      <c r="A11" s="2853"/>
      <c r="B11" s="2858" t="s">
        <v>14</v>
      </c>
      <c r="C11" s="2859"/>
      <c r="E11" s="549">
        <v>1000</v>
      </c>
      <c r="F11" s="2858" t="s">
        <v>14</v>
      </c>
      <c r="G11" s="2859"/>
      <c r="H11" s="548"/>
      <c r="I11" s="549">
        <v>10</v>
      </c>
      <c r="J11" s="2858" t="s">
        <v>14</v>
      </c>
      <c r="K11" s="2859"/>
      <c r="L11" s="548"/>
      <c r="M11" s="549">
        <f>E11</f>
        <v>1000</v>
      </c>
      <c r="N11" s="2858" t="s">
        <v>14</v>
      </c>
      <c r="O11" s="2859"/>
      <c r="P11" s="548"/>
      <c r="Q11" s="549">
        <v>10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51" customFormat="1" ht="35.25" customHeight="1" x14ac:dyDescent="0.2">
      <c r="A12" s="2854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818"/>
      <c r="D14" s="1818"/>
      <c r="E14" s="1819"/>
      <c r="F14" s="1818"/>
      <c r="G14" s="1818"/>
      <c r="H14" s="1818"/>
      <c r="I14" s="1819"/>
      <c r="J14" s="1804"/>
      <c r="K14" s="1818"/>
      <c r="L14" s="1818"/>
      <c r="M14" s="1819"/>
      <c r="N14" s="1818"/>
      <c r="O14" s="781"/>
      <c r="P14" s="781"/>
      <c r="Q14" s="930"/>
    </row>
    <row r="15" spans="1:33" s="1433" customFormat="1" ht="15" x14ac:dyDescent="0.25">
      <c r="A15" s="1430">
        <v>1</v>
      </c>
      <c r="B15" s="1420"/>
      <c r="C15" s="1818"/>
      <c r="D15" s="1818"/>
      <c r="E15" s="1653">
        <v>2</v>
      </c>
      <c r="F15" s="1818"/>
      <c r="G15" s="1818"/>
      <c r="H15" s="1818"/>
      <c r="I15" s="1820"/>
      <c r="J15" s="1804"/>
      <c r="K15" s="1818"/>
      <c r="L15" s="1818"/>
      <c r="M15" s="1653">
        <v>2</v>
      </c>
      <c r="N15" s="1818"/>
      <c r="O15" s="1431"/>
      <c r="P15" s="1431"/>
      <c r="Q15" s="1432"/>
    </row>
    <row r="16" spans="1:33" s="551" customFormat="1" ht="15" x14ac:dyDescent="0.25">
      <c r="A16" s="554">
        <v>2</v>
      </c>
      <c r="B16" s="780"/>
      <c r="C16" s="1818"/>
      <c r="D16" s="1818"/>
      <c r="E16" s="1653">
        <v>2</v>
      </c>
      <c r="F16" s="1818"/>
      <c r="G16" s="1818"/>
      <c r="H16" s="1818"/>
      <c r="I16" s="1820"/>
      <c r="J16" s="1804"/>
      <c r="K16" s="1818"/>
      <c r="L16" s="1818"/>
      <c r="M16" s="1653">
        <v>3</v>
      </c>
      <c r="N16" s="1818"/>
      <c r="O16" s="781"/>
      <c r="P16" s="781"/>
      <c r="Q16" s="1190"/>
    </row>
    <row r="17" spans="1:17" s="551" customFormat="1" ht="15" x14ac:dyDescent="0.25">
      <c r="A17" s="554">
        <v>3</v>
      </c>
      <c r="B17" s="780"/>
      <c r="C17" s="1818"/>
      <c r="D17" s="1818"/>
      <c r="E17" s="1653">
        <v>2</v>
      </c>
      <c r="F17" s="1818"/>
      <c r="G17" s="1818"/>
      <c r="H17" s="1818"/>
      <c r="I17" s="1820"/>
      <c r="J17" s="1804"/>
      <c r="K17" s="1818"/>
      <c r="L17" s="1818"/>
      <c r="M17" s="1653">
        <v>3</v>
      </c>
      <c r="N17" s="1818"/>
      <c r="O17" s="781"/>
      <c r="P17" s="781"/>
      <c r="Q17" s="1190"/>
    </row>
    <row r="18" spans="1:17" s="551" customFormat="1" ht="15" x14ac:dyDescent="0.25">
      <c r="A18" s="554">
        <v>4</v>
      </c>
      <c r="B18" s="780"/>
      <c r="C18" s="1818"/>
      <c r="D18" s="1818"/>
      <c r="E18" s="1653">
        <v>1</v>
      </c>
      <c r="F18" s="1818"/>
      <c r="G18" s="1818"/>
      <c r="H18" s="1818"/>
      <c r="I18" s="1820"/>
      <c r="J18" s="1804"/>
      <c r="K18" s="1818"/>
      <c r="L18" s="1818"/>
      <c r="M18" s="1653">
        <v>2</v>
      </c>
      <c r="N18" s="1818"/>
      <c r="O18" s="781"/>
      <c r="P18" s="781"/>
      <c r="Q18" s="1190"/>
    </row>
    <row r="19" spans="1:17" s="551" customFormat="1" ht="15" x14ac:dyDescent="0.25">
      <c r="A19" s="554">
        <v>5</v>
      </c>
      <c r="B19" s="780"/>
      <c r="C19" s="1818"/>
      <c r="D19" s="1818"/>
      <c r="E19" s="1653">
        <v>2</v>
      </c>
      <c r="F19" s="1818"/>
      <c r="G19" s="1818"/>
      <c r="H19" s="1818"/>
      <c r="I19" s="1820"/>
      <c r="J19" s="1804"/>
      <c r="K19" s="1818"/>
      <c r="L19" s="1818"/>
      <c r="M19" s="1653">
        <v>3</v>
      </c>
      <c r="N19" s="1818"/>
      <c r="O19" s="781"/>
      <c r="P19" s="781"/>
      <c r="Q19" s="1190"/>
    </row>
    <row r="20" spans="1:17" s="551" customFormat="1" ht="15" x14ac:dyDescent="0.25">
      <c r="A20" s="554">
        <v>6</v>
      </c>
      <c r="B20" s="780"/>
      <c r="C20" s="1818"/>
      <c r="D20" s="1818"/>
      <c r="E20" s="1653">
        <v>2</v>
      </c>
      <c r="F20" s="1818"/>
      <c r="G20" s="1818"/>
      <c r="H20" s="1818"/>
      <c r="I20" s="1820"/>
      <c r="J20" s="1804"/>
      <c r="K20" s="1818"/>
      <c r="L20" s="1818"/>
      <c r="M20" s="1653">
        <v>3</v>
      </c>
      <c r="N20" s="1818"/>
      <c r="O20" s="781"/>
      <c r="P20" s="781"/>
      <c r="Q20" s="1190"/>
    </row>
    <row r="21" spans="1:17" s="551" customFormat="1" ht="15" x14ac:dyDescent="0.25">
      <c r="A21" s="554">
        <v>7</v>
      </c>
      <c r="B21" s="780"/>
      <c r="C21" s="1818"/>
      <c r="D21" s="1818"/>
      <c r="E21" s="1653">
        <v>2</v>
      </c>
      <c r="F21" s="1818"/>
      <c r="G21" s="1818"/>
      <c r="H21" s="1818"/>
      <c r="I21" s="1820"/>
      <c r="J21" s="1804"/>
      <c r="K21" s="1818"/>
      <c r="L21" s="1818"/>
      <c r="M21" s="1653">
        <v>2</v>
      </c>
      <c r="N21" s="1818"/>
      <c r="O21" s="781"/>
      <c r="P21" s="781"/>
      <c r="Q21" s="1190"/>
    </row>
    <row r="22" spans="1:17" s="551" customFormat="1" ht="15" x14ac:dyDescent="0.25">
      <c r="A22" s="554">
        <v>8</v>
      </c>
      <c r="B22" s="780"/>
      <c r="C22" s="1818"/>
      <c r="D22" s="1818"/>
      <c r="E22" s="1653">
        <v>2</v>
      </c>
      <c r="F22" s="1818"/>
      <c r="G22" s="1818"/>
      <c r="H22" s="1818"/>
      <c r="I22" s="1820"/>
      <c r="J22" s="1804"/>
      <c r="K22" s="1818"/>
      <c r="L22" s="1818"/>
      <c r="M22" s="1653">
        <v>3</v>
      </c>
      <c r="N22" s="1818"/>
      <c r="O22" s="781"/>
      <c r="P22" s="781"/>
      <c r="Q22" s="1190"/>
    </row>
    <row r="23" spans="1:17" s="551" customFormat="1" ht="15" x14ac:dyDescent="0.25">
      <c r="A23" s="554">
        <v>9</v>
      </c>
      <c r="B23" s="780"/>
      <c r="C23" s="1818"/>
      <c r="D23" s="1818"/>
      <c r="E23" s="1653">
        <v>2</v>
      </c>
      <c r="F23" s="1818"/>
      <c r="G23" s="1818"/>
      <c r="H23" s="1818"/>
      <c r="I23" s="1820"/>
      <c r="J23" s="1804"/>
      <c r="K23" s="1818"/>
      <c r="L23" s="1818"/>
      <c r="M23" s="1653">
        <v>2</v>
      </c>
      <c r="N23" s="1818"/>
      <c r="O23" s="781"/>
      <c r="P23" s="781"/>
      <c r="Q23" s="1190"/>
    </row>
    <row r="24" spans="1:17" s="551" customFormat="1" ht="15" x14ac:dyDescent="0.25">
      <c r="A24" s="554">
        <v>10</v>
      </c>
      <c r="B24" s="780"/>
      <c r="C24" s="1818"/>
      <c r="D24" s="1818"/>
      <c r="E24" s="1653">
        <v>1</v>
      </c>
      <c r="F24" s="1818"/>
      <c r="G24" s="1818"/>
      <c r="H24" s="1818"/>
      <c r="I24" s="1820"/>
      <c r="J24" s="1804"/>
      <c r="K24" s="1818"/>
      <c r="L24" s="1818"/>
      <c r="M24" s="1653">
        <v>3</v>
      </c>
      <c r="N24" s="1818"/>
      <c r="O24" s="781"/>
      <c r="P24" s="781"/>
      <c r="Q24" s="1190"/>
    </row>
    <row r="25" spans="1:17" s="551" customFormat="1" ht="15" x14ac:dyDescent="0.25">
      <c r="A25" s="554">
        <v>11</v>
      </c>
      <c r="B25" s="780"/>
      <c r="C25" s="1818"/>
      <c r="D25" s="1818"/>
      <c r="E25" s="1653">
        <v>2</v>
      </c>
      <c r="F25" s="1818"/>
      <c r="G25" s="1818"/>
      <c r="H25" s="1818"/>
      <c r="I25" s="1820"/>
      <c r="J25" s="1804"/>
      <c r="K25" s="1818"/>
      <c r="L25" s="1818"/>
      <c r="M25" s="1653">
        <v>2</v>
      </c>
      <c r="N25" s="1818"/>
      <c r="O25" s="781"/>
      <c r="P25" s="781"/>
      <c r="Q25" s="1190"/>
    </row>
    <row r="26" spans="1:17" s="551" customFormat="1" ht="15" x14ac:dyDescent="0.25">
      <c r="A26" s="554">
        <v>12</v>
      </c>
      <c r="B26" s="780"/>
      <c r="C26" s="1818"/>
      <c r="D26" s="1818"/>
      <c r="E26" s="1653">
        <v>2</v>
      </c>
      <c r="F26" s="1818"/>
      <c r="G26" s="1818"/>
      <c r="H26" s="1818"/>
      <c r="I26" s="1820"/>
      <c r="J26" s="1804"/>
      <c r="K26" s="1818"/>
      <c r="L26" s="1818"/>
      <c r="M26" s="1653">
        <v>3</v>
      </c>
      <c r="N26" s="1818"/>
      <c r="O26" s="781"/>
      <c r="P26" s="781"/>
      <c r="Q26" s="1190"/>
    </row>
    <row r="27" spans="1:17" s="551" customFormat="1" ht="15" x14ac:dyDescent="0.25">
      <c r="A27" s="554">
        <v>13</v>
      </c>
      <c r="B27" s="780"/>
      <c r="C27" s="1818"/>
      <c r="D27" s="1818"/>
      <c r="E27" s="1653">
        <v>1</v>
      </c>
      <c r="F27" s="1818"/>
      <c r="G27" s="1818"/>
      <c r="H27" s="1818"/>
      <c r="I27" s="1820"/>
      <c r="J27" s="1804"/>
      <c r="K27" s="1818"/>
      <c r="L27" s="1818"/>
      <c r="M27" s="1653">
        <v>2</v>
      </c>
      <c r="N27" s="1818"/>
      <c r="O27" s="781"/>
      <c r="P27" s="781"/>
      <c r="Q27" s="1190"/>
    </row>
    <row r="28" spans="1:17" s="551" customFormat="1" ht="15" x14ac:dyDescent="0.25">
      <c r="A28" s="554">
        <v>14</v>
      </c>
      <c r="B28" s="780"/>
      <c r="C28" s="1818"/>
      <c r="D28" s="1818"/>
      <c r="E28" s="1653">
        <v>2</v>
      </c>
      <c r="F28" s="1818"/>
      <c r="G28" s="1818"/>
      <c r="H28" s="1818"/>
      <c r="I28" s="1820"/>
      <c r="J28" s="1804"/>
      <c r="K28" s="1818"/>
      <c r="L28" s="1818"/>
      <c r="M28" s="1653">
        <v>3</v>
      </c>
      <c r="N28" s="1818"/>
      <c r="O28" s="781"/>
      <c r="P28" s="781"/>
      <c r="Q28" s="1190"/>
    </row>
    <row r="29" spans="1:17" s="551" customFormat="1" ht="15" x14ac:dyDescent="0.25">
      <c r="A29" s="554">
        <v>15</v>
      </c>
      <c r="B29" s="780"/>
      <c r="C29" s="1818"/>
      <c r="D29" s="1818"/>
      <c r="E29" s="1653">
        <v>2</v>
      </c>
      <c r="F29" s="1818"/>
      <c r="G29" s="1818"/>
      <c r="H29" s="1818"/>
      <c r="I29" s="1820"/>
      <c r="J29" s="1804"/>
      <c r="K29" s="1818"/>
      <c r="L29" s="1818"/>
      <c r="M29" s="1653">
        <v>2</v>
      </c>
      <c r="N29" s="1818"/>
      <c r="O29" s="781"/>
      <c r="P29" s="781"/>
      <c r="Q29" s="1190"/>
    </row>
    <row r="30" spans="1:17" s="551" customFormat="1" ht="15" x14ac:dyDescent="0.25">
      <c r="A30" s="554">
        <v>16</v>
      </c>
      <c r="B30" s="780"/>
      <c r="C30" s="1818"/>
      <c r="D30" s="1818"/>
      <c r="E30" s="1653">
        <v>2</v>
      </c>
      <c r="F30" s="1818"/>
      <c r="G30" s="1818"/>
      <c r="H30" s="1818"/>
      <c r="I30" s="1820"/>
      <c r="J30" s="1804"/>
      <c r="K30" s="1818"/>
      <c r="L30" s="1818"/>
      <c r="M30" s="1653">
        <v>2</v>
      </c>
      <c r="N30" s="1818"/>
      <c r="O30" s="781"/>
      <c r="P30" s="781"/>
      <c r="Q30" s="1190"/>
    </row>
    <row r="31" spans="1:17" s="555" customFormat="1" ht="15" x14ac:dyDescent="0.25">
      <c r="A31" s="554">
        <v>17</v>
      </c>
      <c r="B31" s="780"/>
      <c r="C31" s="1818"/>
      <c r="D31" s="1818"/>
      <c r="E31" s="1653">
        <v>1</v>
      </c>
      <c r="F31" s="1818"/>
      <c r="G31" s="1818"/>
      <c r="H31" s="1818"/>
      <c r="I31" s="1820"/>
      <c r="J31" s="1804"/>
      <c r="K31" s="1818"/>
      <c r="L31" s="1818"/>
      <c r="M31" s="1653">
        <v>3</v>
      </c>
      <c r="N31" s="1818"/>
      <c r="O31" s="781"/>
      <c r="P31" s="781"/>
      <c r="Q31" s="1190"/>
    </row>
    <row r="32" spans="1:17" s="555" customFormat="1" ht="15" x14ac:dyDescent="0.25">
      <c r="A32" s="554">
        <v>18</v>
      </c>
      <c r="B32" s="780"/>
      <c r="C32" s="1818"/>
      <c r="D32" s="1818"/>
      <c r="E32" s="1653">
        <v>2</v>
      </c>
      <c r="F32" s="1818"/>
      <c r="G32" s="1818"/>
      <c r="H32" s="1818"/>
      <c r="I32" s="1820"/>
      <c r="J32" s="1804"/>
      <c r="K32" s="1818"/>
      <c r="L32" s="1818"/>
      <c r="M32" s="1653">
        <v>2</v>
      </c>
      <c r="N32" s="1818"/>
      <c r="O32" s="781"/>
      <c r="P32" s="781"/>
      <c r="Q32" s="1190"/>
    </row>
    <row r="33" spans="1:33" s="555" customFormat="1" ht="15" x14ac:dyDescent="0.25">
      <c r="A33" s="554">
        <v>19</v>
      </c>
      <c r="B33" s="780"/>
      <c r="C33" s="1818"/>
      <c r="D33" s="1818"/>
      <c r="E33" s="1653">
        <v>2</v>
      </c>
      <c r="F33" s="1818"/>
      <c r="G33" s="1818"/>
      <c r="H33" s="1818"/>
      <c r="I33" s="1820"/>
      <c r="J33" s="1804"/>
      <c r="K33" s="1818"/>
      <c r="L33" s="1818"/>
      <c r="M33" s="1653">
        <v>3</v>
      </c>
      <c r="N33" s="1818"/>
      <c r="O33" s="781"/>
      <c r="P33" s="781"/>
      <c r="Q33" s="1190"/>
    </row>
    <row r="34" spans="1:33" s="555" customFormat="1" ht="15" x14ac:dyDescent="0.25">
      <c r="A34" s="554">
        <v>20</v>
      </c>
      <c r="B34" s="780"/>
      <c r="C34" s="1818"/>
      <c r="D34" s="1818"/>
      <c r="E34" s="1653">
        <v>2</v>
      </c>
      <c r="F34" s="1818"/>
      <c r="G34" s="1818"/>
      <c r="H34" s="1818"/>
      <c r="I34" s="1820"/>
      <c r="J34" s="1804"/>
      <c r="K34" s="1818"/>
      <c r="L34" s="1818"/>
      <c r="M34" s="1653">
        <v>2</v>
      </c>
      <c r="N34" s="1818"/>
      <c r="O34" s="781"/>
      <c r="P34" s="781"/>
      <c r="Q34" s="1190"/>
    </row>
    <row r="35" spans="1:33" s="555" customFormat="1" ht="15" x14ac:dyDescent="0.25">
      <c r="A35" s="554">
        <v>21</v>
      </c>
      <c r="B35" s="780"/>
      <c r="C35" s="1818"/>
      <c r="D35" s="1818"/>
      <c r="E35" s="1653">
        <v>2</v>
      </c>
      <c r="F35" s="1818"/>
      <c r="G35" s="1818"/>
      <c r="H35" s="1818"/>
      <c r="I35" s="1820"/>
      <c r="J35" s="1804"/>
      <c r="K35" s="1818"/>
      <c r="L35" s="1818"/>
      <c r="M35" s="1653">
        <v>3</v>
      </c>
      <c r="N35" s="1818"/>
      <c r="O35" s="781"/>
      <c r="P35" s="781"/>
      <c r="Q35" s="1190"/>
    </row>
    <row r="36" spans="1:33" s="555" customFormat="1" ht="15" x14ac:dyDescent="0.25">
      <c r="A36" s="554">
        <v>22</v>
      </c>
      <c r="B36" s="780"/>
      <c r="C36" s="1818"/>
      <c r="D36" s="1818"/>
      <c r="E36" s="1653">
        <v>2</v>
      </c>
      <c r="F36" s="1818"/>
      <c r="G36" s="1818"/>
      <c r="H36" s="1818"/>
      <c r="I36" s="1820"/>
      <c r="J36" s="1804"/>
      <c r="K36" s="1818"/>
      <c r="L36" s="1818"/>
      <c r="M36" s="1653">
        <v>2</v>
      </c>
      <c r="N36" s="1818"/>
      <c r="O36" s="781"/>
      <c r="P36" s="781"/>
      <c r="Q36" s="1190"/>
    </row>
    <row r="37" spans="1:33" s="555" customFormat="1" ht="15" x14ac:dyDescent="0.25">
      <c r="A37" s="554">
        <v>23</v>
      </c>
      <c r="B37" s="780"/>
      <c r="C37" s="1818"/>
      <c r="D37" s="1818"/>
      <c r="E37" s="1653">
        <v>1</v>
      </c>
      <c r="F37" s="1818"/>
      <c r="G37" s="1818"/>
      <c r="H37" s="1818"/>
      <c r="I37" s="1820"/>
      <c r="J37" s="1804"/>
      <c r="K37" s="1818"/>
      <c r="L37" s="1818"/>
      <c r="M37" s="1653">
        <v>3</v>
      </c>
      <c r="N37" s="1818"/>
      <c r="O37" s="781"/>
      <c r="P37" s="781"/>
      <c r="Q37" s="1190"/>
    </row>
    <row r="38" spans="1:33" s="555" customFormat="1" ht="15" x14ac:dyDescent="0.25">
      <c r="A38" s="554">
        <v>24</v>
      </c>
      <c r="B38" s="780"/>
      <c r="C38" s="1818"/>
      <c r="D38" s="1818"/>
      <c r="E38" s="1653">
        <v>2</v>
      </c>
      <c r="F38" s="1818"/>
      <c r="G38" s="1818"/>
      <c r="H38" s="1818"/>
      <c r="I38" s="1820"/>
      <c r="J38" s="1804"/>
      <c r="K38" s="1818"/>
      <c r="L38" s="1818"/>
      <c r="M38" s="1653">
        <v>2</v>
      </c>
      <c r="N38" s="1818"/>
      <c r="O38" s="781"/>
      <c r="P38" s="781"/>
      <c r="Q38" s="1190"/>
    </row>
    <row r="39" spans="1:33" s="555" customFormat="1" ht="15" x14ac:dyDescent="0.2">
      <c r="A39" s="554" t="s">
        <v>19</v>
      </c>
      <c r="B39" s="781"/>
      <c r="C39" s="1818"/>
      <c r="D39" s="1818"/>
      <c r="E39" s="1821">
        <f>SUM(E15:E38)</f>
        <v>43</v>
      </c>
      <c r="F39" s="1818"/>
      <c r="G39" s="1818"/>
      <c r="H39" s="1818"/>
      <c r="I39" s="1821"/>
      <c r="J39" s="1818"/>
      <c r="K39" s="1818"/>
      <c r="L39" s="1818"/>
      <c r="M39" s="1821">
        <f>SUM(M15:M38)</f>
        <v>60</v>
      </c>
      <c r="N39" s="1818"/>
      <c r="O39" s="781"/>
      <c r="P39" s="781"/>
      <c r="Q39" s="1189"/>
    </row>
    <row r="40" spans="1:33" s="545" customFormat="1" ht="12.75" customHeight="1" x14ac:dyDescent="0.2">
      <c r="A40" s="545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45" customFormat="1" ht="12.75" customHeight="1" x14ac:dyDescent="0.2">
      <c r="A41" s="545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45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45" t="s">
        <v>23</v>
      </c>
      <c r="K43" s="545" t="s">
        <v>537</v>
      </c>
      <c r="L43" s="545"/>
      <c r="M43" s="545"/>
      <c r="N43" s="545"/>
      <c r="O43" s="545"/>
      <c r="P43" s="545"/>
      <c r="Q43" s="545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3"/>
  </sheetPr>
  <dimension ref="A1:AG44"/>
  <sheetViews>
    <sheetView topLeftCell="A4"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882" t="s">
        <v>512</v>
      </c>
      <c r="C1" s="2039"/>
      <c r="D1" s="2039"/>
      <c r="E1" s="2039"/>
      <c r="F1" s="2039"/>
      <c r="J1" s="801" t="s">
        <v>184</v>
      </c>
      <c r="N1" s="2889" t="s">
        <v>131</v>
      </c>
      <c r="O1" s="2890"/>
      <c r="P1" s="2890"/>
      <c r="Q1" s="2890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57" customFormat="1" ht="10.5" customHeight="1" x14ac:dyDescent="0.2">
      <c r="B2" s="2883" t="s">
        <v>1</v>
      </c>
      <c r="C2" s="2046"/>
      <c r="D2" s="2046"/>
      <c r="E2" s="2046"/>
      <c r="F2" s="2046"/>
      <c r="N2" s="2883" t="s">
        <v>2</v>
      </c>
      <c r="O2" s="2885"/>
      <c r="P2" s="2885"/>
      <c r="Q2" s="2885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57" customFormat="1" ht="13.5" customHeight="1" x14ac:dyDescent="0.2">
      <c r="B3" s="2886" t="s">
        <v>132</v>
      </c>
      <c r="C3" s="2886"/>
      <c r="N3" s="557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57" customFormat="1" ht="15" customHeight="1" x14ac:dyDescent="0.25">
      <c r="B4" s="2888" t="s">
        <v>4</v>
      </c>
      <c r="C4" s="2039"/>
      <c r="D4" s="559"/>
      <c r="E4" s="954"/>
      <c r="F4" s="954"/>
      <c r="G4" s="954"/>
      <c r="H4" s="954"/>
      <c r="I4" s="922" t="s">
        <v>5</v>
      </c>
      <c r="J4" s="558"/>
      <c r="K4" s="558"/>
      <c r="L4" s="558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57" customFormat="1" ht="9.75" customHeight="1" x14ac:dyDescent="0.2">
      <c r="B5" s="2887" t="s">
        <v>7</v>
      </c>
      <c r="C5" s="2037"/>
      <c r="D5" s="558"/>
      <c r="E5" s="558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57" customFormat="1" ht="12" customHeight="1" x14ac:dyDescent="0.25">
      <c r="A6" s="2884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57" customFormat="1" ht="15.75" x14ac:dyDescent="0.25">
      <c r="A7" s="2881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57" customFormat="1" ht="9" customHeight="1" x14ac:dyDescent="0.2">
      <c r="A8" s="1329">
        <v>1641</v>
      </c>
      <c r="B8" s="1315">
        <v>1642</v>
      </c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57" customFormat="1" x14ac:dyDescent="0.2">
      <c r="A9" s="2870" t="s">
        <v>9</v>
      </c>
      <c r="B9" s="2873" t="s">
        <v>10</v>
      </c>
      <c r="C9" s="2874"/>
      <c r="D9" s="2874"/>
      <c r="E9" s="2874"/>
      <c r="F9" s="2874"/>
      <c r="G9" s="2874"/>
      <c r="H9" s="2874"/>
      <c r="I9" s="2875"/>
      <c r="J9" s="2873" t="s">
        <v>11</v>
      </c>
      <c r="K9" s="2874"/>
      <c r="L9" s="2874"/>
      <c r="M9" s="2874"/>
      <c r="N9" s="2874"/>
      <c r="O9" s="2874"/>
      <c r="P9" s="2874"/>
      <c r="Q9" s="2875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57" customFormat="1" x14ac:dyDescent="0.2">
      <c r="A10" s="2871"/>
      <c r="B10" s="2876" t="s">
        <v>347</v>
      </c>
      <c r="C10" s="2877"/>
      <c r="D10" s="2877"/>
      <c r="E10" s="2878"/>
      <c r="F10" s="2876" t="s">
        <v>134</v>
      </c>
      <c r="G10" s="2053"/>
      <c r="H10" s="2053"/>
      <c r="I10" s="2054"/>
      <c r="J10" s="2876" t="s">
        <v>347</v>
      </c>
      <c r="K10" s="2877"/>
      <c r="L10" s="2877"/>
      <c r="M10" s="2878"/>
      <c r="N10" s="2876" t="str">
        <f>F10</f>
        <v>яч. 14 - ф. "Школа"</v>
      </c>
      <c r="O10" s="2879"/>
      <c r="P10" s="2879"/>
      <c r="Q10" s="2880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57" customFormat="1" x14ac:dyDescent="0.2">
      <c r="A11" s="2871"/>
      <c r="B11" s="2876" t="s">
        <v>14</v>
      </c>
      <c r="C11" s="2877"/>
      <c r="E11" s="561">
        <v>1500</v>
      </c>
      <c r="F11" s="2876" t="s">
        <v>14</v>
      </c>
      <c r="G11" s="2877"/>
      <c r="H11" s="560"/>
      <c r="I11" s="561">
        <v>2000</v>
      </c>
      <c r="J11" s="2876" t="s">
        <v>14</v>
      </c>
      <c r="K11" s="2877"/>
      <c r="L11" s="560"/>
      <c r="M11" s="561">
        <f>E11</f>
        <v>1500</v>
      </c>
      <c r="N11" s="2876" t="s">
        <v>14</v>
      </c>
      <c r="O11" s="2877"/>
      <c r="P11" s="560"/>
      <c r="Q11" s="561">
        <v>2000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63" customFormat="1" ht="35.25" customHeight="1" x14ac:dyDescent="0.2">
      <c r="A12" s="2872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822"/>
      <c r="D14" s="1822"/>
      <c r="E14" s="1823"/>
      <c r="F14" s="1822"/>
      <c r="G14" s="1822"/>
      <c r="H14" s="1822"/>
      <c r="I14" s="1823"/>
      <c r="J14" s="1804"/>
      <c r="K14" s="1822"/>
      <c r="L14" s="1822"/>
      <c r="M14" s="1823"/>
      <c r="N14" s="1822"/>
      <c r="O14" s="1822"/>
      <c r="P14" s="1822"/>
      <c r="Q14" s="1823"/>
    </row>
    <row r="15" spans="1:33" s="1429" customFormat="1" ht="15" x14ac:dyDescent="0.25">
      <c r="A15" s="1428">
        <v>1</v>
      </c>
      <c r="B15" s="1420"/>
      <c r="C15" s="1822"/>
      <c r="D15" s="1822"/>
      <c r="E15" s="1653">
        <v>174</v>
      </c>
      <c r="F15" s="1822"/>
      <c r="G15" s="1822"/>
      <c r="H15" s="1822"/>
      <c r="I15" s="1653">
        <v>272</v>
      </c>
      <c r="J15" s="1804"/>
      <c r="K15" s="1822"/>
      <c r="L15" s="1822"/>
      <c r="M15" s="1653">
        <v>71</v>
      </c>
      <c r="N15" s="1822"/>
      <c r="O15" s="1822"/>
      <c r="P15" s="1822"/>
      <c r="Q15" s="1653">
        <v>116</v>
      </c>
    </row>
    <row r="16" spans="1:33" s="563" customFormat="1" ht="15" x14ac:dyDescent="0.25">
      <c r="A16" s="566">
        <v>2</v>
      </c>
      <c r="B16" s="780"/>
      <c r="C16" s="1822"/>
      <c r="D16" s="1822"/>
      <c r="E16" s="1653">
        <v>169</v>
      </c>
      <c r="F16" s="1822"/>
      <c r="G16" s="1822"/>
      <c r="H16" s="1822"/>
      <c r="I16" s="1653">
        <v>267</v>
      </c>
      <c r="J16" s="1804"/>
      <c r="K16" s="1822"/>
      <c r="L16" s="1822"/>
      <c r="M16" s="1653">
        <v>72</v>
      </c>
      <c r="N16" s="1822"/>
      <c r="O16" s="1822"/>
      <c r="P16" s="1822"/>
      <c r="Q16" s="1653">
        <v>118</v>
      </c>
    </row>
    <row r="17" spans="1:17" s="563" customFormat="1" ht="15" x14ac:dyDescent="0.25">
      <c r="A17" s="566">
        <v>3</v>
      </c>
      <c r="B17" s="780"/>
      <c r="C17" s="1822"/>
      <c r="D17" s="1822"/>
      <c r="E17" s="1653">
        <v>165</v>
      </c>
      <c r="F17" s="1822"/>
      <c r="G17" s="1822"/>
      <c r="H17" s="1822"/>
      <c r="I17" s="1653">
        <v>259</v>
      </c>
      <c r="J17" s="1804"/>
      <c r="K17" s="1822"/>
      <c r="L17" s="1822"/>
      <c r="M17" s="1653">
        <v>72</v>
      </c>
      <c r="N17" s="1822"/>
      <c r="O17" s="1822"/>
      <c r="P17" s="1822"/>
      <c r="Q17" s="1653">
        <v>116</v>
      </c>
    </row>
    <row r="18" spans="1:17" s="563" customFormat="1" ht="15" x14ac:dyDescent="0.25">
      <c r="A18" s="566">
        <v>4</v>
      </c>
      <c r="B18" s="780"/>
      <c r="C18" s="1822"/>
      <c r="D18" s="1822"/>
      <c r="E18" s="1653">
        <v>162</v>
      </c>
      <c r="F18" s="1822"/>
      <c r="G18" s="1822"/>
      <c r="H18" s="1822"/>
      <c r="I18" s="1653">
        <v>261</v>
      </c>
      <c r="J18" s="1804"/>
      <c r="K18" s="1822"/>
      <c r="L18" s="1822"/>
      <c r="M18" s="1653">
        <v>71</v>
      </c>
      <c r="N18" s="1822"/>
      <c r="O18" s="1822"/>
      <c r="P18" s="1822"/>
      <c r="Q18" s="1653">
        <v>115</v>
      </c>
    </row>
    <row r="19" spans="1:17" s="563" customFormat="1" ht="15" x14ac:dyDescent="0.25">
      <c r="A19" s="566">
        <v>5</v>
      </c>
      <c r="B19" s="780"/>
      <c r="C19" s="1822"/>
      <c r="D19" s="1822"/>
      <c r="E19" s="1653">
        <v>167</v>
      </c>
      <c r="F19" s="1822"/>
      <c r="G19" s="1822"/>
      <c r="H19" s="1822"/>
      <c r="I19" s="1653">
        <v>275</v>
      </c>
      <c r="J19" s="1804"/>
      <c r="K19" s="1822"/>
      <c r="L19" s="1822"/>
      <c r="M19" s="1653">
        <v>69</v>
      </c>
      <c r="N19" s="1822"/>
      <c r="O19" s="1822"/>
      <c r="P19" s="1822"/>
      <c r="Q19" s="1653">
        <v>116</v>
      </c>
    </row>
    <row r="20" spans="1:17" s="563" customFormat="1" ht="15" x14ac:dyDescent="0.25">
      <c r="A20" s="566">
        <v>6</v>
      </c>
      <c r="B20" s="780"/>
      <c r="C20" s="1822"/>
      <c r="D20" s="1822"/>
      <c r="E20" s="1653">
        <v>180</v>
      </c>
      <c r="F20" s="1822"/>
      <c r="G20" s="1822"/>
      <c r="H20" s="1822"/>
      <c r="I20" s="1653">
        <v>313</v>
      </c>
      <c r="J20" s="1804"/>
      <c r="K20" s="1822"/>
      <c r="L20" s="1822"/>
      <c r="M20" s="1653">
        <v>70</v>
      </c>
      <c r="N20" s="1822"/>
      <c r="O20" s="1822"/>
      <c r="P20" s="1822"/>
      <c r="Q20" s="1653">
        <v>113</v>
      </c>
    </row>
    <row r="21" spans="1:17" s="563" customFormat="1" ht="15" x14ac:dyDescent="0.25">
      <c r="A21" s="566">
        <v>7</v>
      </c>
      <c r="B21" s="780"/>
      <c r="C21" s="1822"/>
      <c r="D21" s="1822"/>
      <c r="E21" s="1653">
        <v>213</v>
      </c>
      <c r="F21" s="1822"/>
      <c r="G21" s="1822"/>
      <c r="H21" s="1822"/>
      <c r="I21" s="1653">
        <v>357</v>
      </c>
      <c r="J21" s="1804"/>
      <c r="K21" s="1822"/>
      <c r="L21" s="1822"/>
      <c r="M21" s="1653">
        <v>72</v>
      </c>
      <c r="N21" s="1822"/>
      <c r="O21" s="1822"/>
      <c r="P21" s="1822"/>
      <c r="Q21" s="1653">
        <v>114</v>
      </c>
    </row>
    <row r="22" spans="1:17" s="563" customFormat="1" ht="15" x14ac:dyDescent="0.25">
      <c r="A22" s="566">
        <v>8</v>
      </c>
      <c r="B22" s="780"/>
      <c r="C22" s="1822"/>
      <c r="D22" s="1822"/>
      <c r="E22" s="1653">
        <v>266</v>
      </c>
      <c r="F22" s="1822"/>
      <c r="G22" s="1822"/>
      <c r="H22" s="1822"/>
      <c r="I22" s="1653">
        <v>425</v>
      </c>
      <c r="J22" s="1804"/>
      <c r="K22" s="1822"/>
      <c r="L22" s="1822"/>
      <c r="M22" s="1653">
        <v>79</v>
      </c>
      <c r="N22" s="1822"/>
      <c r="O22" s="1822"/>
      <c r="P22" s="1822"/>
      <c r="Q22" s="1653">
        <v>121</v>
      </c>
    </row>
    <row r="23" spans="1:17" s="563" customFormat="1" ht="15" x14ac:dyDescent="0.25">
      <c r="A23" s="566">
        <v>9</v>
      </c>
      <c r="B23" s="780"/>
      <c r="C23" s="1822"/>
      <c r="D23" s="1822"/>
      <c r="E23" s="1653">
        <v>263</v>
      </c>
      <c r="F23" s="1822"/>
      <c r="G23" s="1822"/>
      <c r="H23" s="1822"/>
      <c r="I23" s="1653">
        <v>484</v>
      </c>
      <c r="J23" s="1804"/>
      <c r="K23" s="1822"/>
      <c r="L23" s="1822"/>
      <c r="M23" s="1653">
        <v>76</v>
      </c>
      <c r="N23" s="1822"/>
      <c r="O23" s="1822"/>
      <c r="P23" s="1822"/>
      <c r="Q23" s="1653">
        <v>124</v>
      </c>
    </row>
    <row r="24" spans="1:17" s="563" customFormat="1" ht="15" x14ac:dyDescent="0.25">
      <c r="A24" s="566">
        <v>10</v>
      </c>
      <c r="B24" s="780"/>
      <c r="C24" s="1822"/>
      <c r="D24" s="1822"/>
      <c r="E24" s="1653">
        <v>243</v>
      </c>
      <c r="F24" s="1822"/>
      <c r="G24" s="1822"/>
      <c r="H24" s="1822"/>
      <c r="I24" s="1653">
        <v>475</v>
      </c>
      <c r="J24" s="1804"/>
      <c r="K24" s="1822"/>
      <c r="L24" s="1822"/>
      <c r="M24" s="1653">
        <v>76</v>
      </c>
      <c r="N24" s="1822"/>
      <c r="O24" s="1822"/>
      <c r="P24" s="1822"/>
      <c r="Q24" s="1653">
        <v>121</v>
      </c>
    </row>
    <row r="25" spans="1:17" s="563" customFormat="1" ht="15" x14ac:dyDescent="0.25">
      <c r="A25" s="566">
        <v>11</v>
      </c>
      <c r="B25" s="780"/>
      <c r="C25" s="1822"/>
      <c r="D25" s="1822"/>
      <c r="E25" s="1653">
        <v>247</v>
      </c>
      <c r="F25" s="1822"/>
      <c r="G25" s="1822"/>
      <c r="H25" s="1822"/>
      <c r="I25" s="1653">
        <v>454</v>
      </c>
      <c r="J25" s="1804"/>
      <c r="K25" s="1822"/>
      <c r="L25" s="1822"/>
      <c r="M25" s="1653">
        <v>80</v>
      </c>
      <c r="N25" s="1822"/>
      <c r="O25" s="1822"/>
      <c r="P25" s="1822"/>
      <c r="Q25" s="1653">
        <v>122</v>
      </c>
    </row>
    <row r="26" spans="1:17" s="563" customFormat="1" ht="15" x14ac:dyDescent="0.25">
      <c r="A26" s="566">
        <v>12</v>
      </c>
      <c r="B26" s="780"/>
      <c r="C26" s="1822"/>
      <c r="D26" s="1822"/>
      <c r="E26" s="1653">
        <v>239</v>
      </c>
      <c r="F26" s="1822"/>
      <c r="G26" s="1822"/>
      <c r="H26" s="1822"/>
      <c r="I26" s="1653">
        <v>438</v>
      </c>
      <c r="J26" s="1804"/>
      <c r="K26" s="1822"/>
      <c r="L26" s="1822"/>
      <c r="M26" s="1653">
        <v>78</v>
      </c>
      <c r="N26" s="1822"/>
      <c r="O26" s="1822"/>
      <c r="P26" s="1822"/>
      <c r="Q26" s="1653">
        <v>121</v>
      </c>
    </row>
    <row r="27" spans="1:17" s="563" customFormat="1" ht="15" x14ac:dyDescent="0.25">
      <c r="A27" s="566">
        <v>13</v>
      </c>
      <c r="B27" s="780"/>
      <c r="C27" s="1822"/>
      <c r="D27" s="1822"/>
      <c r="E27" s="1653">
        <v>250</v>
      </c>
      <c r="F27" s="1822"/>
      <c r="G27" s="1822"/>
      <c r="H27" s="1822"/>
      <c r="I27" s="1653">
        <v>450</v>
      </c>
      <c r="J27" s="1804"/>
      <c r="K27" s="1822"/>
      <c r="L27" s="1822"/>
      <c r="M27" s="1653">
        <v>83</v>
      </c>
      <c r="N27" s="1822"/>
      <c r="O27" s="1822"/>
      <c r="P27" s="1822"/>
      <c r="Q27" s="1653">
        <v>126</v>
      </c>
    </row>
    <row r="28" spans="1:17" s="563" customFormat="1" ht="15" x14ac:dyDescent="0.25">
      <c r="A28" s="566">
        <v>14</v>
      </c>
      <c r="B28" s="780"/>
      <c r="C28" s="1822"/>
      <c r="D28" s="1822"/>
      <c r="E28" s="1653">
        <v>233</v>
      </c>
      <c r="F28" s="1822"/>
      <c r="G28" s="1822"/>
      <c r="H28" s="1822"/>
      <c r="I28" s="1653">
        <v>434</v>
      </c>
      <c r="J28" s="1804"/>
      <c r="K28" s="1822"/>
      <c r="L28" s="1822"/>
      <c r="M28" s="1653">
        <v>78</v>
      </c>
      <c r="N28" s="1822"/>
      <c r="O28" s="1822"/>
      <c r="P28" s="1822"/>
      <c r="Q28" s="1653">
        <v>115</v>
      </c>
    </row>
    <row r="29" spans="1:17" s="563" customFormat="1" ht="15" x14ac:dyDescent="0.25">
      <c r="A29" s="566">
        <v>15</v>
      </c>
      <c r="B29" s="780"/>
      <c r="C29" s="1822"/>
      <c r="D29" s="1822"/>
      <c r="E29" s="1653">
        <v>245</v>
      </c>
      <c r="F29" s="1822"/>
      <c r="G29" s="1822"/>
      <c r="H29" s="1822"/>
      <c r="I29" s="1653">
        <v>414</v>
      </c>
      <c r="J29" s="1804"/>
      <c r="K29" s="1822"/>
      <c r="L29" s="1822"/>
      <c r="M29" s="1653">
        <v>78</v>
      </c>
      <c r="N29" s="1822"/>
      <c r="O29" s="1822"/>
      <c r="P29" s="1822"/>
      <c r="Q29" s="1653">
        <v>115</v>
      </c>
    </row>
    <row r="30" spans="1:17" s="563" customFormat="1" ht="15" x14ac:dyDescent="0.25">
      <c r="A30" s="566">
        <v>16</v>
      </c>
      <c r="B30" s="780"/>
      <c r="C30" s="1822"/>
      <c r="D30" s="1822"/>
      <c r="E30" s="1653">
        <v>258</v>
      </c>
      <c r="F30" s="1822"/>
      <c r="G30" s="1822"/>
      <c r="H30" s="1822"/>
      <c r="I30" s="1653">
        <v>433</v>
      </c>
      <c r="J30" s="1804"/>
      <c r="K30" s="1822"/>
      <c r="L30" s="1822"/>
      <c r="M30" s="1653">
        <v>82</v>
      </c>
      <c r="N30" s="1822"/>
      <c r="O30" s="1822"/>
      <c r="P30" s="1822"/>
      <c r="Q30" s="1653">
        <v>130</v>
      </c>
    </row>
    <row r="31" spans="1:17" s="567" customFormat="1" ht="15" x14ac:dyDescent="0.25">
      <c r="A31" s="566">
        <v>17</v>
      </c>
      <c r="B31" s="780"/>
      <c r="C31" s="1822"/>
      <c r="D31" s="1822"/>
      <c r="E31" s="1653">
        <v>277</v>
      </c>
      <c r="F31" s="1822"/>
      <c r="G31" s="1822"/>
      <c r="H31" s="1822"/>
      <c r="I31" s="1653">
        <v>449</v>
      </c>
      <c r="J31" s="1804"/>
      <c r="K31" s="1822"/>
      <c r="L31" s="1822"/>
      <c r="M31" s="1653">
        <v>80</v>
      </c>
      <c r="N31" s="1822"/>
      <c r="O31" s="1822"/>
      <c r="P31" s="1822"/>
      <c r="Q31" s="1653">
        <v>131</v>
      </c>
    </row>
    <row r="32" spans="1:17" s="567" customFormat="1" ht="15" x14ac:dyDescent="0.25">
      <c r="A32" s="566">
        <v>18</v>
      </c>
      <c r="B32" s="780"/>
      <c r="C32" s="1822"/>
      <c r="D32" s="1822"/>
      <c r="E32" s="1653">
        <v>298</v>
      </c>
      <c r="F32" s="1822"/>
      <c r="G32" s="1822"/>
      <c r="H32" s="1822"/>
      <c r="I32" s="1653">
        <v>440</v>
      </c>
      <c r="J32" s="1804"/>
      <c r="K32" s="1822"/>
      <c r="L32" s="1822"/>
      <c r="M32" s="1653">
        <v>88</v>
      </c>
      <c r="N32" s="1822"/>
      <c r="O32" s="1822"/>
      <c r="P32" s="1822"/>
      <c r="Q32" s="1653">
        <v>135</v>
      </c>
    </row>
    <row r="33" spans="1:33" s="567" customFormat="1" ht="15" x14ac:dyDescent="0.25">
      <c r="A33" s="566">
        <v>19</v>
      </c>
      <c r="B33" s="780"/>
      <c r="C33" s="1822"/>
      <c r="D33" s="1822"/>
      <c r="E33" s="1653">
        <v>295</v>
      </c>
      <c r="F33" s="1822"/>
      <c r="G33" s="1822"/>
      <c r="H33" s="1822"/>
      <c r="I33" s="1653">
        <v>437</v>
      </c>
      <c r="J33" s="1804"/>
      <c r="K33" s="1822"/>
      <c r="L33" s="1822"/>
      <c r="M33" s="1653">
        <v>89</v>
      </c>
      <c r="N33" s="1822"/>
      <c r="O33" s="1822"/>
      <c r="P33" s="1822"/>
      <c r="Q33" s="1653">
        <v>126</v>
      </c>
    </row>
    <row r="34" spans="1:33" s="567" customFormat="1" ht="15" x14ac:dyDescent="0.25">
      <c r="A34" s="566">
        <v>20</v>
      </c>
      <c r="B34" s="780"/>
      <c r="C34" s="1822"/>
      <c r="D34" s="1822"/>
      <c r="E34" s="1653">
        <v>292</v>
      </c>
      <c r="F34" s="1822"/>
      <c r="G34" s="1822"/>
      <c r="H34" s="1822"/>
      <c r="I34" s="1653">
        <v>423</v>
      </c>
      <c r="J34" s="1804"/>
      <c r="K34" s="1822"/>
      <c r="L34" s="1822"/>
      <c r="M34" s="1653">
        <v>81</v>
      </c>
      <c r="N34" s="1822"/>
      <c r="O34" s="1822"/>
      <c r="P34" s="1822"/>
      <c r="Q34" s="1653">
        <v>119</v>
      </c>
    </row>
    <row r="35" spans="1:33" s="567" customFormat="1" ht="15" x14ac:dyDescent="0.25">
      <c r="A35" s="566">
        <v>21</v>
      </c>
      <c r="B35" s="780"/>
      <c r="C35" s="1822"/>
      <c r="D35" s="1822"/>
      <c r="E35" s="1653">
        <v>280</v>
      </c>
      <c r="F35" s="1822"/>
      <c r="G35" s="1822"/>
      <c r="H35" s="1822"/>
      <c r="I35" s="1653">
        <v>405</v>
      </c>
      <c r="J35" s="1804"/>
      <c r="K35" s="1822"/>
      <c r="L35" s="1822"/>
      <c r="M35" s="1653">
        <v>79</v>
      </c>
      <c r="N35" s="1822"/>
      <c r="O35" s="1822"/>
      <c r="P35" s="1822"/>
      <c r="Q35" s="1653">
        <v>119</v>
      </c>
    </row>
    <row r="36" spans="1:33" s="567" customFormat="1" ht="15" x14ac:dyDescent="0.25">
      <c r="A36" s="566">
        <v>22</v>
      </c>
      <c r="B36" s="780"/>
      <c r="C36" s="1822"/>
      <c r="D36" s="1822"/>
      <c r="E36" s="1653">
        <v>266</v>
      </c>
      <c r="F36" s="1822"/>
      <c r="G36" s="1822"/>
      <c r="H36" s="1822"/>
      <c r="I36" s="1653">
        <v>401</v>
      </c>
      <c r="J36" s="1804"/>
      <c r="K36" s="1822"/>
      <c r="L36" s="1822"/>
      <c r="M36" s="1653">
        <v>78</v>
      </c>
      <c r="N36" s="1822"/>
      <c r="O36" s="1822"/>
      <c r="P36" s="1822"/>
      <c r="Q36" s="1653">
        <v>116</v>
      </c>
    </row>
    <row r="37" spans="1:33" s="567" customFormat="1" ht="15" x14ac:dyDescent="0.25">
      <c r="A37" s="566">
        <v>23</v>
      </c>
      <c r="B37" s="780"/>
      <c r="C37" s="1822"/>
      <c r="D37" s="1822"/>
      <c r="E37" s="1653">
        <v>231</v>
      </c>
      <c r="F37" s="1822"/>
      <c r="G37" s="1822"/>
      <c r="H37" s="1822"/>
      <c r="I37" s="1653">
        <v>348</v>
      </c>
      <c r="J37" s="1804"/>
      <c r="K37" s="1822"/>
      <c r="L37" s="1822"/>
      <c r="M37" s="1653">
        <v>74</v>
      </c>
      <c r="N37" s="1822"/>
      <c r="O37" s="1822"/>
      <c r="P37" s="1822"/>
      <c r="Q37" s="1653">
        <v>113</v>
      </c>
    </row>
    <row r="38" spans="1:33" s="567" customFormat="1" ht="15" x14ac:dyDescent="0.25">
      <c r="A38" s="566">
        <v>24</v>
      </c>
      <c r="B38" s="780"/>
      <c r="C38" s="1822"/>
      <c r="D38" s="1822"/>
      <c r="E38" s="1653">
        <v>193</v>
      </c>
      <c r="F38" s="1822"/>
      <c r="G38" s="1822"/>
      <c r="H38" s="1822"/>
      <c r="I38" s="1653">
        <v>302</v>
      </c>
      <c r="J38" s="1804"/>
      <c r="K38" s="1822"/>
      <c r="L38" s="1822"/>
      <c r="M38" s="1653">
        <v>70</v>
      </c>
      <c r="N38" s="1822"/>
      <c r="O38" s="1822"/>
      <c r="P38" s="1822"/>
      <c r="Q38" s="1653">
        <v>111</v>
      </c>
    </row>
    <row r="39" spans="1:33" s="567" customFormat="1" ht="15" x14ac:dyDescent="0.2">
      <c r="A39" s="566" t="s">
        <v>19</v>
      </c>
      <c r="B39" s="782"/>
      <c r="C39" s="1822"/>
      <c r="D39" s="1822"/>
      <c r="E39" s="1824">
        <f>SUM(E15:E38)</f>
        <v>5606</v>
      </c>
      <c r="F39" s="1822"/>
      <c r="G39" s="1822"/>
      <c r="H39" s="1822"/>
      <c r="I39" s="1824">
        <f>SUM(I15:I38)</f>
        <v>9216</v>
      </c>
      <c r="J39" s="1822"/>
      <c r="K39" s="1822"/>
      <c r="L39" s="1822"/>
      <c r="M39" s="1824">
        <f>SUM(M15:M38)</f>
        <v>1846</v>
      </c>
      <c r="N39" s="1822"/>
      <c r="O39" s="1822"/>
      <c r="P39" s="1822"/>
      <c r="Q39" s="1824">
        <f>SUM(Q15:Q38)</f>
        <v>2873</v>
      </c>
    </row>
    <row r="40" spans="1:33" s="557" customFormat="1" ht="12.75" customHeight="1" x14ac:dyDescent="0.2">
      <c r="A40" s="557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57" customFormat="1" ht="12.75" customHeight="1" x14ac:dyDescent="0.2">
      <c r="A41" s="557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 x14ac:dyDescent="0.2">
      <c r="A42" s="557" t="s">
        <v>22</v>
      </c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 x14ac:dyDescent="0.2">
      <c r="A43" s="557" t="s">
        <v>23</v>
      </c>
      <c r="K43" s="557" t="s">
        <v>537</v>
      </c>
      <c r="L43" s="557"/>
      <c r="M43" s="557"/>
      <c r="N43" s="557"/>
      <c r="O43" s="557"/>
      <c r="P43" s="557"/>
      <c r="Q43" s="557"/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 x14ac:dyDescent="0.2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3"/>
  </sheetPr>
  <dimension ref="A1:AG44"/>
  <sheetViews>
    <sheetView topLeftCell="B7" zoomScaleNormal="100" workbookViewId="0">
      <selection activeCell="Q15" sqref="Q15:Q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892" t="s">
        <v>512</v>
      </c>
      <c r="C1" s="2039"/>
      <c r="D1" s="2039"/>
      <c r="E1" s="2039"/>
      <c r="F1" s="2039"/>
      <c r="J1" s="801" t="s">
        <v>184</v>
      </c>
      <c r="L1" s="876"/>
      <c r="M1" s="876"/>
      <c r="N1" s="2895" t="s">
        <v>135</v>
      </c>
      <c r="O1" s="2046"/>
      <c r="P1" s="2046"/>
      <c r="Q1" s="2046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893" t="s">
        <v>1</v>
      </c>
      <c r="C2" s="2046"/>
      <c r="D2" s="2046"/>
      <c r="E2" s="2046"/>
      <c r="F2" s="2046"/>
      <c r="N2" s="2893" t="s">
        <v>2</v>
      </c>
      <c r="O2" s="2890"/>
      <c r="P2" s="2890"/>
      <c r="Q2" s="2890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900" t="s">
        <v>4</v>
      </c>
      <c r="C4" s="2039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182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898" t="s">
        <v>7</v>
      </c>
      <c r="C5" s="2037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89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89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459</v>
      </c>
      <c r="B8" s="1315" t="s">
        <v>460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899" t="s">
        <v>9</v>
      </c>
      <c r="B9" s="2894" t="s">
        <v>10</v>
      </c>
      <c r="C9" s="2382"/>
      <c r="D9" s="2382"/>
      <c r="E9" s="2382"/>
      <c r="F9" s="2382"/>
      <c r="G9" s="2382"/>
      <c r="H9" s="2382"/>
      <c r="I9" s="2383"/>
      <c r="J9" s="2894" t="s">
        <v>11</v>
      </c>
      <c r="K9" s="2382"/>
      <c r="L9" s="2382"/>
      <c r="M9" s="2382"/>
      <c r="N9" s="2382"/>
      <c r="O9" s="2382"/>
      <c r="P9" s="2382"/>
      <c r="Q9" s="2383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79"/>
      <c r="B10" s="2891" t="s">
        <v>181</v>
      </c>
      <c r="C10" s="2053"/>
      <c r="D10" s="2053"/>
      <c r="E10" s="2054"/>
      <c r="F10" s="2891" t="s">
        <v>183</v>
      </c>
      <c r="G10" s="2053"/>
      <c r="H10" s="2053"/>
      <c r="I10" s="2054"/>
      <c r="J10" s="2891" t="s">
        <v>181</v>
      </c>
      <c r="K10" s="2053"/>
      <c r="L10" s="2053"/>
      <c r="M10" s="2054"/>
      <c r="N10" s="2891" t="s">
        <v>183</v>
      </c>
      <c r="O10" s="2053"/>
      <c r="P10" s="2053"/>
      <c r="Q10" s="2054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79"/>
      <c r="B11" s="2891" t="s">
        <v>14</v>
      </c>
      <c r="C11" s="2053"/>
      <c r="E11" s="575">
        <v>4800</v>
      </c>
      <c r="F11" s="2891" t="s">
        <v>14</v>
      </c>
      <c r="G11" s="2053"/>
      <c r="H11" s="574"/>
      <c r="I11" s="575">
        <v>4800</v>
      </c>
      <c r="J11" s="2891" t="s">
        <v>14</v>
      </c>
      <c r="K11" s="2053"/>
      <c r="L11" s="574"/>
      <c r="M11" s="575">
        <v>4800</v>
      </c>
      <c r="N11" s="2891" t="s">
        <v>14</v>
      </c>
      <c r="O11" s="2053"/>
      <c r="P11" s="574"/>
      <c r="Q11" s="575">
        <f>I11</f>
        <v>4800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80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25"/>
      <c r="D14" s="1825"/>
      <c r="E14" s="1826"/>
      <c r="F14" s="1804"/>
      <c r="G14" s="1825"/>
      <c r="H14" s="1825"/>
      <c r="I14" s="1826"/>
      <c r="J14" s="1804"/>
      <c r="K14" s="1825"/>
      <c r="L14" s="1825"/>
      <c r="M14" s="1826"/>
      <c r="N14" s="1804"/>
      <c r="O14" s="1825"/>
      <c r="P14" s="1825"/>
      <c r="Q14" s="1826"/>
    </row>
    <row r="15" spans="1:33" s="1427" customFormat="1" ht="15" x14ac:dyDescent="0.25">
      <c r="A15" s="1425">
        <v>1</v>
      </c>
      <c r="B15" s="1420"/>
      <c r="C15" s="1825"/>
      <c r="D15" s="1825"/>
      <c r="E15" s="1653">
        <v>541.92000000000007</v>
      </c>
      <c r="F15" s="1804"/>
      <c r="G15" s="1825"/>
      <c r="H15" s="1825"/>
      <c r="I15" s="1653">
        <v>324.95999999999998</v>
      </c>
      <c r="J15" s="1804"/>
      <c r="K15" s="1825"/>
      <c r="L15" s="1825"/>
      <c r="M15" s="1653">
        <v>208.32</v>
      </c>
      <c r="N15" s="1804"/>
      <c r="O15" s="1825"/>
      <c r="P15" s="1825"/>
      <c r="Q15" s="1653">
        <v>87.36</v>
      </c>
    </row>
    <row r="16" spans="1:33" s="577" customFormat="1" ht="15" x14ac:dyDescent="0.25">
      <c r="A16" s="580">
        <v>2</v>
      </c>
      <c r="B16" s="780"/>
      <c r="C16" s="1825"/>
      <c r="D16" s="1825"/>
      <c r="E16" s="1653">
        <v>538.07999999999993</v>
      </c>
      <c r="F16" s="1804"/>
      <c r="G16" s="1825"/>
      <c r="H16" s="1825"/>
      <c r="I16" s="1653">
        <v>305.76</v>
      </c>
      <c r="J16" s="1804"/>
      <c r="K16" s="1825"/>
      <c r="L16" s="1825"/>
      <c r="M16" s="1653">
        <v>211.2</v>
      </c>
      <c r="N16" s="1804"/>
      <c r="O16" s="1825"/>
      <c r="P16" s="1825"/>
      <c r="Q16" s="1653">
        <v>85.919999999999987</v>
      </c>
    </row>
    <row r="17" spans="1:17" s="577" customFormat="1" ht="15" x14ac:dyDescent="0.25">
      <c r="A17" s="580">
        <v>3</v>
      </c>
      <c r="B17" s="780"/>
      <c r="C17" s="1825"/>
      <c r="D17" s="1825"/>
      <c r="E17" s="1653">
        <v>517.92000000000007</v>
      </c>
      <c r="F17" s="1804"/>
      <c r="G17" s="1825"/>
      <c r="H17" s="1825"/>
      <c r="I17" s="1653">
        <v>313.43999999999994</v>
      </c>
      <c r="J17" s="1804"/>
      <c r="K17" s="1825"/>
      <c r="L17" s="1825"/>
      <c r="M17" s="1653">
        <v>211.2</v>
      </c>
      <c r="N17" s="1804"/>
      <c r="O17" s="1825"/>
      <c r="P17" s="1825"/>
      <c r="Q17" s="1653">
        <v>96</v>
      </c>
    </row>
    <row r="18" spans="1:17" s="577" customFormat="1" ht="15" x14ac:dyDescent="0.25">
      <c r="A18" s="580">
        <v>4</v>
      </c>
      <c r="B18" s="780"/>
      <c r="C18" s="1825"/>
      <c r="D18" s="1825"/>
      <c r="E18" s="1653">
        <v>489.12</v>
      </c>
      <c r="F18" s="1804"/>
      <c r="G18" s="1825"/>
      <c r="H18" s="1825"/>
      <c r="I18" s="1653">
        <v>300.48</v>
      </c>
      <c r="J18" s="1804"/>
      <c r="K18" s="1825"/>
      <c r="L18" s="1825"/>
      <c r="M18" s="1653">
        <v>202.56</v>
      </c>
      <c r="N18" s="1804"/>
      <c r="O18" s="1825"/>
      <c r="P18" s="1825"/>
      <c r="Q18" s="1653">
        <v>88.8</v>
      </c>
    </row>
    <row r="19" spans="1:17" s="577" customFormat="1" ht="15" x14ac:dyDescent="0.25">
      <c r="A19" s="580">
        <v>5</v>
      </c>
      <c r="B19" s="780"/>
      <c r="C19" s="1825"/>
      <c r="D19" s="1825"/>
      <c r="E19" s="1653">
        <v>508.32000000000005</v>
      </c>
      <c r="F19" s="1804"/>
      <c r="G19" s="1825"/>
      <c r="H19" s="1825"/>
      <c r="I19" s="1653">
        <v>297.60000000000002</v>
      </c>
      <c r="J19" s="1804"/>
      <c r="K19" s="1825"/>
      <c r="L19" s="1825"/>
      <c r="M19" s="1653">
        <v>197.28</v>
      </c>
      <c r="N19" s="1804"/>
      <c r="O19" s="1825"/>
      <c r="P19" s="1825"/>
      <c r="Q19" s="1653">
        <v>82.08</v>
      </c>
    </row>
    <row r="20" spans="1:17" s="577" customFormat="1" ht="15" x14ac:dyDescent="0.25">
      <c r="A20" s="580">
        <v>6</v>
      </c>
      <c r="B20" s="780"/>
      <c r="C20" s="1825"/>
      <c r="D20" s="1825"/>
      <c r="E20" s="1653">
        <v>560.64</v>
      </c>
      <c r="F20" s="1804"/>
      <c r="G20" s="1825"/>
      <c r="H20" s="1825"/>
      <c r="I20" s="1653">
        <v>318.23999999999995</v>
      </c>
      <c r="J20" s="1804"/>
      <c r="K20" s="1825"/>
      <c r="L20" s="1825"/>
      <c r="M20" s="1653">
        <v>213.59999999999997</v>
      </c>
      <c r="N20" s="1804"/>
      <c r="O20" s="1825"/>
      <c r="P20" s="1825"/>
      <c r="Q20" s="1653">
        <v>84.48</v>
      </c>
    </row>
    <row r="21" spans="1:17" s="577" customFormat="1" ht="15" x14ac:dyDescent="0.25">
      <c r="A21" s="580">
        <v>7</v>
      </c>
      <c r="B21" s="780"/>
      <c r="C21" s="1825"/>
      <c r="D21" s="1825"/>
      <c r="E21" s="1653">
        <v>674.88</v>
      </c>
      <c r="F21" s="1804"/>
      <c r="G21" s="1825"/>
      <c r="H21" s="1825"/>
      <c r="I21" s="1653">
        <v>377.28</v>
      </c>
      <c r="J21" s="1804"/>
      <c r="K21" s="1825"/>
      <c r="L21" s="1825"/>
      <c r="M21" s="1653">
        <v>238.07999999999998</v>
      </c>
      <c r="N21" s="1804"/>
      <c r="O21" s="1825"/>
      <c r="P21" s="1825"/>
      <c r="Q21" s="1653">
        <v>84</v>
      </c>
    </row>
    <row r="22" spans="1:17" s="577" customFormat="1" ht="15" x14ac:dyDescent="0.25">
      <c r="A22" s="580">
        <v>8</v>
      </c>
      <c r="B22" s="780"/>
      <c r="C22" s="1825"/>
      <c r="D22" s="1825"/>
      <c r="E22" s="1653">
        <v>722.87999999999988</v>
      </c>
      <c r="F22" s="1804"/>
      <c r="G22" s="1825"/>
      <c r="H22" s="1825"/>
      <c r="I22" s="1653">
        <v>438.24</v>
      </c>
      <c r="J22" s="1804"/>
      <c r="K22" s="1825"/>
      <c r="L22" s="1825"/>
      <c r="M22" s="1653">
        <v>254.88</v>
      </c>
      <c r="N22" s="1804"/>
      <c r="O22" s="1825"/>
      <c r="P22" s="1825"/>
      <c r="Q22" s="1653">
        <v>96</v>
      </c>
    </row>
    <row r="23" spans="1:17" s="577" customFormat="1" ht="15" x14ac:dyDescent="0.25">
      <c r="A23" s="580">
        <v>9</v>
      </c>
      <c r="B23" s="780"/>
      <c r="C23" s="1825"/>
      <c r="D23" s="1825"/>
      <c r="E23" s="1653">
        <v>865.44</v>
      </c>
      <c r="F23" s="1804"/>
      <c r="G23" s="1825"/>
      <c r="H23" s="1825"/>
      <c r="I23" s="1653">
        <v>480.48</v>
      </c>
      <c r="J23" s="1804"/>
      <c r="K23" s="1825"/>
      <c r="L23" s="1825"/>
      <c r="M23" s="1653">
        <v>391.68</v>
      </c>
      <c r="N23" s="1804"/>
      <c r="O23" s="1825"/>
      <c r="P23" s="1825"/>
      <c r="Q23" s="1653">
        <v>98.88</v>
      </c>
    </row>
    <row r="24" spans="1:17" s="577" customFormat="1" ht="15" x14ac:dyDescent="0.25">
      <c r="A24" s="580">
        <v>10</v>
      </c>
      <c r="B24" s="780"/>
      <c r="C24" s="1825"/>
      <c r="D24" s="1825"/>
      <c r="E24" s="1653">
        <v>862.56</v>
      </c>
      <c r="F24" s="1804"/>
      <c r="G24" s="1825"/>
      <c r="H24" s="1825"/>
      <c r="I24" s="1653">
        <v>500.16</v>
      </c>
      <c r="J24" s="1804"/>
      <c r="K24" s="1825"/>
      <c r="L24" s="1825"/>
      <c r="M24" s="1653">
        <v>404.64</v>
      </c>
      <c r="N24" s="1804"/>
      <c r="O24" s="1825"/>
      <c r="P24" s="1825"/>
      <c r="Q24" s="1653">
        <v>99.839999999999989</v>
      </c>
    </row>
    <row r="25" spans="1:17" s="577" customFormat="1" ht="15" x14ac:dyDescent="0.25">
      <c r="A25" s="580">
        <v>11</v>
      </c>
      <c r="B25" s="780"/>
      <c r="C25" s="1825"/>
      <c r="D25" s="1825"/>
      <c r="E25" s="1653">
        <v>833.28000000000009</v>
      </c>
      <c r="F25" s="1804"/>
      <c r="G25" s="1825"/>
      <c r="H25" s="1825"/>
      <c r="I25" s="1653">
        <v>520.31999999999994</v>
      </c>
      <c r="J25" s="1804"/>
      <c r="K25" s="1825"/>
      <c r="L25" s="1825"/>
      <c r="M25" s="1653">
        <v>424.32</v>
      </c>
      <c r="N25" s="1804"/>
      <c r="O25" s="1825"/>
      <c r="P25" s="1825"/>
      <c r="Q25" s="1653">
        <v>104.16</v>
      </c>
    </row>
    <row r="26" spans="1:17" s="577" customFormat="1" ht="15" x14ac:dyDescent="0.25">
      <c r="A26" s="580">
        <v>12</v>
      </c>
      <c r="B26" s="780"/>
      <c r="C26" s="1825"/>
      <c r="D26" s="1825"/>
      <c r="E26" s="1653">
        <v>877.91999999999985</v>
      </c>
      <c r="F26" s="1804"/>
      <c r="G26" s="1825"/>
      <c r="H26" s="1825"/>
      <c r="I26" s="1653">
        <v>496.8</v>
      </c>
      <c r="J26" s="1804"/>
      <c r="K26" s="1825"/>
      <c r="L26" s="1825"/>
      <c r="M26" s="1653">
        <v>445.44</v>
      </c>
      <c r="N26" s="1804"/>
      <c r="O26" s="1825"/>
      <c r="P26" s="1825"/>
      <c r="Q26" s="1653">
        <v>106.08</v>
      </c>
    </row>
    <row r="27" spans="1:17" s="577" customFormat="1" ht="15" x14ac:dyDescent="0.25">
      <c r="A27" s="580">
        <v>13</v>
      </c>
      <c r="B27" s="780"/>
      <c r="C27" s="1825"/>
      <c r="D27" s="1825"/>
      <c r="E27" s="1653">
        <v>817.92</v>
      </c>
      <c r="F27" s="1804"/>
      <c r="G27" s="1825"/>
      <c r="H27" s="1825"/>
      <c r="I27" s="1653">
        <v>510.24</v>
      </c>
      <c r="J27" s="1804"/>
      <c r="K27" s="1825"/>
      <c r="L27" s="1825"/>
      <c r="M27" s="1653">
        <v>379.20000000000005</v>
      </c>
      <c r="N27" s="1804"/>
      <c r="O27" s="1825"/>
      <c r="P27" s="1825"/>
      <c r="Q27" s="1653">
        <v>116.16</v>
      </c>
    </row>
    <row r="28" spans="1:17" s="577" customFormat="1" ht="15" x14ac:dyDescent="0.25">
      <c r="A28" s="580">
        <v>14</v>
      </c>
      <c r="B28" s="780"/>
      <c r="C28" s="1825"/>
      <c r="D28" s="1825"/>
      <c r="E28" s="1653">
        <v>825.6</v>
      </c>
      <c r="F28" s="1804"/>
      <c r="G28" s="1825"/>
      <c r="H28" s="1825"/>
      <c r="I28" s="1653">
        <v>489.12</v>
      </c>
      <c r="J28" s="1804"/>
      <c r="K28" s="1825"/>
      <c r="L28" s="1825"/>
      <c r="M28" s="1653">
        <v>416.16</v>
      </c>
      <c r="N28" s="1804"/>
      <c r="O28" s="1825"/>
      <c r="P28" s="1825"/>
      <c r="Q28" s="1653">
        <v>102.72</v>
      </c>
    </row>
    <row r="29" spans="1:17" s="577" customFormat="1" ht="15" x14ac:dyDescent="0.25">
      <c r="A29" s="580">
        <v>15</v>
      </c>
      <c r="B29" s="780"/>
      <c r="C29" s="1825"/>
      <c r="D29" s="1825"/>
      <c r="E29" s="1653">
        <v>767.52</v>
      </c>
      <c r="F29" s="1804"/>
      <c r="G29" s="1825"/>
      <c r="H29" s="1825"/>
      <c r="I29" s="1653">
        <v>492.48</v>
      </c>
      <c r="J29" s="1804"/>
      <c r="K29" s="1825"/>
      <c r="L29" s="1825"/>
      <c r="M29" s="1653">
        <v>354.72</v>
      </c>
      <c r="N29" s="1804"/>
      <c r="O29" s="1825"/>
      <c r="P29" s="1825"/>
      <c r="Q29" s="1653">
        <v>103.68</v>
      </c>
    </row>
    <row r="30" spans="1:17" s="577" customFormat="1" ht="15" x14ac:dyDescent="0.25">
      <c r="A30" s="580">
        <v>16</v>
      </c>
      <c r="B30" s="780"/>
      <c r="C30" s="1825"/>
      <c r="D30" s="1825"/>
      <c r="E30" s="1653">
        <v>877.92000000000007</v>
      </c>
      <c r="F30" s="1804"/>
      <c r="G30" s="1825"/>
      <c r="H30" s="1825"/>
      <c r="I30" s="1653">
        <v>529.44000000000005</v>
      </c>
      <c r="J30" s="1804"/>
      <c r="K30" s="1825"/>
      <c r="L30" s="1825"/>
      <c r="M30" s="1653">
        <v>387.36</v>
      </c>
      <c r="N30" s="1804"/>
      <c r="O30" s="1825"/>
      <c r="P30" s="1825"/>
      <c r="Q30" s="1653">
        <v>110.39999999999999</v>
      </c>
    </row>
    <row r="31" spans="1:17" s="581" customFormat="1" ht="15" x14ac:dyDescent="0.25">
      <c r="A31" s="580">
        <v>17</v>
      </c>
      <c r="B31" s="780"/>
      <c r="C31" s="1825"/>
      <c r="D31" s="1825"/>
      <c r="E31" s="1653">
        <v>874.56</v>
      </c>
      <c r="F31" s="1804"/>
      <c r="G31" s="1825"/>
      <c r="H31" s="1825"/>
      <c r="I31" s="1653">
        <v>566.4</v>
      </c>
      <c r="J31" s="1804"/>
      <c r="K31" s="1825"/>
      <c r="L31" s="1825"/>
      <c r="M31" s="1653">
        <v>361.92</v>
      </c>
      <c r="N31" s="1804"/>
      <c r="O31" s="1825"/>
      <c r="P31" s="1825"/>
      <c r="Q31" s="1653">
        <v>108.48</v>
      </c>
    </row>
    <row r="32" spans="1:17" s="581" customFormat="1" ht="15" x14ac:dyDescent="0.25">
      <c r="A32" s="580">
        <v>18</v>
      </c>
      <c r="B32" s="780"/>
      <c r="C32" s="1825"/>
      <c r="D32" s="1825"/>
      <c r="E32" s="1653">
        <v>844.80000000000007</v>
      </c>
      <c r="F32" s="1804"/>
      <c r="G32" s="1825"/>
      <c r="H32" s="1825"/>
      <c r="I32" s="1653">
        <v>580.79999999999995</v>
      </c>
      <c r="J32" s="1804"/>
      <c r="K32" s="1825"/>
      <c r="L32" s="1825"/>
      <c r="M32" s="1653">
        <v>338.88</v>
      </c>
      <c r="N32" s="1804"/>
      <c r="O32" s="1825"/>
      <c r="P32" s="1825"/>
      <c r="Q32" s="1653">
        <v>113.75999999999999</v>
      </c>
    </row>
    <row r="33" spans="1:33" s="581" customFormat="1" ht="15" x14ac:dyDescent="0.25">
      <c r="A33" s="580">
        <v>19</v>
      </c>
      <c r="B33" s="780"/>
      <c r="C33" s="1825"/>
      <c r="D33" s="1825"/>
      <c r="E33" s="1653">
        <v>857.28</v>
      </c>
      <c r="F33" s="1804"/>
      <c r="G33" s="1825"/>
      <c r="H33" s="1825"/>
      <c r="I33" s="1653">
        <v>577.92000000000007</v>
      </c>
      <c r="J33" s="1804"/>
      <c r="K33" s="1825"/>
      <c r="L33" s="1825"/>
      <c r="M33" s="1653">
        <v>351.36</v>
      </c>
      <c r="N33" s="1804"/>
      <c r="O33" s="1825"/>
      <c r="P33" s="1825"/>
      <c r="Q33" s="1653">
        <v>108.96</v>
      </c>
    </row>
    <row r="34" spans="1:33" s="581" customFormat="1" ht="15" x14ac:dyDescent="0.25">
      <c r="A34" s="580">
        <v>20</v>
      </c>
      <c r="B34" s="780"/>
      <c r="C34" s="1825"/>
      <c r="D34" s="1825"/>
      <c r="E34" s="1653">
        <v>758.88000000000011</v>
      </c>
      <c r="F34" s="1804"/>
      <c r="G34" s="1825"/>
      <c r="H34" s="1825"/>
      <c r="I34" s="1653">
        <v>541.92000000000007</v>
      </c>
      <c r="J34" s="1804"/>
      <c r="K34" s="1825"/>
      <c r="L34" s="1825"/>
      <c r="M34" s="1653">
        <v>264.48</v>
      </c>
      <c r="N34" s="1804"/>
      <c r="O34" s="1825"/>
      <c r="P34" s="1825"/>
      <c r="Q34" s="1653">
        <v>96.48</v>
      </c>
    </row>
    <row r="35" spans="1:33" s="581" customFormat="1" ht="15" x14ac:dyDescent="0.25">
      <c r="A35" s="580">
        <v>21</v>
      </c>
      <c r="B35" s="780"/>
      <c r="C35" s="1825"/>
      <c r="D35" s="1825"/>
      <c r="E35" s="1653">
        <v>646.55999999999995</v>
      </c>
      <c r="F35" s="1804"/>
      <c r="G35" s="1825"/>
      <c r="H35" s="1825"/>
      <c r="I35" s="1653">
        <v>510.24</v>
      </c>
      <c r="J35" s="1804"/>
      <c r="K35" s="1825"/>
      <c r="L35" s="1825"/>
      <c r="M35" s="1653">
        <v>213.12</v>
      </c>
      <c r="N35" s="1804"/>
      <c r="O35" s="1825"/>
      <c r="P35" s="1825"/>
      <c r="Q35" s="1653">
        <v>89.28</v>
      </c>
    </row>
    <row r="36" spans="1:33" s="581" customFormat="1" ht="15" x14ac:dyDescent="0.25">
      <c r="A36" s="580">
        <v>22</v>
      </c>
      <c r="B36" s="780"/>
      <c r="C36" s="1825"/>
      <c r="D36" s="1825"/>
      <c r="E36" s="1653">
        <v>639.36</v>
      </c>
      <c r="F36" s="1804"/>
      <c r="G36" s="1825"/>
      <c r="H36" s="1825"/>
      <c r="I36" s="1653">
        <v>489.6</v>
      </c>
      <c r="J36" s="1804"/>
      <c r="K36" s="1825"/>
      <c r="L36" s="1825"/>
      <c r="M36" s="1653">
        <v>205.92000000000002</v>
      </c>
      <c r="N36" s="1804"/>
      <c r="O36" s="1825"/>
      <c r="P36" s="1825"/>
      <c r="Q36" s="1653">
        <v>92.64</v>
      </c>
    </row>
    <row r="37" spans="1:33" s="581" customFormat="1" ht="15" x14ac:dyDescent="0.25">
      <c r="A37" s="580">
        <v>23</v>
      </c>
      <c r="B37" s="780"/>
      <c r="C37" s="1825"/>
      <c r="D37" s="1825"/>
      <c r="E37" s="1653">
        <v>589.92000000000007</v>
      </c>
      <c r="F37" s="1804"/>
      <c r="G37" s="1825"/>
      <c r="H37" s="1825"/>
      <c r="I37" s="1653">
        <v>415.67999999999995</v>
      </c>
      <c r="J37" s="1804"/>
      <c r="K37" s="1825"/>
      <c r="L37" s="1825"/>
      <c r="M37" s="1653">
        <v>201.60000000000002</v>
      </c>
      <c r="N37" s="1804"/>
      <c r="O37" s="1825"/>
      <c r="P37" s="1825"/>
      <c r="Q37" s="1653">
        <v>87.36</v>
      </c>
    </row>
    <row r="38" spans="1:33" s="581" customFormat="1" ht="15" x14ac:dyDescent="0.25">
      <c r="A38" s="580">
        <v>24</v>
      </c>
      <c r="B38" s="780"/>
      <c r="C38" s="1825"/>
      <c r="D38" s="1825"/>
      <c r="E38" s="1653">
        <v>613.44000000000005</v>
      </c>
      <c r="F38" s="1804"/>
      <c r="G38" s="1825"/>
      <c r="H38" s="1825"/>
      <c r="I38" s="1653">
        <v>361.91999999999996</v>
      </c>
      <c r="J38" s="1804"/>
      <c r="K38" s="1825"/>
      <c r="L38" s="1825"/>
      <c r="M38" s="1653">
        <v>208.32</v>
      </c>
      <c r="N38" s="1804"/>
      <c r="O38" s="1825"/>
      <c r="P38" s="1825"/>
      <c r="Q38" s="1653">
        <v>82.08</v>
      </c>
    </row>
    <row r="39" spans="1:33" s="581" customFormat="1" ht="15" x14ac:dyDescent="0.2">
      <c r="A39" s="580" t="s">
        <v>19</v>
      </c>
      <c r="B39" s="793"/>
      <c r="C39" s="1825"/>
      <c r="D39" s="1825"/>
      <c r="E39" s="1827">
        <f>SUM(E15:E38)</f>
        <v>17106.719999999998</v>
      </c>
      <c r="F39" s="1825"/>
      <c r="G39" s="1825"/>
      <c r="H39" s="1825"/>
      <c r="I39" s="1827">
        <f>SUM(I15:I38)</f>
        <v>10739.52</v>
      </c>
      <c r="J39" s="1825"/>
      <c r="K39" s="1825"/>
      <c r="L39" s="1825"/>
      <c r="M39" s="1827">
        <f>SUM(M15:M38)</f>
        <v>7086.2399999999989</v>
      </c>
      <c r="N39" s="1825"/>
      <c r="O39" s="1825"/>
      <c r="P39" s="1825"/>
      <c r="Q39" s="1827">
        <f>SUM(Q15:Q38)</f>
        <v>2325.6000000000004</v>
      </c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537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B4:C4"/>
    <mergeCell ref="B9:I9"/>
    <mergeCell ref="B11:C11"/>
    <mergeCell ref="F11:G11"/>
    <mergeCell ref="B1:F1"/>
    <mergeCell ref="B2:F2"/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892" t="s">
        <v>512</v>
      </c>
      <c r="C1" s="2039"/>
      <c r="D1" s="2039"/>
      <c r="E1" s="2039"/>
      <c r="F1" s="2039"/>
      <c r="J1" s="801" t="s">
        <v>184</v>
      </c>
      <c r="L1" s="876"/>
      <c r="M1" s="876"/>
      <c r="N1" s="2895" t="s">
        <v>135</v>
      </c>
      <c r="O1" s="2046"/>
      <c r="P1" s="2046"/>
      <c r="Q1" s="2046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893" t="s">
        <v>1</v>
      </c>
      <c r="C2" s="2046"/>
      <c r="D2" s="2046"/>
      <c r="E2" s="2046"/>
      <c r="F2" s="2046"/>
      <c r="N2" s="2893" t="s">
        <v>2</v>
      </c>
      <c r="O2" s="2890"/>
      <c r="P2" s="2890"/>
      <c r="Q2" s="2890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900" t="s">
        <v>4</v>
      </c>
      <c r="C4" s="2039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336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898" t="s">
        <v>7</v>
      </c>
      <c r="C5" s="2037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89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89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461</v>
      </c>
      <c r="B8" s="1336"/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899" t="s">
        <v>9</v>
      </c>
      <c r="B9" s="2894" t="s">
        <v>10</v>
      </c>
      <c r="C9" s="2382"/>
      <c r="D9" s="2382"/>
      <c r="E9" s="2382"/>
      <c r="F9" s="2382"/>
      <c r="G9" s="2382"/>
      <c r="H9" s="2382"/>
      <c r="I9" s="2383"/>
      <c r="J9" s="2894" t="s">
        <v>11</v>
      </c>
      <c r="K9" s="2382"/>
      <c r="L9" s="2382"/>
      <c r="M9" s="2382"/>
      <c r="N9" s="2382"/>
      <c r="O9" s="2382"/>
      <c r="P9" s="2382"/>
      <c r="Q9" s="2383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79"/>
      <c r="B10" s="2891" t="s">
        <v>337</v>
      </c>
      <c r="C10" s="2053"/>
      <c r="D10" s="2053"/>
      <c r="E10" s="2054"/>
      <c r="F10" s="2891"/>
      <c r="G10" s="2053"/>
      <c r="H10" s="2053"/>
      <c r="I10" s="2054"/>
      <c r="J10" s="2891" t="s">
        <v>337</v>
      </c>
      <c r="K10" s="2053"/>
      <c r="L10" s="2053"/>
      <c r="M10" s="2054"/>
      <c r="N10" s="2891"/>
      <c r="O10" s="2053"/>
      <c r="P10" s="2053"/>
      <c r="Q10" s="2054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79"/>
      <c r="B11" s="2891" t="s">
        <v>14</v>
      </c>
      <c r="C11" s="2053"/>
      <c r="E11" s="575">
        <v>7200</v>
      </c>
      <c r="F11" s="2891" t="s">
        <v>14</v>
      </c>
      <c r="G11" s="2053"/>
      <c r="H11" s="574"/>
      <c r="I11" s="575"/>
      <c r="J11" s="2891" t="s">
        <v>14</v>
      </c>
      <c r="K11" s="2901"/>
      <c r="L11" s="574"/>
      <c r="M11" s="575">
        <f>E11</f>
        <v>7200</v>
      </c>
      <c r="N11" s="2891" t="s">
        <v>14</v>
      </c>
      <c r="O11" s="2053"/>
      <c r="P11" s="574"/>
      <c r="Q11" s="575"/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80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25"/>
      <c r="D14" s="1825"/>
      <c r="E14" s="1826"/>
      <c r="F14" s="1804"/>
      <c r="G14" s="1825"/>
      <c r="H14" s="1825"/>
      <c r="I14" s="1826"/>
      <c r="J14" s="1804"/>
      <c r="K14" s="1825"/>
      <c r="L14" s="1825"/>
      <c r="M14" s="1826"/>
      <c r="N14" s="1367"/>
      <c r="O14" s="793"/>
      <c r="P14" s="793"/>
      <c r="Q14" s="1193"/>
    </row>
    <row r="15" spans="1:33" s="1427" customFormat="1" ht="15" x14ac:dyDescent="0.25">
      <c r="A15" s="1425">
        <v>1</v>
      </c>
      <c r="B15" s="1420"/>
      <c r="C15" s="1825"/>
      <c r="D15" s="1825"/>
      <c r="E15" s="1653">
        <v>510.47999999999996</v>
      </c>
      <c r="F15" s="1804"/>
      <c r="G15" s="1825"/>
      <c r="H15" s="1825"/>
      <c r="I15" s="1733"/>
      <c r="J15" s="1804"/>
      <c r="K15" s="1825"/>
      <c r="L15" s="1825"/>
      <c r="M15" s="1653">
        <v>137.51999999999998</v>
      </c>
      <c r="N15" s="1421"/>
      <c r="O15" s="1426"/>
      <c r="P15" s="1426"/>
      <c r="Q15" s="1386"/>
    </row>
    <row r="16" spans="1:33" s="577" customFormat="1" ht="15" x14ac:dyDescent="0.25">
      <c r="A16" s="580">
        <v>2</v>
      </c>
      <c r="B16" s="780"/>
      <c r="C16" s="1825"/>
      <c r="D16" s="1825"/>
      <c r="E16" s="1653">
        <v>499.68</v>
      </c>
      <c r="F16" s="1804"/>
      <c r="G16" s="1825"/>
      <c r="H16" s="1825"/>
      <c r="I16" s="1733"/>
      <c r="J16" s="1804"/>
      <c r="K16" s="1825"/>
      <c r="L16" s="1825"/>
      <c r="M16" s="1653">
        <v>157.68</v>
      </c>
      <c r="N16" s="1367"/>
      <c r="O16" s="793"/>
      <c r="P16" s="793"/>
      <c r="Q16" s="1148"/>
    </row>
    <row r="17" spans="1:17" s="577" customFormat="1" ht="15" x14ac:dyDescent="0.25">
      <c r="A17" s="580">
        <v>3</v>
      </c>
      <c r="B17" s="780"/>
      <c r="C17" s="1825"/>
      <c r="D17" s="1825"/>
      <c r="E17" s="1653">
        <v>486</v>
      </c>
      <c r="F17" s="1804"/>
      <c r="G17" s="1825"/>
      <c r="H17" s="1825"/>
      <c r="I17" s="1733"/>
      <c r="J17" s="1804"/>
      <c r="K17" s="1825"/>
      <c r="L17" s="1825"/>
      <c r="M17" s="1653">
        <v>151.19999999999999</v>
      </c>
      <c r="N17" s="1367"/>
      <c r="O17" s="793"/>
      <c r="P17" s="793"/>
      <c r="Q17" s="1148"/>
    </row>
    <row r="18" spans="1:17" s="577" customFormat="1" ht="15" x14ac:dyDescent="0.25">
      <c r="A18" s="580">
        <v>4</v>
      </c>
      <c r="B18" s="780"/>
      <c r="C18" s="1825"/>
      <c r="D18" s="1825"/>
      <c r="E18" s="1653">
        <v>480.24</v>
      </c>
      <c r="F18" s="1804"/>
      <c r="G18" s="1825"/>
      <c r="H18" s="1825"/>
      <c r="I18" s="1733"/>
      <c r="J18" s="1804"/>
      <c r="K18" s="1825"/>
      <c r="L18" s="1825"/>
      <c r="M18" s="1653">
        <v>144.72</v>
      </c>
      <c r="N18" s="1367"/>
      <c r="O18" s="793"/>
      <c r="P18" s="793"/>
      <c r="Q18" s="1148"/>
    </row>
    <row r="19" spans="1:17" s="577" customFormat="1" ht="15" x14ac:dyDescent="0.25">
      <c r="A19" s="580">
        <v>5</v>
      </c>
      <c r="B19" s="780"/>
      <c r="C19" s="1825"/>
      <c r="D19" s="1825"/>
      <c r="E19" s="1653">
        <v>505.44000000000005</v>
      </c>
      <c r="F19" s="1804"/>
      <c r="G19" s="1825"/>
      <c r="H19" s="1825"/>
      <c r="I19" s="1733"/>
      <c r="J19" s="1804"/>
      <c r="K19" s="1825"/>
      <c r="L19" s="1825"/>
      <c r="M19" s="1653">
        <v>147.60000000000002</v>
      </c>
      <c r="N19" s="1367"/>
      <c r="O19" s="793"/>
      <c r="P19" s="793"/>
      <c r="Q19" s="1148"/>
    </row>
    <row r="20" spans="1:17" s="577" customFormat="1" ht="15" x14ac:dyDescent="0.25">
      <c r="A20" s="580">
        <v>6</v>
      </c>
      <c r="B20" s="780"/>
      <c r="C20" s="1825"/>
      <c r="D20" s="1825"/>
      <c r="E20" s="1653">
        <v>510.48</v>
      </c>
      <c r="F20" s="1804"/>
      <c r="G20" s="1825"/>
      <c r="H20" s="1825"/>
      <c r="I20" s="1733"/>
      <c r="J20" s="1804"/>
      <c r="K20" s="1825"/>
      <c r="L20" s="1825"/>
      <c r="M20" s="1653">
        <v>146.88</v>
      </c>
      <c r="N20" s="1367"/>
      <c r="O20" s="793"/>
      <c r="P20" s="793"/>
      <c r="Q20" s="1148"/>
    </row>
    <row r="21" spans="1:17" s="577" customFormat="1" ht="15" x14ac:dyDescent="0.25">
      <c r="A21" s="580">
        <v>7</v>
      </c>
      <c r="B21" s="780"/>
      <c r="C21" s="1825"/>
      <c r="D21" s="1825"/>
      <c r="E21" s="1653">
        <v>586.07999999999993</v>
      </c>
      <c r="F21" s="1804"/>
      <c r="G21" s="1825"/>
      <c r="H21" s="1825"/>
      <c r="I21" s="1733"/>
      <c r="J21" s="1804"/>
      <c r="K21" s="1825"/>
      <c r="L21" s="1825"/>
      <c r="M21" s="1653">
        <v>142.56</v>
      </c>
      <c r="N21" s="1367"/>
      <c r="O21" s="793"/>
      <c r="P21" s="793"/>
      <c r="Q21" s="1148"/>
    </row>
    <row r="22" spans="1:17" s="577" customFormat="1" ht="15" x14ac:dyDescent="0.25">
      <c r="A22" s="580">
        <v>8</v>
      </c>
      <c r="B22" s="780"/>
      <c r="C22" s="1825"/>
      <c r="D22" s="1825"/>
      <c r="E22" s="1653">
        <v>645.12000000000012</v>
      </c>
      <c r="F22" s="1804"/>
      <c r="G22" s="1825"/>
      <c r="H22" s="1825"/>
      <c r="I22" s="1733"/>
      <c r="J22" s="1804"/>
      <c r="K22" s="1825"/>
      <c r="L22" s="1825"/>
      <c r="M22" s="1653">
        <v>149.04</v>
      </c>
      <c r="N22" s="1367"/>
      <c r="O22" s="793"/>
      <c r="P22" s="793"/>
      <c r="Q22" s="1148"/>
    </row>
    <row r="23" spans="1:17" s="577" customFormat="1" ht="15" x14ac:dyDescent="0.25">
      <c r="A23" s="580">
        <v>9</v>
      </c>
      <c r="B23" s="780"/>
      <c r="C23" s="1825"/>
      <c r="D23" s="1825"/>
      <c r="E23" s="1653">
        <v>743.04</v>
      </c>
      <c r="F23" s="1804"/>
      <c r="G23" s="1825"/>
      <c r="H23" s="1825"/>
      <c r="I23" s="1733"/>
      <c r="J23" s="1804"/>
      <c r="K23" s="1825"/>
      <c r="L23" s="1825"/>
      <c r="M23" s="1653">
        <v>221.76</v>
      </c>
      <c r="N23" s="1367"/>
      <c r="O23" s="793"/>
      <c r="P23" s="793"/>
      <c r="Q23" s="1148"/>
    </row>
    <row r="24" spans="1:17" s="577" customFormat="1" ht="15" x14ac:dyDescent="0.25">
      <c r="A24" s="580">
        <v>10</v>
      </c>
      <c r="B24" s="780"/>
      <c r="C24" s="1825"/>
      <c r="D24" s="1825"/>
      <c r="E24" s="1653">
        <v>791.28</v>
      </c>
      <c r="F24" s="1804"/>
      <c r="G24" s="1825"/>
      <c r="H24" s="1825"/>
      <c r="I24" s="1733"/>
      <c r="J24" s="1804"/>
      <c r="K24" s="1825"/>
      <c r="L24" s="1825"/>
      <c r="M24" s="1653">
        <v>221.03999999999996</v>
      </c>
      <c r="N24" s="1367"/>
      <c r="O24" s="793"/>
      <c r="P24" s="793"/>
      <c r="Q24" s="1148"/>
    </row>
    <row r="25" spans="1:17" s="577" customFormat="1" ht="15" x14ac:dyDescent="0.25">
      <c r="A25" s="580">
        <v>11</v>
      </c>
      <c r="B25" s="780"/>
      <c r="C25" s="1825"/>
      <c r="D25" s="1825"/>
      <c r="E25" s="1653">
        <v>833.76</v>
      </c>
      <c r="F25" s="1804"/>
      <c r="G25" s="1825"/>
      <c r="H25" s="1825"/>
      <c r="I25" s="1733"/>
      <c r="J25" s="1804"/>
      <c r="K25" s="1825"/>
      <c r="L25" s="1825"/>
      <c r="M25" s="1653">
        <v>213.12</v>
      </c>
      <c r="N25" s="1367"/>
      <c r="O25" s="793"/>
      <c r="P25" s="793"/>
      <c r="Q25" s="1148"/>
    </row>
    <row r="26" spans="1:17" s="577" customFormat="1" ht="15" x14ac:dyDescent="0.25">
      <c r="A26" s="580">
        <v>12</v>
      </c>
      <c r="B26" s="780"/>
      <c r="C26" s="1825"/>
      <c r="D26" s="1825"/>
      <c r="E26" s="1653">
        <v>831.59999999999991</v>
      </c>
      <c r="F26" s="1804"/>
      <c r="G26" s="1825"/>
      <c r="H26" s="1825"/>
      <c r="I26" s="1733"/>
      <c r="J26" s="1804"/>
      <c r="K26" s="1825"/>
      <c r="L26" s="1825"/>
      <c r="M26" s="1653">
        <v>219.60000000000002</v>
      </c>
      <c r="N26" s="1367"/>
      <c r="O26" s="793"/>
      <c r="P26" s="793"/>
      <c r="Q26" s="1148"/>
    </row>
    <row r="27" spans="1:17" s="577" customFormat="1" ht="15" x14ac:dyDescent="0.25">
      <c r="A27" s="580">
        <v>13</v>
      </c>
      <c r="B27" s="780"/>
      <c r="C27" s="1825"/>
      <c r="D27" s="1825"/>
      <c r="E27" s="1653">
        <v>774</v>
      </c>
      <c r="F27" s="1804"/>
      <c r="G27" s="1825"/>
      <c r="H27" s="1825"/>
      <c r="I27" s="1733"/>
      <c r="J27" s="1804"/>
      <c r="K27" s="1825"/>
      <c r="L27" s="1825"/>
      <c r="M27" s="1653">
        <v>187.92000000000002</v>
      </c>
      <c r="N27" s="1367"/>
      <c r="O27" s="793"/>
      <c r="P27" s="793"/>
      <c r="Q27" s="1148"/>
    </row>
    <row r="28" spans="1:17" s="577" customFormat="1" ht="15" x14ac:dyDescent="0.25">
      <c r="A28" s="580">
        <v>14</v>
      </c>
      <c r="B28" s="780"/>
      <c r="C28" s="1825"/>
      <c r="D28" s="1825"/>
      <c r="E28" s="1653">
        <v>769.68</v>
      </c>
      <c r="F28" s="1804"/>
      <c r="G28" s="1825"/>
      <c r="H28" s="1825"/>
      <c r="I28" s="1733"/>
      <c r="J28" s="1804"/>
      <c r="K28" s="1825"/>
      <c r="L28" s="1825"/>
      <c r="M28" s="1653">
        <v>198.72000000000003</v>
      </c>
      <c r="N28" s="1367"/>
      <c r="O28" s="793"/>
      <c r="P28" s="793"/>
      <c r="Q28" s="1148"/>
    </row>
    <row r="29" spans="1:17" s="577" customFormat="1" ht="15" x14ac:dyDescent="0.25">
      <c r="A29" s="580">
        <v>15</v>
      </c>
      <c r="B29" s="780"/>
      <c r="C29" s="1825"/>
      <c r="D29" s="1825"/>
      <c r="E29" s="1653">
        <v>781.92</v>
      </c>
      <c r="F29" s="1804"/>
      <c r="G29" s="1825"/>
      <c r="H29" s="1825"/>
      <c r="I29" s="1733"/>
      <c r="J29" s="1804"/>
      <c r="K29" s="1825"/>
      <c r="L29" s="1825"/>
      <c r="M29" s="1653">
        <v>207.35999999999999</v>
      </c>
      <c r="N29" s="1367"/>
      <c r="O29" s="793"/>
      <c r="P29" s="793"/>
      <c r="Q29" s="1148"/>
    </row>
    <row r="30" spans="1:17" s="577" customFormat="1" ht="15" x14ac:dyDescent="0.25">
      <c r="A30" s="580">
        <v>16</v>
      </c>
      <c r="B30" s="780"/>
      <c r="C30" s="1825"/>
      <c r="D30" s="1825"/>
      <c r="E30" s="1653">
        <v>822.95999999999992</v>
      </c>
      <c r="F30" s="1804"/>
      <c r="G30" s="1825"/>
      <c r="H30" s="1825"/>
      <c r="I30" s="1733"/>
      <c r="J30" s="1804"/>
      <c r="K30" s="1825"/>
      <c r="L30" s="1825"/>
      <c r="M30" s="1653">
        <v>190.8</v>
      </c>
      <c r="N30" s="1367"/>
      <c r="O30" s="793"/>
      <c r="P30" s="793"/>
      <c r="Q30" s="1148"/>
    </row>
    <row r="31" spans="1:17" s="581" customFormat="1" ht="15" x14ac:dyDescent="0.25">
      <c r="A31" s="580">
        <v>17</v>
      </c>
      <c r="B31" s="780"/>
      <c r="C31" s="1825"/>
      <c r="D31" s="1825"/>
      <c r="E31" s="1653">
        <v>825.12000000000012</v>
      </c>
      <c r="F31" s="1804"/>
      <c r="G31" s="1825"/>
      <c r="H31" s="1825"/>
      <c r="I31" s="1733"/>
      <c r="J31" s="1804"/>
      <c r="K31" s="1825"/>
      <c r="L31" s="1825"/>
      <c r="M31" s="1653">
        <v>189.36</v>
      </c>
      <c r="N31" s="1367"/>
      <c r="O31" s="793"/>
      <c r="P31" s="793"/>
      <c r="Q31" s="1148"/>
    </row>
    <row r="32" spans="1:17" s="581" customFormat="1" ht="15" x14ac:dyDescent="0.25">
      <c r="A32" s="580">
        <v>18</v>
      </c>
      <c r="B32" s="780"/>
      <c r="C32" s="1825"/>
      <c r="D32" s="1825"/>
      <c r="E32" s="1653">
        <v>802.80000000000007</v>
      </c>
      <c r="F32" s="1804"/>
      <c r="G32" s="1825"/>
      <c r="H32" s="1825"/>
      <c r="I32" s="1733"/>
      <c r="J32" s="1804"/>
      <c r="K32" s="1825"/>
      <c r="L32" s="1825"/>
      <c r="M32" s="1653">
        <v>185.04000000000002</v>
      </c>
      <c r="N32" s="1367"/>
      <c r="O32" s="793"/>
      <c r="P32" s="793"/>
      <c r="Q32" s="1148"/>
    </row>
    <row r="33" spans="1:33" s="581" customFormat="1" ht="15" x14ac:dyDescent="0.25">
      <c r="A33" s="580">
        <v>19</v>
      </c>
      <c r="B33" s="780"/>
      <c r="C33" s="1825"/>
      <c r="D33" s="1825"/>
      <c r="E33" s="1653">
        <v>802.8</v>
      </c>
      <c r="F33" s="1804"/>
      <c r="G33" s="1825"/>
      <c r="H33" s="1825"/>
      <c r="I33" s="1733"/>
      <c r="J33" s="1804"/>
      <c r="K33" s="1825"/>
      <c r="L33" s="1825"/>
      <c r="M33" s="1653">
        <v>176.4</v>
      </c>
      <c r="N33" s="1367"/>
      <c r="O33" s="793"/>
      <c r="P33" s="793"/>
      <c r="Q33" s="1148"/>
    </row>
    <row r="34" spans="1:33" s="581" customFormat="1" ht="15" x14ac:dyDescent="0.25">
      <c r="A34" s="580">
        <v>20</v>
      </c>
      <c r="B34" s="780"/>
      <c r="C34" s="1825"/>
      <c r="D34" s="1825"/>
      <c r="E34" s="1653">
        <v>713.52</v>
      </c>
      <c r="F34" s="1804"/>
      <c r="G34" s="1825"/>
      <c r="H34" s="1825"/>
      <c r="I34" s="1733"/>
      <c r="J34" s="1804"/>
      <c r="K34" s="1825"/>
      <c r="L34" s="1825"/>
      <c r="M34" s="1653">
        <v>160.56</v>
      </c>
      <c r="N34" s="1367"/>
      <c r="O34" s="793"/>
      <c r="P34" s="793"/>
      <c r="Q34" s="1148"/>
    </row>
    <row r="35" spans="1:33" s="581" customFormat="1" ht="15" x14ac:dyDescent="0.25">
      <c r="A35" s="580">
        <v>21</v>
      </c>
      <c r="B35" s="780"/>
      <c r="C35" s="1825"/>
      <c r="D35" s="1825"/>
      <c r="E35" s="1653">
        <v>649.44000000000005</v>
      </c>
      <c r="F35" s="1804"/>
      <c r="G35" s="1825"/>
      <c r="H35" s="1825"/>
      <c r="I35" s="1733"/>
      <c r="J35" s="1804"/>
      <c r="K35" s="1825"/>
      <c r="L35" s="1825"/>
      <c r="M35" s="1653">
        <v>145.44</v>
      </c>
      <c r="N35" s="1367"/>
      <c r="O35" s="793"/>
      <c r="P35" s="793"/>
      <c r="Q35" s="1148"/>
    </row>
    <row r="36" spans="1:33" s="581" customFormat="1" ht="15" x14ac:dyDescent="0.25">
      <c r="A36" s="580">
        <v>22</v>
      </c>
      <c r="B36" s="780"/>
      <c r="C36" s="1825"/>
      <c r="D36" s="1825"/>
      <c r="E36" s="1653">
        <v>638.64</v>
      </c>
      <c r="F36" s="1804"/>
      <c r="G36" s="1825"/>
      <c r="H36" s="1825"/>
      <c r="I36" s="1733"/>
      <c r="J36" s="1804"/>
      <c r="K36" s="1825"/>
      <c r="L36" s="1825"/>
      <c r="M36" s="1653">
        <v>144</v>
      </c>
      <c r="N36" s="1367"/>
      <c r="O36" s="793"/>
      <c r="P36" s="793"/>
      <c r="Q36" s="1148"/>
    </row>
    <row r="37" spans="1:33" s="581" customFormat="1" ht="15" x14ac:dyDescent="0.25">
      <c r="A37" s="580">
        <v>23</v>
      </c>
      <c r="B37" s="780"/>
      <c r="C37" s="1825"/>
      <c r="D37" s="1825"/>
      <c r="E37" s="1653">
        <v>588.24</v>
      </c>
      <c r="F37" s="1804"/>
      <c r="G37" s="1825"/>
      <c r="H37" s="1825"/>
      <c r="I37" s="1733"/>
      <c r="J37" s="1804"/>
      <c r="K37" s="1825"/>
      <c r="L37" s="1825"/>
      <c r="M37" s="1653">
        <v>128.88</v>
      </c>
      <c r="N37" s="1367"/>
      <c r="O37" s="793"/>
      <c r="P37" s="793"/>
      <c r="Q37" s="1148"/>
    </row>
    <row r="38" spans="1:33" s="581" customFormat="1" ht="15" x14ac:dyDescent="0.25">
      <c r="A38" s="580">
        <v>24</v>
      </c>
      <c r="B38" s="780"/>
      <c r="C38" s="1825"/>
      <c r="D38" s="1825"/>
      <c r="E38" s="1653">
        <v>539.28</v>
      </c>
      <c r="F38" s="1804"/>
      <c r="G38" s="1825"/>
      <c r="H38" s="1825"/>
      <c r="I38" s="1733"/>
      <c r="J38" s="1804"/>
      <c r="K38" s="1825"/>
      <c r="L38" s="1825"/>
      <c r="M38" s="1653">
        <v>137.52000000000001</v>
      </c>
      <c r="N38" s="1367"/>
      <c r="O38" s="793"/>
      <c r="P38" s="793"/>
      <c r="Q38" s="1148"/>
    </row>
    <row r="39" spans="1:33" s="581" customFormat="1" ht="15" x14ac:dyDescent="0.2">
      <c r="A39" s="580" t="s">
        <v>19</v>
      </c>
      <c r="B39" s="793"/>
      <c r="C39" s="1825"/>
      <c r="D39" s="1825"/>
      <c r="E39" s="1827">
        <f>SUM(E15:E38)</f>
        <v>16131.6</v>
      </c>
      <c r="F39" s="1825"/>
      <c r="G39" s="1825"/>
      <c r="H39" s="1825"/>
      <c r="I39" s="1827">
        <f>SUM(I15:I38)</f>
        <v>0</v>
      </c>
      <c r="J39" s="1825"/>
      <c r="K39" s="1825"/>
      <c r="L39" s="1825"/>
      <c r="M39" s="1827">
        <f>SUM(M15:M38)</f>
        <v>4104.72</v>
      </c>
      <c r="N39" s="1828"/>
      <c r="O39" s="793"/>
      <c r="P39" s="793"/>
      <c r="Q39" s="1188">
        <f>SUM(Q15:Q38)</f>
        <v>0</v>
      </c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537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  <mergeCell ref="B4:C4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907" t="s">
        <v>512</v>
      </c>
      <c r="C1" s="2039"/>
      <c r="D1" s="2039"/>
      <c r="E1" s="2039"/>
      <c r="F1" s="2039"/>
      <c r="J1" s="801" t="s">
        <v>184</v>
      </c>
      <c r="M1" s="874" t="s">
        <v>138</v>
      </c>
      <c r="N1" s="874"/>
      <c r="O1" s="874"/>
      <c r="P1" s="874"/>
      <c r="Q1" s="874"/>
      <c r="R1" s="874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83" customFormat="1" ht="10.5" customHeight="1" x14ac:dyDescent="0.2">
      <c r="B2" s="2908" t="s">
        <v>1</v>
      </c>
      <c r="C2" s="2046"/>
      <c r="D2" s="2046"/>
      <c r="E2" s="2046"/>
      <c r="F2" s="2046"/>
      <c r="M2" s="2908" t="s">
        <v>2</v>
      </c>
      <c r="N2" s="2046"/>
      <c r="O2" s="2046"/>
      <c r="P2" s="2046"/>
      <c r="Q2" s="2046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83" customFormat="1" ht="13.5" customHeight="1" x14ac:dyDescent="0.2">
      <c r="B3" s="585" t="s">
        <v>136</v>
      </c>
      <c r="N3" s="583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83" customFormat="1" ht="15" customHeight="1" x14ac:dyDescent="0.25">
      <c r="B4" s="2911" t="s">
        <v>4</v>
      </c>
      <c r="C4" s="2039"/>
      <c r="D4" s="586"/>
      <c r="E4" s="950"/>
      <c r="F4" s="950"/>
      <c r="G4" s="950"/>
      <c r="H4" s="950"/>
      <c r="I4" s="875" t="s">
        <v>5</v>
      </c>
      <c r="J4" s="925"/>
      <c r="K4" s="925"/>
      <c r="L4" s="584"/>
      <c r="O4" s="585" t="s">
        <v>42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83" customFormat="1" ht="9.75" customHeight="1" x14ac:dyDescent="0.2">
      <c r="B5" s="2910" t="s">
        <v>7</v>
      </c>
      <c r="C5" s="2037"/>
      <c r="D5" s="584"/>
      <c r="E5" s="584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83" customFormat="1" ht="12" customHeight="1" x14ac:dyDescent="0.25">
      <c r="A6" s="2909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83" customFormat="1" ht="15.75" x14ac:dyDescent="0.25">
      <c r="A7" s="2906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83" customFormat="1" ht="9" customHeight="1" x14ac:dyDescent="0.2">
      <c r="A8" s="1329" t="s">
        <v>462</v>
      </c>
      <c r="B8" s="1315" t="s">
        <v>463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83" customFormat="1" x14ac:dyDescent="0.2">
      <c r="A9" s="2904" t="s">
        <v>9</v>
      </c>
      <c r="B9" s="2905" t="s">
        <v>10</v>
      </c>
      <c r="C9" s="2382"/>
      <c r="D9" s="2382"/>
      <c r="E9" s="2382"/>
      <c r="F9" s="2382"/>
      <c r="G9" s="2382"/>
      <c r="H9" s="2382"/>
      <c r="I9" s="2383"/>
      <c r="J9" s="2905" t="s">
        <v>11</v>
      </c>
      <c r="K9" s="2382"/>
      <c r="L9" s="2382"/>
      <c r="M9" s="2382"/>
      <c r="N9" s="2382"/>
      <c r="O9" s="2382"/>
      <c r="P9" s="2382"/>
      <c r="Q9" s="2383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83" customFormat="1" x14ac:dyDescent="0.2">
      <c r="A10" s="2379"/>
      <c r="B10" s="2903" t="s">
        <v>180</v>
      </c>
      <c r="C10" s="2053"/>
      <c r="D10" s="2053"/>
      <c r="E10" s="2054"/>
      <c r="F10" s="2902" t="s">
        <v>348</v>
      </c>
      <c r="G10" s="2053"/>
      <c r="H10" s="2053"/>
      <c r="I10" s="2054"/>
      <c r="J10" s="2903" t="s">
        <v>180</v>
      </c>
      <c r="K10" s="2053"/>
      <c r="L10" s="2053"/>
      <c r="M10" s="2054"/>
      <c r="N10" s="2902" t="s">
        <v>348</v>
      </c>
      <c r="O10" s="2053"/>
      <c r="P10" s="2053"/>
      <c r="Q10" s="2054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83" customFormat="1" x14ac:dyDescent="0.2">
      <c r="A11" s="2379"/>
      <c r="B11" s="2902" t="s">
        <v>14</v>
      </c>
      <c r="C11" s="2053"/>
      <c r="E11" s="614">
        <v>2400</v>
      </c>
      <c r="F11" s="2902" t="s">
        <v>14</v>
      </c>
      <c r="G11" s="2053"/>
      <c r="H11" s="587"/>
      <c r="I11" s="588">
        <v>7200</v>
      </c>
      <c r="J11" s="2902" t="s">
        <v>14</v>
      </c>
      <c r="K11" s="2053"/>
      <c r="L11" s="587"/>
      <c r="M11" s="588">
        <f>E11</f>
        <v>2400</v>
      </c>
      <c r="N11" s="2902" t="s">
        <v>14</v>
      </c>
      <c r="O11" s="2053"/>
      <c r="P11" s="587"/>
      <c r="Q11" s="588">
        <f>I11</f>
        <v>7200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90" customFormat="1" ht="35.25" customHeight="1" x14ac:dyDescent="0.2">
      <c r="A12" s="2380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829"/>
      <c r="D14" s="1829"/>
      <c r="E14" s="1830"/>
      <c r="F14" s="1804"/>
      <c r="G14" s="1829"/>
      <c r="H14" s="1829"/>
      <c r="I14" s="1830"/>
      <c r="J14" s="1804"/>
      <c r="K14" s="1829"/>
      <c r="L14" s="1829"/>
      <c r="M14" s="1830"/>
      <c r="N14" s="1804"/>
      <c r="O14" s="1829"/>
      <c r="P14" s="1829"/>
      <c r="Q14" s="1830"/>
    </row>
    <row r="15" spans="1:33" s="1424" customFormat="1" ht="15" x14ac:dyDescent="0.25">
      <c r="A15" s="1423">
        <v>1</v>
      </c>
      <c r="B15" s="1420"/>
      <c r="C15" s="1829"/>
      <c r="D15" s="1829"/>
      <c r="E15" s="1653">
        <v>195.12</v>
      </c>
      <c r="F15" s="1804"/>
      <c r="G15" s="1829"/>
      <c r="H15" s="1829"/>
      <c r="I15" s="1653">
        <v>442.79999999999995</v>
      </c>
      <c r="J15" s="1804"/>
      <c r="K15" s="1829"/>
      <c r="L15" s="1829"/>
      <c r="M15" s="1653">
        <v>61.2</v>
      </c>
      <c r="N15" s="1804"/>
      <c r="O15" s="1829"/>
      <c r="P15" s="1829"/>
      <c r="Q15" s="1653">
        <v>196.56</v>
      </c>
    </row>
    <row r="16" spans="1:33" s="590" customFormat="1" ht="15" x14ac:dyDescent="0.25">
      <c r="A16" s="593">
        <v>2</v>
      </c>
      <c r="B16" s="780"/>
      <c r="C16" s="1829"/>
      <c r="D16" s="1829"/>
      <c r="E16" s="1653">
        <v>182.39999999999998</v>
      </c>
      <c r="F16" s="1804"/>
      <c r="G16" s="1829"/>
      <c r="H16" s="1829"/>
      <c r="I16" s="1653">
        <v>411.84000000000003</v>
      </c>
      <c r="J16" s="1804"/>
      <c r="K16" s="1829"/>
      <c r="L16" s="1829"/>
      <c r="M16" s="1653">
        <v>65.52</v>
      </c>
      <c r="N16" s="1804"/>
      <c r="O16" s="1829"/>
      <c r="P16" s="1829"/>
      <c r="Q16" s="1653">
        <v>195.11999999999998</v>
      </c>
    </row>
    <row r="17" spans="1:17" s="590" customFormat="1" ht="15" x14ac:dyDescent="0.25">
      <c r="A17" s="593">
        <v>3</v>
      </c>
      <c r="B17" s="780"/>
      <c r="C17" s="1829"/>
      <c r="D17" s="1829"/>
      <c r="E17" s="1653">
        <v>157.19999999999999</v>
      </c>
      <c r="F17" s="1804"/>
      <c r="G17" s="1829"/>
      <c r="H17" s="1829"/>
      <c r="I17" s="1653">
        <v>400.32000000000005</v>
      </c>
      <c r="J17" s="1804"/>
      <c r="K17" s="1829"/>
      <c r="L17" s="1829"/>
      <c r="M17" s="1653">
        <v>56.64</v>
      </c>
      <c r="N17" s="1804"/>
      <c r="O17" s="1829"/>
      <c r="P17" s="1829"/>
      <c r="Q17" s="1653">
        <v>192.24</v>
      </c>
    </row>
    <row r="18" spans="1:17" s="590" customFormat="1" ht="15" x14ac:dyDescent="0.25">
      <c r="A18" s="593">
        <v>4</v>
      </c>
      <c r="B18" s="780"/>
      <c r="C18" s="1829"/>
      <c r="D18" s="1829"/>
      <c r="E18" s="1653">
        <v>140.16000000000003</v>
      </c>
      <c r="F18" s="1804"/>
      <c r="G18" s="1829"/>
      <c r="H18" s="1829"/>
      <c r="I18" s="1653">
        <v>394.55999999999995</v>
      </c>
      <c r="J18" s="1804"/>
      <c r="K18" s="1829"/>
      <c r="L18" s="1829"/>
      <c r="M18" s="1653">
        <v>59.760000000000005</v>
      </c>
      <c r="N18" s="1804"/>
      <c r="O18" s="1829"/>
      <c r="P18" s="1829"/>
      <c r="Q18" s="1653">
        <v>187.2</v>
      </c>
    </row>
    <row r="19" spans="1:17" s="590" customFormat="1" ht="15" x14ac:dyDescent="0.25">
      <c r="A19" s="593">
        <v>5</v>
      </c>
      <c r="B19" s="780"/>
      <c r="C19" s="1829"/>
      <c r="D19" s="1829"/>
      <c r="E19" s="1653">
        <v>146.16</v>
      </c>
      <c r="F19" s="1804"/>
      <c r="G19" s="1829"/>
      <c r="H19" s="1829"/>
      <c r="I19" s="1653">
        <v>406.79999999999995</v>
      </c>
      <c r="J19" s="1804"/>
      <c r="K19" s="1829"/>
      <c r="L19" s="1829"/>
      <c r="M19" s="1653">
        <v>54.48</v>
      </c>
      <c r="N19" s="1804"/>
      <c r="O19" s="1829"/>
      <c r="P19" s="1829"/>
      <c r="Q19" s="1653">
        <v>187.92000000000002</v>
      </c>
    </row>
    <row r="20" spans="1:17" s="590" customFormat="1" ht="15" x14ac:dyDescent="0.25">
      <c r="A20" s="593">
        <v>6</v>
      </c>
      <c r="B20" s="780"/>
      <c r="C20" s="1829"/>
      <c r="D20" s="1829"/>
      <c r="E20" s="1653">
        <v>159.60000000000002</v>
      </c>
      <c r="F20" s="1804"/>
      <c r="G20" s="1829"/>
      <c r="H20" s="1829"/>
      <c r="I20" s="1653">
        <v>429.84000000000003</v>
      </c>
      <c r="J20" s="1804"/>
      <c r="K20" s="1829"/>
      <c r="L20" s="1829"/>
      <c r="M20" s="1653">
        <v>60.96</v>
      </c>
      <c r="N20" s="1804"/>
      <c r="O20" s="1829"/>
      <c r="P20" s="1829"/>
      <c r="Q20" s="1653">
        <v>189.35999999999999</v>
      </c>
    </row>
    <row r="21" spans="1:17" s="590" customFormat="1" ht="15" x14ac:dyDescent="0.25">
      <c r="A21" s="593">
        <v>7</v>
      </c>
      <c r="B21" s="780"/>
      <c r="C21" s="1829"/>
      <c r="D21" s="1829"/>
      <c r="E21" s="1653">
        <v>199.44</v>
      </c>
      <c r="F21" s="1804"/>
      <c r="G21" s="1829"/>
      <c r="H21" s="1829"/>
      <c r="I21" s="1653">
        <v>577.44000000000005</v>
      </c>
      <c r="J21" s="1804"/>
      <c r="K21" s="1829"/>
      <c r="L21" s="1829"/>
      <c r="M21" s="1653">
        <v>54.239999999999995</v>
      </c>
      <c r="N21" s="1804"/>
      <c r="O21" s="1829"/>
      <c r="P21" s="1829"/>
      <c r="Q21" s="1653">
        <v>198</v>
      </c>
    </row>
    <row r="22" spans="1:17" s="590" customFormat="1" ht="15" x14ac:dyDescent="0.25">
      <c r="A22" s="593">
        <v>8</v>
      </c>
      <c r="B22" s="780"/>
      <c r="C22" s="1829"/>
      <c r="D22" s="1829"/>
      <c r="E22" s="1653">
        <v>234</v>
      </c>
      <c r="F22" s="1804"/>
      <c r="G22" s="1829"/>
      <c r="H22" s="1829"/>
      <c r="I22" s="1653">
        <v>677.52</v>
      </c>
      <c r="J22" s="1804"/>
      <c r="K22" s="1829"/>
      <c r="L22" s="1829"/>
      <c r="M22" s="1653">
        <v>69.36</v>
      </c>
      <c r="N22" s="1804"/>
      <c r="O22" s="1829"/>
      <c r="P22" s="1829"/>
      <c r="Q22" s="1653">
        <v>220.32000000000002</v>
      </c>
    </row>
    <row r="23" spans="1:17" s="590" customFormat="1" ht="15" x14ac:dyDescent="0.25">
      <c r="A23" s="593">
        <v>9</v>
      </c>
      <c r="B23" s="780"/>
      <c r="C23" s="1829"/>
      <c r="D23" s="1829"/>
      <c r="E23" s="1653">
        <v>284.15999999999997</v>
      </c>
      <c r="F23" s="1804"/>
      <c r="G23" s="1829"/>
      <c r="H23" s="1829"/>
      <c r="I23" s="1653">
        <v>925.2</v>
      </c>
      <c r="J23" s="1804"/>
      <c r="K23" s="1829"/>
      <c r="L23" s="1829"/>
      <c r="M23" s="1653">
        <v>74.88</v>
      </c>
      <c r="N23" s="1804"/>
      <c r="O23" s="1829"/>
      <c r="P23" s="1829"/>
      <c r="Q23" s="1653">
        <v>401.03999999999996</v>
      </c>
    </row>
    <row r="24" spans="1:17" s="590" customFormat="1" ht="15" x14ac:dyDescent="0.25">
      <c r="A24" s="593">
        <v>10</v>
      </c>
      <c r="B24" s="780"/>
      <c r="C24" s="1829"/>
      <c r="D24" s="1829"/>
      <c r="E24" s="1653">
        <v>285.36</v>
      </c>
      <c r="F24" s="1804"/>
      <c r="G24" s="1829"/>
      <c r="H24" s="1829"/>
      <c r="I24" s="1653">
        <v>923.04</v>
      </c>
      <c r="J24" s="1804"/>
      <c r="K24" s="1829"/>
      <c r="L24" s="1829"/>
      <c r="M24" s="1653">
        <v>67.92</v>
      </c>
      <c r="N24" s="1804"/>
      <c r="O24" s="1829"/>
      <c r="P24" s="1829"/>
      <c r="Q24" s="1653">
        <v>415.44</v>
      </c>
    </row>
    <row r="25" spans="1:17" s="590" customFormat="1" ht="15" x14ac:dyDescent="0.25">
      <c r="A25" s="593">
        <v>11</v>
      </c>
      <c r="B25" s="780"/>
      <c r="C25" s="1829"/>
      <c r="D25" s="1829"/>
      <c r="E25" s="1653">
        <v>284.39999999999998</v>
      </c>
      <c r="F25" s="1804"/>
      <c r="G25" s="1829"/>
      <c r="H25" s="1829"/>
      <c r="I25" s="1653">
        <v>897.12000000000012</v>
      </c>
      <c r="J25" s="1804"/>
      <c r="K25" s="1829"/>
      <c r="L25" s="1829"/>
      <c r="M25" s="1653">
        <v>77.28</v>
      </c>
      <c r="N25" s="1804"/>
      <c r="O25" s="1829"/>
      <c r="P25" s="1829"/>
      <c r="Q25" s="1653">
        <v>381.6</v>
      </c>
    </row>
    <row r="26" spans="1:17" s="590" customFormat="1" ht="15" x14ac:dyDescent="0.25">
      <c r="A26" s="593">
        <v>12</v>
      </c>
      <c r="B26" s="780"/>
      <c r="C26" s="1829"/>
      <c r="D26" s="1829"/>
      <c r="E26" s="1653">
        <v>271.19999999999993</v>
      </c>
      <c r="F26" s="1804"/>
      <c r="G26" s="1829"/>
      <c r="H26" s="1829"/>
      <c r="I26" s="1653">
        <v>871.2</v>
      </c>
      <c r="J26" s="1804"/>
      <c r="K26" s="1829"/>
      <c r="L26" s="1829"/>
      <c r="M26" s="1653">
        <v>76.080000000000013</v>
      </c>
      <c r="N26" s="1804"/>
      <c r="O26" s="1829"/>
      <c r="P26" s="1829"/>
      <c r="Q26" s="1653">
        <v>401.76</v>
      </c>
    </row>
    <row r="27" spans="1:17" s="590" customFormat="1" ht="15" x14ac:dyDescent="0.25">
      <c r="A27" s="593">
        <v>13</v>
      </c>
      <c r="B27" s="780"/>
      <c r="C27" s="1829"/>
      <c r="D27" s="1829"/>
      <c r="E27" s="1653">
        <v>272.15999999999997</v>
      </c>
      <c r="F27" s="1804"/>
      <c r="G27" s="1829"/>
      <c r="H27" s="1829"/>
      <c r="I27" s="1653">
        <v>806.4</v>
      </c>
      <c r="J27" s="1804"/>
      <c r="K27" s="1829"/>
      <c r="L27" s="1829"/>
      <c r="M27" s="1653">
        <v>73.92</v>
      </c>
      <c r="N27" s="1804"/>
      <c r="O27" s="1829"/>
      <c r="P27" s="1829"/>
      <c r="Q27" s="1653">
        <v>339.12</v>
      </c>
    </row>
    <row r="28" spans="1:17" s="590" customFormat="1" ht="15" x14ac:dyDescent="0.25">
      <c r="A28" s="593">
        <v>14</v>
      </c>
      <c r="B28" s="780"/>
      <c r="C28" s="1829"/>
      <c r="D28" s="1829"/>
      <c r="E28" s="1653">
        <v>279.60000000000002</v>
      </c>
      <c r="F28" s="1804"/>
      <c r="G28" s="1829"/>
      <c r="H28" s="1829"/>
      <c r="I28" s="1653">
        <v>838.8</v>
      </c>
      <c r="J28" s="1804"/>
      <c r="K28" s="1829"/>
      <c r="L28" s="1829"/>
      <c r="M28" s="1653">
        <v>74.639999999999986</v>
      </c>
      <c r="N28" s="1804"/>
      <c r="O28" s="1829"/>
      <c r="P28" s="1829"/>
      <c r="Q28" s="1653">
        <v>393.84000000000003</v>
      </c>
    </row>
    <row r="29" spans="1:17" s="590" customFormat="1" ht="15" x14ac:dyDescent="0.25">
      <c r="A29" s="593">
        <v>15</v>
      </c>
      <c r="B29" s="780"/>
      <c r="C29" s="1829"/>
      <c r="D29" s="1829"/>
      <c r="E29" s="1653">
        <v>307.67999999999995</v>
      </c>
      <c r="F29" s="1804"/>
      <c r="G29" s="1829"/>
      <c r="H29" s="1829"/>
      <c r="I29" s="1653">
        <v>805.68000000000006</v>
      </c>
      <c r="J29" s="1804"/>
      <c r="K29" s="1829"/>
      <c r="L29" s="1829"/>
      <c r="M29" s="1653">
        <v>73.92</v>
      </c>
      <c r="N29" s="1804"/>
      <c r="O29" s="1829"/>
      <c r="P29" s="1829"/>
      <c r="Q29" s="1653">
        <v>331.2</v>
      </c>
    </row>
    <row r="30" spans="1:17" s="590" customFormat="1" ht="15" x14ac:dyDescent="0.25">
      <c r="A30" s="593">
        <v>16</v>
      </c>
      <c r="B30" s="780"/>
      <c r="C30" s="1829"/>
      <c r="D30" s="1829"/>
      <c r="E30" s="1653">
        <v>289.67999999999995</v>
      </c>
      <c r="F30" s="1804"/>
      <c r="G30" s="1829"/>
      <c r="H30" s="1829"/>
      <c r="I30" s="1653">
        <v>862.56</v>
      </c>
      <c r="J30" s="1804"/>
      <c r="K30" s="1829"/>
      <c r="L30" s="1829"/>
      <c r="M30" s="1653">
        <v>72.72</v>
      </c>
      <c r="N30" s="1804"/>
      <c r="O30" s="1829"/>
      <c r="P30" s="1829"/>
      <c r="Q30" s="1653">
        <v>378.72</v>
      </c>
    </row>
    <row r="31" spans="1:17" s="594" customFormat="1" ht="15" x14ac:dyDescent="0.25">
      <c r="A31" s="593">
        <v>17</v>
      </c>
      <c r="B31" s="780"/>
      <c r="C31" s="1829"/>
      <c r="D31" s="1829"/>
      <c r="E31" s="1653">
        <v>307.91999999999996</v>
      </c>
      <c r="F31" s="1804"/>
      <c r="G31" s="1829"/>
      <c r="H31" s="1829"/>
      <c r="I31" s="1653">
        <v>786.24</v>
      </c>
      <c r="J31" s="1804"/>
      <c r="K31" s="1829"/>
      <c r="L31" s="1829"/>
      <c r="M31" s="1653">
        <v>76.319999999999993</v>
      </c>
      <c r="N31" s="1804"/>
      <c r="O31" s="1829"/>
      <c r="P31" s="1829"/>
      <c r="Q31" s="1653">
        <v>261.36</v>
      </c>
    </row>
    <row r="32" spans="1:17" s="594" customFormat="1" ht="15" x14ac:dyDescent="0.25">
      <c r="A32" s="593">
        <v>18</v>
      </c>
      <c r="B32" s="780"/>
      <c r="C32" s="1829"/>
      <c r="D32" s="1829"/>
      <c r="E32" s="1653">
        <v>315.60000000000002</v>
      </c>
      <c r="F32" s="1804"/>
      <c r="G32" s="1829"/>
      <c r="H32" s="1829"/>
      <c r="I32" s="1653">
        <v>745.92000000000007</v>
      </c>
      <c r="J32" s="1804"/>
      <c r="K32" s="1829"/>
      <c r="L32" s="1829"/>
      <c r="M32" s="1653">
        <v>78.959999999999994</v>
      </c>
      <c r="N32" s="1804"/>
      <c r="O32" s="1829"/>
      <c r="P32" s="1829"/>
      <c r="Q32" s="1653">
        <v>223.2</v>
      </c>
    </row>
    <row r="33" spans="1:33" s="594" customFormat="1" ht="15" x14ac:dyDescent="0.25">
      <c r="A33" s="593">
        <v>19</v>
      </c>
      <c r="B33" s="780"/>
      <c r="C33" s="1829"/>
      <c r="D33" s="1829"/>
      <c r="E33" s="1653">
        <v>313.92</v>
      </c>
      <c r="F33" s="1804"/>
      <c r="G33" s="1829"/>
      <c r="H33" s="1829"/>
      <c r="I33" s="1653">
        <v>750.24</v>
      </c>
      <c r="J33" s="1804"/>
      <c r="K33" s="1829"/>
      <c r="L33" s="1829"/>
      <c r="M33" s="1653">
        <v>80.64</v>
      </c>
      <c r="N33" s="1804"/>
      <c r="O33" s="1829"/>
      <c r="P33" s="1829"/>
      <c r="Q33" s="1653">
        <v>218.16000000000003</v>
      </c>
    </row>
    <row r="34" spans="1:33" s="594" customFormat="1" ht="15" x14ac:dyDescent="0.25">
      <c r="A34" s="593">
        <v>20</v>
      </c>
      <c r="B34" s="780"/>
      <c r="C34" s="1829"/>
      <c r="D34" s="1829"/>
      <c r="E34" s="1653">
        <v>314.39999999999998</v>
      </c>
      <c r="F34" s="1804"/>
      <c r="G34" s="1829"/>
      <c r="H34" s="1829"/>
      <c r="I34" s="1653">
        <v>717.12</v>
      </c>
      <c r="J34" s="1804"/>
      <c r="K34" s="1829"/>
      <c r="L34" s="1829"/>
      <c r="M34" s="1653">
        <v>74.400000000000006</v>
      </c>
      <c r="N34" s="1804"/>
      <c r="O34" s="1829"/>
      <c r="P34" s="1829"/>
      <c r="Q34" s="1653">
        <v>200.88000000000002</v>
      </c>
    </row>
    <row r="35" spans="1:33" s="594" customFormat="1" ht="15" x14ac:dyDescent="0.25">
      <c r="A35" s="593">
        <v>21</v>
      </c>
      <c r="B35" s="780"/>
      <c r="C35" s="1829"/>
      <c r="D35" s="1829"/>
      <c r="E35" s="1653">
        <v>300.72000000000003</v>
      </c>
      <c r="F35" s="1804"/>
      <c r="G35" s="1829"/>
      <c r="H35" s="1829"/>
      <c r="I35" s="1653">
        <v>717.12</v>
      </c>
      <c r="J35" s="1804"/>
      <c r="K35" s="1829"/>
      <c r="L35" s="1829"/>
      <c r="M35" s="1653">
        <v>71.040000000000006</v>
      </c>
      <c r="N35" s="1804"/>
      <c r="O35" s="1829"/>
      <c r="P35" s="1829"/>
      <c r="Q35" s="1653">
        <v>202.32</v>
      </c>
    </row>
    <row r="36" spans="1:33" s="594" customFormat="1" ht="15" x14ac:dyDescent="0.25">
      <c r="A36" s="593">
        <v>22</v>
      </c>
      <c r="B36" s="780"/>
      <c r="C36" s="1829"/>
      <c r="D36" s="1829"/>
      <c r="E36" s="1653">
        <v>291.12</v>
      </c>
      <c r="F36" s="1804"/>
      <c r="G36" s="1829"/>
      <c r="H36" s="1829"/>
      <c r="I36" s="1653">
        <v>676.08</v>
      </c>
      <c r="J36" s="1804"/>
      <c r="K36" s="1829"/>
      <c r="L36" s="1829"/>
      <c r="M36" s="1653">
        <v>71.28</v>
      </c>
      <c r="N36" s="1804"/>
      <c r="O36" s="1829"/>
      <c r="P36" s="1829"/>
      <c r="Q36" s="1653">
        <v>199.44</v>
      </c>
    </row>
    <row r="37" spans="1:33" s="594" customFormat="1" ht="15" x14ac:dyDescent="0.25">
      <c r="A37" s="593">
        <v>23</v>
      </c>
      <c r="B37" s="780"/>
      <c r="C37" s="1829"/>
      <c r="D37" s="1829"/>
      <c r="E37" s="1653">
        <v>242.88</v>
      </c>
      <c r="F37" s="1804"/>
      <c r="G37" s="1829"/>
      <c r="H37" s="1829"/>
      <c r="I37" s="1653">
        <v>563.04</v>
      </c>
      <c r="J37" s="1804"/>
      <c r="K37" s="1829"/>
      <c r="L37" s="1829"/>
      <c r="M37" s="1653">
        <v>66</v>
      </c>
      <c r="N37" s="1804"/>
      <c r="O37" s="1829"/>
      <c r="P37" s="1829"/>
      <c r="Q37" s="1653">
        <v>185.76</v>
      </c>
    </row>
    <row r="38" spans="1:33" s="594" customFormat="1" ht="15" x14ac:dyDescent="0.25">
      <c r="A38" s="593">
        <v>24</v>
      </c>
      <c r="B38" s="780"/>
      <c r="C38" s="1829"/>
      <c r="D38" s="1829"/>
      <c r="E38" s="1653">
        <v>203.28</v>
      </c>
      <c r="F38" s="1804"/>
      <c r="G38" s="1829"/>
      <c r="H38" s="1829"/>
      <c r="I38" s="1653">
        <v>493.92</v>
      </c>
      <c r="J38" s="1804"/>
      <c r="K38" s="1829"/>
      <c r="L38" s="1829"/>
      <c r="M38" s="1653">
        <v>61.68</v>
      </c>
      <c r="N38" s="1804"/>
      <c r="O38" s="1829"/>
      <c r="P38" s="1829"/>
      <c r="Q38" s="1653">
        <v>181.44</v>
      </c>
    </row>
    <row r="39" spans="1:33" s="594" customFormat="1" ht="15" x14ac:dyDescent="0.2">
      <c r="A39" s="593" t="s">
        <v>19</v>
      </c>
      <c r="B39" s="792"/>
      <c r="C39" s="1829"/>
      <c r="D39" s="1829"/>
      <c r="E39" s="1831">
        <f>SUM(E15:E38)</f>
        <v>5978.16</v>
      </c>
      <c r="F39" s="1829"/>
      <c r="G39" s="1829"/>
      <c r="H39" s="1829"/>
      <c r="I39" s="1831">
        <f>SUM(I15:I38)</f>
        <v>16120.800000000001</v>
      </c>
      <c r="J39" s="1829"/>
      <c r="K39" s="1829"/>
      <c r="L39" s="1829"/>
      <c r="M39" s="1831">
        <f>SUM(M15:M38)</f>
        <v>1653.84</v>
      </c>
      <c r="N39" s="1829"/>
      <c r="O39" s="1829"/>
      <c r="P39" s="1829"/>
      <c r="Q39" s="1831">
        <f>SUM(Q15:Q38)</f>
        <v>6281.9999999999982</v>
      </c>
    </row>
    <row r="40" spans="1:33" s="583" customFormat="1" ht="12.75" customHeight="1" x14ac:dyDescent="0.2">
      <c r="A40" s="583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83" customFormat="1" ht="12.75" customHeight="1" x14ac:dyDescent="0.2">
      <c r="A41" s="583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83" t="s">
        <v>22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83" t="s">
        <v>23</v>
      </c>
      <c r="K43" s="583" t="s">
        <v>537</v>
      </c>
      <c r="L43" s="583"/>
      <c r="M43" s="583"/>
      <c r="N43" s="583"/>
      <c r="O43" s="583"/>
      <c r="P43" s="583"/>
      <c r="Q43" s="583"/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3"/>
  </sheetPr>
  <dimension ref="A1:AG44"/>
  <sheetViews>
    <sheetView topLeftCell="A4" zoomScaleNormal="100" workbookViewId="0">
      <selection activeCell="Q15" sqref="Q15:Q38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16" t="s">
        <v>512</v>
      </c>
      <c r="C1" s="2039"/>
      <c r="D1" s="2039"/>
      <c r="E1" s="2039"/>
      <c r="F1" s="2039"/>
      <c r="J1" s="801" t="s">
        <v>184</v>
      </c>
      <c r="M1" s="874" t="s">
        <v>138</v>
      </c>
      <c r="N1" s="874"/>
      <c r="O1" s="874"/>
      <c r="P1" s="874"/>
      <c r="Q1" s="874"/>
      <c r="R1" s="874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96" customFormat="1" ht="10.5" customHeight="1" x14ac:dyDescent="0.2">
      <c r="B2" s="2917" t="s">
        <v>1</v>
      </c>
      <c r="C2" s="2046"/>
      <c r="D2" s="2046"/>
      <c r="E2" s="2046"/>
      <c r="F2" s="2046"/>
      <c r="M2" s="2917" t="s">
        <v>2</v>
      </c>
      <c r="N2" s="2046"/>
      <c r="O2" s="2046"/>
      <c r="P2" s="2046"/>
      <c r="Q2" s="2046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96" customFormat="1" ht="13.5" customHeight="1" x14ac:dyDescent="0.2">
      <c r="B3" s="598" t="s">
        <v>136</v>
      </c>
      <c r="N3" s="596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96" customFormat="1" ht="15" customHeight="1" x14ac:dyDescent="0.25">
      <c r="B4" s="2920" t="s">
        <v>4</v>
      </c>
      <c r="C4" s="2039"/>
      <c r="D4" s="599"/>
      <c r="E4" s="948"/>
      <c r="F4" s="948"/>
      <c r="G4" s="948"/>
      <c r="H4" s="948"/>
      <c r="I4" s="878" t="s">
        <v>5</v>
      </c>
      <c r="J4" s="925"/>
      <c r="K4" s="925"/>
      <c r="L4" s="597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96" customFormat="1" ht="9.75" customHeight="1" x14ac:dyDescent="0.2">
      <c r="B5" s="2919" t="s">
        <v>7</v>
      </c>
      <c r="C5" s="2037"/>
      <c r="D5" s="597"/>
      <c r="E5" s="597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96" customFormat="1" ht="12" customHeight="1" x14ac:dyDescent="0.25">
      <c r="A6" s="291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96" customFormat="1" ht="15.75" x14ac:dyDescent="0.25">
      <c r="A7" s="291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96" customFormat="1" ht="9" customHeight="1" x14ac:dyDescent="0.2">
      <c r="A8" s="1329" t="s">
        <v>464</v>
      </c>
      <c r="B8" s="1315" t="s">
        <v>465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96" customFormat="1" x14ac:dyDescent="0.2">
      <c r="A9" s="2913" t="s">
        <v>9</v>
      </c>
      <c r="B9" s="2914" t="s">
        <v>10</v>
      </c>
      <c r="C9" s="2382"/>
      <c r="D9" s="2382"/>
      <c r="E9" s="2382"/>
      <c r="F9" s="2382"/>
      <c r="G9" s="2382"/>
      <c r="H9" s="2382"/>
      <c r="I9" s="2383"/>
      <c r="J9" s="2914" t="s">
        <v>11</v>
      </c>
      <c r="K9" s="2382"/>
      <c r="L9" s="2382"/>
      <c r="M9" s="2382"/>
      <c r="N9" s="2382"/>
      <c r="O9" s="2382"/>
      <c r="P9" s="2382"/>
      <c r="Q9" s="2383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96" customFormat="1" x14ac:dyDescent="0.2">
      <c r="A10" s="2379"/>
      <c r="B10" s="2912" t="s">
        <v>363</v>
      </c>
      <c r="C10" s="2053"/>
      <c r="D10" s="2053"/>
      <c r="E10" s="2054"/>
      <c r="F10" s="2912" t="s">
        <v>364</v>
      </c>
      <c r="G10" s="2053"/>
      <c r="H10" s="2053"/>
      <c r="I10" s="2054"/>
      <c r="J10" s="2912" t="s">
        <v>363</v>
      </c>
      <c r="K10" s="2053"/>
      <c r="L10" s="2053"/>
      <c r="M10" s="2054"/>
      <c r="N10" s="2912" t="s">
        <v>364</v>
      </c>
      <c r="O10" s="2053"/>
      <c r="P10" s="2053"/>
      <c r="Q10" s="2054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96" customFormat="1" x14ac:dyDescent="0.2">
      <c r="A11" s="2379"/>
      <c r="B11" s="2912" t="s">
        <v>14</v>
      </c>
      <c r="C11" s="2053"/>
      <c r="E11" s="601">
        <v>7200</v>
      </c>
      <c r="F11" s="2912" t="s">
        <v>14</v>
      </c>
      <c r="G11" s="2053"/>
      <c r="H11" s="600"/>
      <c r="I11" s="601">
        <f>Q11</f>
        <v>7200</v>
      </c>
      <c r="J11" s="2912" t="s">
        <v>14</v>
      </c>
      <c r="K11" s="2053"/>
      <c r="L11" s="600"/>
      <c r="M11" s="601">
        <f>E11</f>
        <v>7200</v>
      </c>
      <c r="N11" s="2912" t="s">
        <v>14</v>
      </c>
      <c r="O11" s="2053"/>
      <c r="P11" s="600"/>
      <c r="Q11" s="601"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603" customFormat="1" ht="35.25" customHeight="1" x14ac:dyDescent="0.2">
      <c r="A12" s="2380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832"/>
      <c r="D14" s="1832"/>
      <c r="E14" s="1833"/>
      <c r="F14" s="1804"/>
      <c r="G14" s="1832"/>
      <c r="H14" s="1832"/>
      <c r="I14" s="1833"/>
      <c r="J14" s="1804"/>
      <c r="K14" s="1832"/>
      <c r="L14" s="1832"/>
      <c r="M14" s="1833"/>
      <c r="N14" s="1804"/>
      <c r="O14" s="1832"/>
      <c r="P14" s="1832"/>
      <c r="Q14" s="1833"/>
    </row>
    <row r="15" spans="1:33" s="1422" customFormat="1" ht="15" x14ac:dyDescent="0.25">
      <c r="A15" s="1419">
        <v>1</v>
      </c>
      <c r="B15" s="1420"/>
      <c r="C15" s="1832"/>
      <c r="D15" s="1832"/>
      <c r="E15" s="1653">
        <v>868.32</v>
      </c>
      <c r="F15" s="1804"/>
      <c r="G15" s="1832"/>
      <c r="H15" s="1832"/>
      <c r="I15" s="1653">
        <v>623.52</v>
      </c>
      <c r="J15" s="1804"/>
      <c r="K15" s="1832"/>
      <c r="L15" s="1832"/>
      <c r="M15" s="1653">
        <v>309.60000000000002</v>
      </c>
      <c r="N15" s="1804"/>
      <c r="O15" s="1832"/>
      <c r="P15" s="1832"/>
      <c r="Q15" s="1653">
        <v>202.32</v>
      </c>
    </row>
    <row r="16" spans="1:33" s="603" customFormat="1" ht="15" x14ac:dyDescent="0.25">
      <c r="A16" s="606">
        <v>2</v>
      </c>
      <c r="B16" s="780"/>
      <c r="C16" s="1832"/>
      <c r="D16" s="1832"/>
      <c r="E16" s="1653">
        <v>845.28000000000009</v>
      </c>
      <c r="F16" s="1804"/>
      <c r="G16" s="1832"/>
      <c r="H16" s="1832"/>
      <c r="I16" s="1653">
        <v>594</v>
      </c>
      <c r="J16" s="1804"/>
      <c r="K16" s="1832"/>
      <c r="L16" s="1832"/>
      <c r="M16" s="1653">
        <v>307.44</v>
      </c>
      <c r="N16" s="1804"/>
      <c r="O16" s="1832"/>
      <c r="P16" s="1832"/>
      <c r="Q16" s="1653">
        <v>199.44</v>
      </c>
    </row>
    <row r="17" spans="1:17" s="603" customFormat="1" ht="15" x14ac:dyDescent="0.25">
      <c r="A17" s="606">
        <v>3</v>
      </c>
      <c r="B17" s="780"/>
      <c r="C17" s="1832"/>
      <c r="D17" s="1832"/>
      <c r="E17" s="1653">
        <v>828.72</v>
      </c>
      <c r="F17" s="1804"/>
      <c r="G17" s="1832"/>
      <c r="H17" s="1832"/>
      <c r="I17" s="1653">
        <v>581.04</v>
      </c>
      <c r="J17" s="1804"/>
      <c r="K17" s="1832"/>
      <c r="L17" s="1832"/>
      <c r="M17" s="1653">
        <v>307.44000000000005</v>
      </c>
      <c r="N17" s="1804"/>
      <c r="O17" s="1832"/>
      <c r="P17" s="1832"/>
      <c r="Q17" s="1653">
        <v>200.88000000000002</v>
      </c>
    </row>
    <row r="18" spans="1:17" s="603" customFormat="1" ht="15" x14ac:dyDescent="0.25">
      <c r="A18" s="606">
        <v>4</v>
      </c>
      <c r="B18" s="780"/>
      <c r="C18" s="1832"/>
      <c r="D18" s="1832"/>
      <c r="E18" s="1653">
        <v>829.44</v>
      </c>
      <c r="F18" s="1804"/>
      <c r="G18" s="1832"/>
      <c r="H18" s="1832"/>
      <c r="I18" s="1653">
        <v>576</v>
      </c>
      <c r="J18" s="1804"/>
      <c r="K18" s="1832"/>
      <c r="L18" s="1832"/>
      <c r="M18" s="1653">
        <v>300.95999999999998</v>
      </c>
      <c r="N18" s="1804"/>
      <c r="O18" s="1832"/>
      <c r="P18" s="1832"/>
      <c r="Q18" s="1653">
        <v>198.72</v>
      </c>
    </row>
    <row r="19" spans="1:17" s="603" customFormat="1" ht="15" x14ac:dyDescent="0.25">
      <c r="A19" s="606">
        <v>5</v>
      </c>
      <c r="B19" s="780"/>
      <c r="C19" s="1832"/>
      <c r="D19" s="1832"/>
      <c r="E19" s="1653">
        <v>840.96</v>
      </c>
      <c r="F19" s="1804"/>
      <c r="G19" s="1832"/>
      <c r="H19" s="1832"/>
      <c r="I19" s="1653">
        <v>570.96</v>
      </c>
      <c r="J19" s="1804"/>
      <c r="K19" s="1832"/>
      <c r="L19" s="1832"/>
      <c r="M19" s="1653">
        <v>296.64</v>
      </c>
      <c r="N19" s="1804"/>
      <c r="O19" s="1832"/>
      <c r="P19" s="1832"/>
      <c r="Q19" s="1653">
        <v>195.83999999999997</v>
      </c>
    </row>
    <row r="20" spans="1:17" s="603" customFormat="1" ht="15" x14ac:dyDescent="0.25">
      <c r="A20" s="606">
        <v>6</v>
      </c>
      <c r="B20" s="780"/>
      <c r="C20" s="1832"/>
      <c r="D20" s="1832"/>
      <c r="E20" s="1653">
        <v>898.56</v>
      </c>
      <c r="F20" s="1804"/>
      <c r="G20" s="1832"/>
      <c r="H20" s="1832"/>
      <c r="I20" s="1653">
        <v>578.16000000000008</v>
      </c>
      <c r="J20" s="1804"/>
      <c r="K20" s="1832"/>
      <c r="L20" s="1832"/>
      <c r="M20" s="1653">
        <v>293.76</v>
      </c>
      <c r="N20" s="1804"/>
      <c r="O20" s="1832"/>
      <c r="P20" s="1832"/>
      <c r="Q20" s="1653">
        <v>189.36</v>
      </c>
    </row>
    <row r="21" spans="1:17" s="603" customFormat="1" ht="15" x14ac:dyDescent="0.25">
      <c r="A21" s="606">
        <v>7</v>
      </c>
      <c r="B21" s="780"/>
      <c r="C21" s="1832"/>
      <c r="D21" s="1832"/>
      <c r="E21" s="1653">
        <v>986.4</v>
      </c>
      <c r="F21" s="1804"/>
      <c r="G21" s="1832"/>
      <c r="H21" s="1832"/>
      <c r="I21" s="1653">
        <v>652.31999999999994</v>
      </c>
      <c r="J21" s="1804"/>
      <c r="K21" s="1832"/>
      <c r="L21" s="1832"/>
      <c r="M21" s="1653">
        <v>299.52</v>
      </c>
      <c r="N21" s="1804"/>
      <c r="O21" s="1832"/>
      <c r="P21" s="1832"/>
      <c r="Q21" s="1653">
        <v>188.64</v>
      </c>
    </row>
    <row r="22" spans="1:17" s="603" customFormat="1" ht="15" x14ac:dyDescent="0.25">
      <c r="A22" s="606">
        <v>8</v>
      </c>
      <c r="B22" s="780"/>
      <c r="C22" s="1832"/>
      <c r="D22" s="1832"/>
      <c r="E22" s="1653">
        <v>1079.2800000000002</v>
      </c>
      <c r="F22" s="1804"/>
      <c r="G22" s="1832"/>
      <c r="H22" s="1832"/>
      <c r="I22" s="1653">
        <v>754.56</v>
      </c>
      <c r="J22" s="1804"/>
      <c r="K22" s="1832"/>
      <c r="L22" s="1832"/>
      <c r="M22" s="1653">
        <v>318.24</v>
      </c>
      <c r="N22" s="1804"/>
      <c r="O22" s="1832"/>
      <c r="P22" s="1832"/>
      <c r="Q22" s="1653">
        <v>213.12</v>
      </c>
    </row>
    <row r="23" spans="1:17" s="603" customFormat="1" ht="15" x14ac:dyDescent="0.25">
      <c r="A23" s="606">
        <v>9</v>
      </c>
      <c r="B23" s="780"/>
      <c r="C23" s="1832"/>
      <c r="D23" s="1832"/>
      <c r="E23" s="1653">
        <v>1198.8</v>
      </c>
      <c r="F23" s="1804"/>
      <c r="G23" s="1832"/>
      <c r="H23" s="1832"/>
      <c r="I23" s="1653">
        <v>943.92000000000007</v>
      </c>
      <c r="J23" s="1804"/>
      <c r="K23" s="1832"/>
      <c r="L23" s="1832"/>
      <c r="M23" s="1653">
        <v>349.20000000000005</v>
      </c>
      <c r="N23" s="1804"/>
      <c r="O23" s="1832"/>
      <c r="P23" s="1832"/>
      <c r="Q23" s="1653">
        <v>256.32</v>
      </c>
    </row>
    <row r="24" spans="1:17" s="603" customFormat="1" ht="15" x14ac:dyDescent="0.25">
      <c r="A24" s="606">
        <v>10</v>
      </c>
      <c r="B24" s="780"/>
      <c r="C24" s="1832"/>
      <c r="D24" s="1832"/>
      <c r="E24" s="1653">
        <v>1239.8400000000001</v>
      </c>
      <c r="F24" s="1804"/>
      <c r="G24" s="1832"/>
      <c r="H24" s="1832"/>
      <c r="I24" s="1653">
        <v>1028.1600000000001</v>
      </c>
      <c r="J24" s="1804"/>
      <c r="K24" s="1832"/>
      <c r="L24" s="1832"/>
      <c r="M24" s="1653">
        <v>347.76</v>
      </c>
      <c r="N24" s="1804"/>
      <c r="O24" s="1832"/>
      <c r="P24" s="1832"/>
      <c r="Q24" s="1653">
        <v>267.84000000000003</v>
      </c>
    </row>
    <row r="25" spans="1:17" s="603" customFormat="1" ht="15" x14ac:dyDescent="0.25">
      <c r="A25" s="606">
        <v>11</v>
      </c>
      <c r="B25" s="780"/>
      <c r="C25" s="1832"/>
      <c r="D25" s="1832"/>
      <c r="E25" s="1653">
        <v>1236.2399999999998</v>
      </c>
      <c r="F25" s="1804"/>
      <c r="G25" s="1832"/>
      <c r="H25" s="1832"/>
      <c r="I25" s="1653">
        <v>1037.52</v>
      </c>
      <c r="J25" s="1804"/>
      <c r="K25" s="1832"/>
      <c r="L25" s="1832"/>
      <c r="M25" s="1653">
        <v>346.32000000000005</v>
      </c>
      <c r="N25" s="1804"/>
      <c r="O25" s="1832"/>
      <c r="P25" s="1832"/>
      <c r="Q25" s="1653">
        <v>275.76</v>
      </c>
    </row>
    <row r="26" spans="1:17" s="603" customFormat="1" ht="15" x14ac:dyDescent="0.25">
      <c r="A26" s="606">
        <v>12</v>
      </c>
      <c r="B26" s="780"/>
      <c r="C26" s="1832"/>
      <c r="D26" s="1832"/>
      <c r="E26" s="1653">
        <v>1229.76</v>
      </c>
      <c r="F26" s="1804"/>
      <c r="G26" s="1832"/>
      <c r="H26" s="1832"/>
      <c r="I26" s="1653">
        <v>1049.7600000000002</v>
      </c>
      <c r="J26" s="1804"/>
      <c r="K26" s="1832"/>
      <c r="L26" s="1832"/>
      <c r="M26" s="1653">
        <v>345.6</v>
      </c>
      <c r="N26" s="1804"/>
      <c r="O26" s="1832"/>
      <c r="P26" s="1832"/>
      <c r="Q26" s="1653">
        <v>268.56</v>
      </c>
    </row>
    <row r="27" spans="1:17" s="603" customFormat="1" ht="15" x14ac:dyDescent="0.25">
      <c r="A27" s="606">
        <v>13</v>
      </c>
      <c r="B27" s="780"/>
      <c r="C27" s="1832"/>
      <c r="D27" s="1832"/>
      <c r="E27" s="1653">
        <v>1255.68</v>
      </c>
      <c r="F27" s="1804"/>
      <c r="G27" s="1832"/>
      <c r="H27" s="1832"/>
      <c r="I27" s="1653">
        <v>1051.2</v>
      </c>
      <c r="J27" s="1804"/>
      <c r="K27" s="1832"/>
      <c r="L27" s="1832"/>
      <c r="M27" s="1653">
        <v>371.52</v>
      </c>
      <c r="N27" s="1804"/>
      <c r="O27" s="1832"/>
      <c r="P27" s="1832"/>
      <c r="Q27" s="1653">
        <v>292.32</v>
      </c>
    </row>
    <row r="28" spans="1:17" s="603" customFormat="1" ht="15" x14ac:dyDescent="0.25">
      <c r="A28" s="606">
        <v>14</v>
      </c>
      <c r="B28" s="780"/>
      <c r="C28" s="1832"/>
      <c r="D28" s="1832"/>
      <c r="E28" s="1653">
        <v>1243.44</v>
      </c>
      <c r="F28" s="1804"/>
      <c r="G28" s="1832"/>
      <c r="H28" s="1832"/>
      <c r="I28" s="1653">
        <v>1013.76</v>
      </c>
      <c r="J28" s="1804"/>
      <c r="K28" s="1832"/>
      <c r="L28" s="1832"/>
      <c r="M28" s="1653">
        <v>351.36</v>
      </c>
      <c r="N28" s="1804"/>
      <c r="O28" s="1832"/>
      <c r="P28" s="1832"/>
      <c r="Q28" s="1653">
        <v>272.15999999999997</v>
      </c>
    </row>
    <row r="29" spans="1:17" s="603" customFormat="1" ht="15" x14ac:dyDescent="0.25">
      <c r="A29" s="606">
        <v>15</v>
      </c>
      <c r="B29" s="780"/>
      <c r="C29" s="1832"/>
      <c r="D29" s="1832"/>
      <c r="E29" s="1653">
        <v>1194.48</v>
      </c>
      <c r="F29" s="1804"/>
      <c r="G29" s="1832"/>
      <c r="H29" s="1832"/>
      <c r="I29" s="1653">
        <v>1008.7199999999999</v>
      </c>
      <c r="J29" s="1804"/>
      <c r="K29" s="1832"/>
      <c r="L29" s="1832"/>
      <c r="M29" s="1653">
        <v>336.96000000000004</v>
      </c>
      <c r="N29" s="1804"/>
      <c r="O29" s="1832"/>
      <c r="P29" s="1832"/>
      <c r="Q29" s="1653">
        <v>275.03999999999996</v>
      </c>
    </row>
    <row r="30" spans="1:17" s="603" customFormat="1" ht="15" x14ac:dyDescent="0.25">
      <c r="A30" s="606">
        <v>16</v>
      </c>
      <c r="B30" s="780"/>
      <c r="C30" s="1832"/>
      <c r="D30" s="1832"/>
      <c r="E30" s="1653">
        <v>1237.6799999999998</v>
      </c>
      <c r="F30" s="1804"/>
      <c r="G30" s="1832"/>
      <c r="H30" s="1832"/>
      <c r="I30" s="1653">
        <v>1051.2</v>
      </c>
      <c r="J30" s="1804"/>
      <c r="K30" s="1832"/>
      <c r="L30" s="1832"/>
      <c r="M30" s="1653">
        <v>332.64000000000004</v>
      </c>
      <c r="N30" s="1804"/>
      <c r="O30" s="1832"/>
      <c r="P30" s="1832"/>
      <c r="Q30" s="1653">
        <v>269.27999999999997</v>
      </c>
    </row>
    <row r="31" spans="1:17" s="607" customFormat="1" ht="15" x14ac:dyDescent="0.25">
      <c r="A31" s="606">
        <v>17</v>
      </c>
      <c r="B31" s="780"/>
      <c r="C31" s="1832"/>
      <c r="D31" s="1832"/>
      <c r="E31" s="1653">
        <v>1273.6799999999998</v>
      </c>
      <c r="F31" s="1804"/>
      <c r="G31" s="1832"/>
      <c r="H31" s="1832"/>
      <c r="I31" s="1653">
        <v>1103.7599999999998</v>
      </c>
      <c r="J31" s="1804"/>
      <c r="K31" s="1832"/>
      <c r="L31" s="1832"/>
      <c r="M31" s="1653">
        <v>342.72</v>
      </c>
      <c r="N31" s="1804"/>
      <c r="O31" s="1832"/>
      <c r="P31" s="1832"/>
      <c r="Q31" s="1653">
        <v>272.15999999999997</v>
      </c>
    </row>
    <row r="32" spans="1:17" s="607" customFormat="1" ht="15" x14ac:dyDescent="0.25">
      <c r="A32" s="606">
        <v>18</v>
      </c>
      <c r="B32" s="780"/>
      <c r="C32" s="1832"/>
      <c r="D32" s="1832"/>
      <c r="E32" s="1653">
        <v>1280.8799999999999</v>
      </c>
      <c r="F32" s="1804"/>
      <c r="G32" s="1832"/>
      <c r="H32" s="1832"/>
      <c r="I32" s="1653">
        <v>1029.5999999999999</v>
      </c>
      <c r="J32" s="1804"/>
      <c r="K32" s="1832"/>
      <c r="L32" s="1832"/>
      <c r="M32" s="1653">
        <v>354.96000000000004</v>
      </c>
      <c r="N32" s="1804"/>
      <c r="O32" s="1832"/>
      <c r="P32" s="1832"/>
      <c r="Q32" s="1653">
        <v>250.55999999999997</v>
      </c>
    </row>
    <row r="33" spans="1:33" s="607" customFormat="1" ht="15" x14ac:dyDescent="0.25">
      <c r="A33" s="606">
        <v>19</v>
      </c>
      <c r="B33" s="780"/>
      <c r="C33" s="1832"/>
      <c r="D33" s="1832"/>
      <c r="E33" s="1653">
        <v>1296.7199999999998</v>
      </c>
      <c r="F33" s="1804"/>
      <c r="G33" s="1832"/>
      <c r="H33" s="1832"/>
      <c r="I33" s="1653">
        <v>1032.48</v>
      </c>
      <c r="J33" s="1804"/>
      <c r="K33" s="1832"/>
      <c r="L33" s="1832"/>
      <c r="M33" s="1653">
        <v>347.04</v>
      </c>
      <c r="N33" s="1804"/>
      <c r="O33" s="1832"/>
      <c r="P33" s="1832"/>
      <c r="Q33" s="1653">
        <v>223.92</v>
      </c>
    </row>
    <row r="34" spans="1:33" s="607" customFormat="1" ht="15" x14ac:dyDescent="0.25">
      <c r="A34" s="606">
        <v>20</v>
      </c>
      <c r="B34" s="780"/>
      <c r="C34" s="1832"/>
      <c r="D34" s="1832"/>
      <c r="E34" s="1653">
        <v>1236.96</v>
      </c>
      <c r="F34" s="1804"/>
      <c r="G34" s="1832"/>
      <c r="H34" s="1832"/>
      <c r="I34" s="1653">
        <v>968.40000000000009</v>
      </c>
      <c r="J34" s="1804"/>
      <c r="K34" s="1832"/>
      <c r="L34" s="1832"/>
      <c r="M34" s="1653">
        <v>322.56</v>
      </c>
      <c r="N34" s="1804"/>
      <c r="O34" s="1832"/>
      <c r="P34" s="1832"/>
      <c r="Q34" s="1653">
        <v>203.04000000000002</v>
      </c>
    </row>
    <row r="35" spans="1:33" s="607" customFormat="1" ht="15" x14ac:dyDescent="0.25">
      <c r="A35" s="606">
        <v>21</v>
      </c>
      <c r="B35" s="780"/>
      <c r="C35" s="1832"/>
      <c r="D35" s="1832"/>
      <c r="E35" s="1653">
        <v>1195.2</v>
      </c>
      <c r="F35" s="1804"/>
      <c r="G35" s="1832"/>
      <c r="H35" s="1832"/>
      <c r="I35" s="1653">
        <v>941.04000000000008</v>
      </c>
      <c r="J35" s="1804"/>
      <c r="K35" s="1832"/>
      <c r="L35" s="1832"/>
      <c r="M35" s="1653">
        <v>314.64</v>
      </c>
      <c r="N35" s="1804"/>
      <c r="O35" s="1832"/>
      <c r="P35" s="1832"/>
      <c r="Q35" s="1653">
        <v>194.39999999999998</v>
      </c>
    </row>
    <row r="36" spans="1:33" s="607" customFormat="1" ht="15" x14ac:dyDescent="0.25">
      <c r="A36" s="606">
        <v>22</v>
      </c>
      <c r="B36" s="780"/>
      <c r="C36" s="1832"/>
      <c r="D36" s="1832"/>
      <c r="E36" s="1653">
        <v>1131.8399999999999</v>
      </c>
      <c r="F36" s="1804"/>
      <c r="G36" s="1832"/>
      <c r="H36" s="1832"/>
      <c r="I36" s="1653">
        <v>896.4</v>
      </c>
      <c r="J36" s="1804"/>
      <c r="K36" s="1832"/>
      <c r="L36" s="1832"/>
      <c r="M36" s="1653">
        <v>307.44</v>
      </c>
      <c r="N36" s="1804"/>
      <c r="O36" s="1832"/>
      <c r="P36" s="1832"/>
      <c r="Q36" s="1653">
        <v>190.07999999999998</v>
      </c>
    </row>
    <row r="37" spans="1:33" s="607" customFormat="1" ht="15" x14ac:dyDescent="0.25">
      <c r="A37" s="606">
        <v>23</v>
      </c>
      <c r="B37" s="780"/>
      <c r="C37" s="1832"/>
      <c r="D37" s="1832"/>
      <c r="E37" s="1653">
        <v>1035.3600000000001</v>
      </c>
      <c r="F37" s="1804"/>
      <c r="G37" s="1832"/>
      <c r="H37" s="1832"/>
      <c r="I37" s="1653">
        <v>807.12</v>
      </c>
      <c r="J37" s="1804"/>
      <c r="K37" s="1832"/>
      <c r="L37" s="1832"/>
      <c r="M37" s="1653">
        <v>291.60000000000002</v>
      </c>
      <c r="N37" s="1804"/>
      <c r="O37" s="1832"/>
      <c r="P37" s="1832"/>
      <c r="Q37" s="1653">
        <v>187.92000000000002</v>
      </c>
    </row>
    <row r="38" spans="1:33" s="607" customFormat="1" ht="15" x14ac:dyDescent="0.25">
      <c r="A38" s="606">
        <v>24</v>
      </c>
      <c r="B38" s="780"/>
      <c r="C38" s="1832"/>
      <c r="D38" s="1832"/>
      <c r="E38" s="1653">
        <v>941.76</v>
      </c>
      <c r="F38" s="1804"/>
      <c r="G38" s="1832"/>
      <c r="H38" s="1832"/>
      <c r="I38" s="1653">
        <v>729.36</v>
      </c>
      <c r="J38" s="1804"/>
      <c r="K38" s="1832"/>
      <c r="L38" s="1832"/>
      <c r="M38" s="1653">
        <v>290.88</v>
      </c>
      <c r="N38" s="1804"/>
      <c r="O38" s="1832"/>
      <c r="P38" s="1832"/>
      <c r="Q38" s="1653">
        <v>188.64</v>
      </c>
    </row>
    <row r="39" spans="1:33" s="607" customFormat="1" ht="15" x14ac:dyDescent="0.2">
      <c r="A39" s="606" t="s">
        <v>19</v>
      </c>
      <c r="B39" s="791"/>
      <c r="C39" s="1832"/>
      <c r="D39" s="1832"/>
      <c r="E39" s="1834">
        <f>SUM(E15:E38)</f>
        <v>26405.280000000002</v>
      </c>
      <c r="F39" s="1832"/>
      <c r="G39" s="1832"/>
      <c r="H39" s="1832"/>
      <c r="I39" s="1834">
        <f>SUM(I15:I38)</f>
        <v>20622.960000000003</v>
      </c>
      <c r="J39" s="1832"/>
      <c r="K39" s="1832"/>
      <c r="L39" s="1832"/>
      <c r="M39" s="1834">
        <f>SUM(M15:M38)</f>
        <v>7786.8000000000011</v>
      </c>
      <c r="N39" s="1832"/>
      <c r="O39" s="1832"/>
      <c r="P39" s="1832"/>
      <c r="Q39" s="1834">
        <f>SUM(Q15:Q38)</f>
        <v>5476.32</v>
      </c>
    </row>
    <row r="40" spans="1:33" s="596" customFormat="1" ht="12.75" customHeight="1" x14ac:dyDescent="0.2">
      <c r="A40" s="596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96" customFormat="1" ht="12.75" customHeight="1" x14ac:dyDescent="0.2">
      <c r="A41" s="596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 x14ac:dyDescent="0.2">
      <c r="A42" s="596" t="s">
        <v>22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 x14ac:dyDescent="0.2">
      <c r="A43" s="596" t="s">
        <v>23</v>
      </c>
      <c r="K43" s="596" t="s">
        <v>537</v>
      </c>
      <c r="L43" s="596"/>
      <c r="M43" s="596"/>
      <c r="N43" s="596"/>
      <c r="O43" s="596"/>
      <c r="P43" s="596"/>
      <c r="Q43" s="596"/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 x14ac:dyDescent="0.2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3"/>
  </sheetPr>
  <dimension ref="A1:AG44"/>
  <sheetViews>
    <sheetView topLeftCell="A9" zoomScaleNormal="100" workbookViewId="0">
      <selection activeCell="M15" sqref="M15:M38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26" t="s">
        <v>512</v>
      </c>
      <c r="C1" s="2039"/>
      <c r="D1" s="2039"/>
      <c r="E1" s="2039"/>
      <c r="F1" s="2039"/>
      <c r="J1" s="801" t="s">
        <v>184</v>
      </c>
      <c r="M1" s="879" t="s">
        <v>359</v>
      </c>
      <c r="N1" s="879"/>
      <c r="O1" s="879"/>
      <c r="P1" s="879"/>
      <c r="Q1" s="879"/>
      <c r="R1" s="879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609" customFormat="1" ht="10.5" customHeight="1" x14ac:dyDescent="0.2">
      <c r="B2" s="2927" t="s">
        <v>1</v>
      </c>
      <c r="C2" s="2046"/>
      <c r="D2" s="2046"/>
      <c r="E2" s="2046"/>
      <c r="F2" s="2046"/>
      <c r="M2" s="2927" t="s">
        <v>2</v>
      </c>
      <c r="N2" s="2046"/>
      <c r="O2" s="2046"/>
      <c r="P2" s="2046"/>
      <c r="Q2" s="2046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609" customFormat="1" ht="13.5" customHeight="1" x14ac:dyDescent="0.2">
      <c r="B3" s="611" t="s">
        <v>136</v>
      </c>
      <c r="N3" s="1302"/>
      <c r="O3" s="1302" t="s">
        <v>360</v>
      </c>
      <c r="P3" s="1302"/>
      <c r="Q3" s="1302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609" customFormat="1" ht="15" customHeight="1" x14ac:dyDescent="0.25">
      <c r="B4" s="2930" t="s">
        <v>4</v>
      </c>
      <c r="C4" s="2039"/>
      <c r="D4" s="612"/>
      <c r="E4" s="946"/>
      <c r="F4" s="946"/>
      <c r="G4" s="946"/>
      <c r="H4" s="946"/>
      <c r="I4" s="880" t="s">
        <v>5</v>
      </c>
      <c r="J4" s="925"/>
      <c r="K4" s="925"/>
      <c r="L4" s="610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609" customFormat="1" ht="9.75" customHeight="1" x14ac:dyDescent="0.2">
      <c r="B5" s="2929" t="s">
        <v>7</v>
      </c>
      <c r="C5" s="2037"/>
      <c r="D5" s="610"/>
      <c r="E5" s="610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609" customFormat="1" ht="12" customHeight="1" x14ac:dyDescent="0.25">
      <c r="A6" s="292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609" customFormat="1" ht="15.75" x14ac:dyDescent="0.25">
      <c r="A7" s="2925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609" customFormat="1" ht="9" customHeight="1" x14ac:dyDescent="0.2">
      <c r="A8" s="1329" t="s">
        <v>466</v>
      </c>
      <c r="B8" s="1315" t="s">
        <v>467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609" customFormat="1" x14ac:dyDescent="0.2">
      <c r="A9" s="2923" t="s">
        <v>9</v>
      </c>
      <c r="B9" s="2924" t="s">
        <v>10</v>
      </c>
      <c r="C9" s="2382"/>
      <c r="D9" s="2382"/>
      <c r="E9" s="2382"/>
      <c r="F9" s="2382"/>
      <c r="G9" s="2382"/>
      <c r="H9" s="2382"/>
      <c r="I9" s="2383"/>
      <c r="J9" s="2924" t="s">
        <v>11</v>
      </c>
      <c r="K9" s="2382"/>
      <c r="L9" s="2382"/>
      <c r="M9" s="2382"/>
      <c r="N9" s="2382"/>
      <c r="O9" s="2382"/>
      <c r="P9" s="2382"/>
      <c r="Q9" s="2383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609" customFormat="1" x14ac:dyDescent="0.2">
      <c r="A10" s="2379"/>
      <c r="B10" s="2902" t="s">
        <v>399</v>
      </c>
      <c r="C10" s="2053"/>
      <c r="D10" s="2053"/>
      <c r="E10" s="2054"/>
      <c r="F10" s="2903" t="s">
        <v>398</v>
      </c>
      <c r="G10" s="2053"/>
      <c r="H10" s="2053"/>
      <c r="I10" s="2054"/>
      <c r="J10" s="2902" t="str">
        <f>B10</f>
        <v>ф. 4 (Обросово) - КТП-90 (дачн. общ.)</v>
      </c>
      <c r="K10" s="2921"/>
      <c r="L10" s="2921"/>
      <c r="M10" s="2922"/>
      <c r="N10" s="2903" t="str">
        <f>F10</f>
        <v>ф. 4 (Обросово) - КТП-91 (д. Бережок)</v>
      </c>
      <c r="O10" s="2921"/>
      <c r="P10" s="2921"/>
      <c r="Q10" s="2922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609" customFormat="1" x14ac:dyDescent="0.2">
      <c r="A11" s="2379"/>
      <c r="B11" s="2903" t="s">
        <v>14</v>
      </c>
      <c r="C11" s="2053"/>
      <c r="E11" s="588">
        <v>1800</v>
      </c>
      <c r="F11" s="2903" t="s">
        <v>14</v>
      </c>
      <c r="G11" s="2053"/>
      <c r="H11" s="613"/>
      <c r="I11" s="614">
        <f>Q11</f>
        <v>900</v>
      </c>
      <c r="J11" s="2903" t="s">
        <v>14</v>
      </c>
      <c r="K11" s="2053"/>
      <c r="L11" s="613"/>
      <c r="M11" s="614">
        <f>E11</f>
        <v>1800</v>
      </c>
      <c r="N11" s="2903" t="s">
        <v>14</v>
      </c>
      <c r="O11" s="2053"/>
      <c r="P11" s="613"/>
      <c r="Q11" s="614">
        <v>900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16" customFormat="1" ht="35.25" customHeight="1" x14ac:dyDescent="0.2">
      <c r="A12" s="2380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69"/>
      <c r="D14" s="1969"/>
      <c r="E14" s="1371"/>
      <c r="F14" s="1969"/>
      <c r="G14" s="1969"/>
      <c r="H14" s="1969"/>
      <c r="I14" s="1371"/>
      <c r="J14" s="1970"/>
      <c r="K14" s="1969"/>
      <c r="L14" s="1969"/>
      <c r="M14" s="1371"/>
      <c r="N14" s="1969"/>
      <c r="O14" s="1969"/>
      <c r="P14" s="1969"/>
      <c r="Q14" s="1371"/>
    </row>
    <row r="15" spans="1:33" s="1418" customFormat="1" ht="15" x14ac:dyDescent="0.25">
      <c r="A15" s="1416">
        <v>1</v>
      </c>
      <c r="B15" s="1417"/>
      <c r="C15" s="1971"/>
      <c r="D15" s="1971"/>
      <c r="E15" s="1653">
        <v>1.3800000000000001</v>
      </c>
      <c r="F15" s="1971"/>
      <c r="G15" s="1971"/>
      <c r="H15" s="1971"/>
      <c r="I15" s="1653">
        <v>5.81</v>
      </c>
      <c r="J15" s="1868"/>
      <c r="K15" s="1971"/>
      <c r="L15" s="1971"/>
      <c r="M15" s="1653">
        <v>0.14000000000000001</v>
      </c>
      <c r="N15" s="1971"/>
      <c r="O15" s="1971"/>
      <c r="P15" s="1971"/>
      <c r="Q15" s="1653">
        <v>1.03</v>
      </c>
    </row>
    <row r="16" spans="1:33" s="616" customFormat="1" ht="15" x14ac:dyDescent="0.25">
      <c r="A16" s="619">
        <v>2</v>
      </c>
      <c r="B16" s="700"/>
      <c r="C16" s="1971"/>
      <c r="D16" s="1971"/>
      <c r="E16" s="1653">
        <v>1.32</v>
      </c>
      <c r="F16" s="1971"/>
      <c r="G16" s="1971"/>
      <c r="H16" s="1971"/>
      <c r="I16" s="1653">
        <v>5.07</v>
      </c>
      <c r="J16" s="1868"/>
      <c r="K16" s="1971"/>
      <c r="L16" s="1971"/>
      <c r="M16" s="1653">
        <v>0.06</v>
      </c>
      <c r="N16" s="1971"/>
      <c r="O16" s="1971"/>
      <c r="P16" s="1971"/>
      <c r="Q16" s="1653">
        <v>0.84</v>
      </c>
    </row>
    <row r="17" spans="1:17" s="616" customFormat="1" ht="15" x14ac:dyDescent="0.25">
      <c r="A17" s="619">
        <v>3</v>
      </c>
      <c r="B17" s="700"/>
      <c r="C17" s="1971"/>
      <c r="D17" s="1971"/>
      <c r="E17" s="1653">
        <v>1.3</v>
      </c>
      <c r="F17" s="1971"/>
      <c r="G17" s="1971"/>
      <c r="H17" s="1971"/>
      <c r="I17" s="1653">
        <v>4.78</v>
      </c>
      <c r="J17" s="1868"/>
      <c r="K17" s="1971"/>
      <c r="L17" s="1971"/>
      <c r="M17" s="1653">
        <v>0.08</v>
      </c>
      <c r="N17" s="1971"/>
      <c r="O17" s="1971"/>
      <c r="P17" s="1971"/>
      <c r="Q17" s="1653">
        <v>0.62000000000000011</v>
      </c>
    </row>
    <row r="18" spans="1:17" s="616" customFormat="1" ht="15" x14ac:dyDescent="0.25">
      <c r="A18" s="619">
        <v>4</v>
      </c>
      <c r="B18" s="700"/>
      <c r="C18" s="1971"/>
      <c r="D18" s="1971"/>
      <c r="E18" s="1653">
        <v>1.3</v>
      </c>
      <c r="F18" s="1971"/>
      <c r="G18" s="1971"/>
      <c r="H18" s="1971"/>
      <c r="I18" s="1653">
        <v>4.53</v>
      </c>
      <c r="J18" s="1868"/>
      <c r="K18" s="1971"/>
      <c r="L18" s="1971"/>
      <c r="M18" s="1653">
        <v>0.08</v>
      </c>
      <c r="N18" s="1971"/>
      <c r="O18" s="1971"/>
      <c r="P18" s="1971"/>
      <c r="Q18" s="1653">
        <v>0.22</v>
      </c>
    </row>
    <row r="19" spans="1:17" s="616" customFormat="1" ht="15" x14ac:dyDescent="0.25">
      <c r="A19" s="619">
        <v>5</v>
      </c>
      <c r="B19" s="700"/>
      <c r="C19" s="1971"/>
      <c r="D19" s="1971"/>
      <c r="E19" s="1653">
        <v>1.3</v>
      </c>
      <c r="F19" s="1971"/>
      <c r="G19" s="1971"/>
      <c r="H19" s="1971"/>
      <c r="I19" s="1653">
        <v>4.3499999999999996</v>
      </c>
      <c r="J19" s="1868"/>
      <c r="K19" s="1971"/>
      <c r="L19" s="1971"/>
      <c r="M19" s="1653">
        <v>0.04</v>
      </c>
      <c r="N19" s="1971"/>
      <c r="O19" s="1971"/>
      <c r="P19" s="1971"/>
      <c r="Q19" s="1653">
        <v>0.19</v>
      </c>
    </row>
    <row r="20" spans="1:17" s="616" customFormat="1" ht="15" x14ac:dyDescent="0.25">
      <c r="A20" s="619">
        <v>6</v>
      </c>
      <c r="B20" s="700"/>
      <c r="C20" s="1971"/>
      <c r="D20" s="1971"/>
      <c r="E20" s="1653">
        <v>1.3</v>
      </c>
      <c r="F20" s="1971"/>
      <c r="G20" s="1971"/>
      <c r="H20" s="1971"/>
      <c r="I20" s="1653">
        <v>4.91</v>
      </c>
      <c r="J20" s="1868"/>
      <c r="K20" s="1971"/>
      <c r="L20" s="1971"/>
      <c r="M20" s="1653">
        <v>0.06</v>
      </c>
      <c r="N20" s="1971"/>
      <c r="O20" s="1971"/>
      <c r="P20" s="1971"/>
      <c r="Q20" s="1653">
        <v>0.45000000000000007</v>
      </c>
    </row>
    <row r="21" spans="1:17" s="616" customFormat="1" ht="15" x14ac:dyDescent="0.25">
      <c r="A21" s="619">
        <v>7</v>
      </c>
      <c r="B21" s="700"/>
      <c r="C21" s="1971"/>
      <c r="D21" s="1971"/>
      <c r="E21" s="1653">
        <v>1.28</v>
      </c>
      <c r="F21" s="1971"/>
      <c r="G21" s="1971"/>
      <c r="H21" s="1971"/>
      <c r="I21" s="1653">
        <v>5.7899999999999991</v>
      </c>
      <c r="J21" s="1868"/>
      <c r="K21" s="1971"/>
      <c r="L21" s="1971"/>
      <c r="M21" s="1653">
        <v>0.06</v>
      </c>
      <c r="N21" s="1971"/>
      <c r="O21" s="1971"/>
      <c r="P21" s="1971"/>
      <c r="Q21" s="1653">
        <v>0.91999999999999993</v>
      </c>
    </row>
    <row r="22" spans="1:17" s="616" customFormat="1" ht="15" x14ac:dyDescent="0.25">
      <c r="A22" s="619">
        <v>8</v>
      </c>
      <c r="B22" s="700"/>
      <c r="C22" s="1971"/>
      <c r="D22" s="1971"/>
      <c r="E22" s="1653">
        <v>1.28</v>
      </c>
      <c r="F22" s="1971"/>
      <c r="G22" s="1971"/>
      <c r="H22" s="1971"/>
      <c r="I22" s="1653">
        <v>5.57</v>
      </c>
      <c r="J22" s="1868"/>
      <c r="K22" s="1971"/>
      <c r="L22" s="1971"/>
      <c r="M22" s="1653">
        <v>0.06</v>
      </c>
      <c r="N22" s="1971"/>
      <c r="O22" s="1971"/>
      <c r="P22" s="1971"/>
      <c r="Q22" s="1653">
        <v>0.82000000000000006</v>
      </c>
    </row>
    <row r="23" spans="1:17" s="616" customFormat="1" ht="15" x14ac:dyDescent="0.25">
      <c r="A23" s="619">
        <v>9</v>
      </c>
      <c r="B23" s="700"/>
      <c r="C23" s="1971"/>
      <c r="D23" s="1971"/>
      <c r="E23" s="1653">
        <v>1.4</v>
      </c>
      <c r="F23" s="1971"/>
      <c r="G23" s="1971"/>
      <c r="H23" s="1971"/>
      <c r="I23" s="1653">
        <v>5.2</v>
      </c>
      <c r="J23" s="1868"/>
      <c r="K23" s="1971"/>
      <c r="L23" s="1971"/>
      <c r="M23" s="1653">
        <v>0.02</v>
      </c>
      <c r="N23" s="1971"/>
      <c r="O23" s="1971"/>
      <c r="P23" s="1971"/>
      <c r="Q23" s="1653">
        <v>0.77</v>
      </c>
    </row>
    <row r="24" spans="1:17" s="616" customFormat="1" ht="15" x14ac:dyDescent="0.25">
      <c r="A24" s="619">
        <v>10</v>
      </c>
      <c r="B24" s="700"/>
      <c r="C24" s="1971"/>
      <c r="D24" s="1971"/>
      <c r="E24" s="1653">
        <v>1.56</v>
      </c>
      <c r="F24" s="1971"/>
      <c r="G24" s="1971"/>
      <c r="H24" s="1971"/>
      <c r="I24" s="1653">
        <v>4.8900000000000006</v>
      </c>
      <c r="J24" s="1868"/>
      <c r="K24" s="1971"/>
      <c r="L24" s="1971"/>
      <c r="M24" s="1653">
        <v>0</v>
      </c>
      <c r="N24" s="1971"/>
      <c r="O24" s="1971"/>
      <c r="P24" s="1971"/>
      <c r="Q24" s="1653">
        <v>0.47</v>
      </c>
    </row>
    <row r="25" spans="1:17" s="616" customFormat="1" ht="15" x14ac:dyDescent="0.25">
      <c r="A25" s="619">
        <v>11</v>
      </c>
      <c r="B25" s="700"/>
      <c r="C25" s="1971"/>
      <c r="D25" s="1971"/>
      <c r="E25" s="1653">
        <v>1.54</v>
      </c>
      <c r="F25" s="1971"/>
      <c r="G25" s="1971"/>
      <c r="H25" s="1971"/>
      <c r="I25" s="1653">
        <v>5.2</v>
      </c>
      <c r="J25" s="1868"/>
      <c r="K25" s="1971"/>
      <c r="L25" s="1971"/>
      <c r="M25" s="1653">
        <v>0</v>
      </c>
      <c r="N25" s="1971"/>
      <c r="O25" s="1971"/>
      <c r="P25" s="1971"/>
      <c r="Q25" s="1653">
        <v>0.19</v>
      </c>
    </row>
    <row r="26" spans="1:17" s="616" customFormat="1" ht="15" x14ac:dyDescent="0.25">
      <c r="A26" s="619">
        <v>12</v>
      </c>
      <c r="B26" s="700"/>
      <c r="C26" s="1971"/>
      <c r="D26" s="1971"/>
      <c r="E26" s="1653">
        <v>1.6</v>
      </c>
      <c r="F26" s="1971"/>
      <c r="G26" s="1971"/>
      <c r="H26" s="1971"/>
      <c r="I26" s="1653">
        <v>5.56</v>
      </c>
      <c r="J26" s="1868"/>
      <c r="K26" s="1971"/>
      <c r="L26" s="1971"/>
      <c r="M26" s="1653">
        <v>0</v>
      </c>
      <c r="N26" s="1971"/>
      <c r="O26" s="1971"/>
      <c r="P26" s="1971"/>
      <c r="Q26" s="1653">
        <v>0.24000000000000002</v>
      </c>
    </row>
    <row r="27" spans="1:17" s="616" customFormat="1" ht="15" x14ac:dyDescent="0.25">
      <c r="A27" s="619">
        <v>13</v>
      </c>
      <c r="B27" s="700"/>
      <c r="C27" s="1971"/>
      <c r="D27" s="1971"/>
      <c r="E27" s="1653">
        <v>1.54</v>
      </c>
      <c r="F27" s="1971"/>
      <c r="G27" s="1971"/>
      <c r="H27" s="1971"/>
      <c r="I27" s="1653">
        <v>5.27</v>
      </c>
      <c r="J27" s="1868"/>
      <c r="K27" s="1971"/>
      <c r="L27" s="1971"/>
      <c r="M27" s="1653">
        <v>0.02</v>
      </c>
      <c r="N27" s="1971"/>
      <c r="O27" s="1971"/>
      <c r="P27" s="1971"/>
      <c r="Q27" s="1653">
        <v>0.27</v>
      </c>
    </row>
    <row r="28" spans="1:17" s="616" customFormat="1" ht="15" x14ac:dyDescent="0.25">
      <c r="A28" s="619">
        <v>14</v>
      </c>
      <c r="B28" s="700"/>
      <c r="C28" s="1971"/>
      <c r="D28" s="1971"/>
      <c r="E28" s="1653">
        <v>1.56</v>
      </c>
      <c r="F28" s="1971"/>
      <c r="G28" s="1971"/>
      <c r="H28" s="1971"/>
      <c r="I28" s="1653">
        <v>5.9</v>
      </c>
      <c r="J28" s="1868"/>
      <c r="K28" s="1971"/>
      <c r="L28" s="1971"/>
      <c r="M28" s="1653">
        <v>0</v>
      </c>
      <c r="N28" s="1971"/>
      <c r="O28" s="1971"/>
      <c r="P28" s="1971"/>
      <c r="Q28" s="1653">
        <v>0.18</v>
      </c>
    </row>
    <row r="29" spans="1:17" s="616" customFormat="1" ht="15" x14ac:dyDescent="0.25">
      <c r="A29" s="619">
        <v>15</v>
      </c>
      <c r="B29" s="700"/>
      <c r="C29" s="1971"/>
      <c r="D29" s="1971"/>
      <c r="E29" s="1653">
        <v>1.5</v>
      </c>
      <c r="F29" s="1971"/>
      <c r="G29" s="1971"/>
      <c r="H29" s="1971"/>
      <c r="I29" s="1653">
        <v>5.4500000000000011</v>
      </c>
      <c r="J29" s="1868"/>
      <c r="K29" s="1971"/>
      <c r="L29" s="1971"/>
      <c r="M29" s="1653">
        <v>0</v>
      </c>
      <c r="N29" s="1971"/>
      <c r="O29" s="1971"/>
      <c r="P29" s="1971"/>
      <c r="Q29" s="1653">
        <v>0.32999999999999996</v>
      </c>
    </row>
    <row r="30" spans="1:17" s="616" customFormat="1" ht="15" x14ac:dyDescent="0.25">
      <c r="A30" s="619">
        <v>16</v>
      </c>
      <c r="B30" s="700"/>
      <c r="C30" s="1971"/>
      <c r="D30" s="1971"/>
      <c r="E30" s="1653">
        <v>1.28</v>
      </c>
      <c r="F30" s="1971"/>
      <c r="G30" s="1971"/>
      <c r="H30" s="1971"/>
      <c r="I30" s="1653">
        <v>4.7300000000000004</v>
      </c>
      <c r="J30" s="1868"/>
      <c r="K30" s="1971"/>
      <c r="L30" s="1971"/>
      <c r="M30" s="1653">
        <v>0.06</v>
      </c>
      <c r="N30" s="1971"/>
      <c r="O30" s="1971"/>
      <c r="P30" s="1971"/>
      <c r="Q30" s="1653">
        <v>0.16</v>
      </c>
    </row>
    <row r="31" spans="1:17" s="620" customFormat="1" ht="15" x14ac:dyDescent="0.25">
      <c r="A31" s="619">
        <v>17</v>
      </c>
      <c r="B31" s="700"/>
      <c r="C31" s="1971"/>
      <c r="D31" s="1971"/>
      <c r="E31" s="1653">
        <v>1.32</v>
      </c>
      <c r="F31" s="1971"/>
      <c r="G31" s="1971"/>
      <c r="H31" s="1971"/>
      <c r="I31" s="1653">
        <v>5.73</v>
      </c>
      <c r="J31" s="1868"/>
      <c r="K31" s="1971"/>
      <c r="L31" s="1971"/>
      <c r="M31" s="1653">
        <v>0.08</v>
      </c>
      <c r="N31" s="1971"/>
      <c r="O31" s="1971"/>
      <c r="P31" s="1971"/>
      <c r="Q31" s="1653">
        <v>0.91</v>
      </c>
    </row>
    <row r="32" spans="1:17" s="620" customFormat="1" ht="15" x14ac:dyDescent="0.25">
      <c r="A32" s="619">
        <v>18</v>
      </c>
      <c r="B32" s="700"/>
      <c r="C32" s="1971"/>
      <c r="D32" s="1971"/>
      <c r="E32" s="1653">
        <v>1.32</v>
      </c>
      <c r="F32" s="1971"/>
      <c r="G32" s="1971"/>
      <c r="H32" s="1971"/>
      <c r="I32" s="1653">
        <v>7.1899999999999995</v>
      </c>
      <c r="J32" s="1868"/>
      <c r="K32" s="1971"/>
      <c r="L32" s="1971"/>
      <c r="M32" s="1653">
        <v>0.06</v>
      </c>
      <c r="N32" s="1971"/>
      <c r="O32" s="1971"/>
      <c r="P32" s="1971"/>
      <c r="Q32" s="1653">
        <v>1.1600000000000001</v>
      </c>
    </row>
    <row r="33" spans="1:33" s="620" customFormat="1" ht="15" x14ac:dyDescent="0.25">
      <c r="A33" s="619">
        <v>19</v>
      </c>
      <c r="B33" s="700"/>
      <c r="C33" s="1971"/>
      <c r="D33" s="1971"/>
      <c r="E33" s="1653">
        <v>1.32</v>
      </c>
      <c r="F33" s="1971"/>
      <c r="G33" s="1971"/>
      <c r="H33" s="1971"/>
      <c r="I33" s="1653">
        <v>6.85</v>
      </c>
      <c r="J33" s="1868"/>
      <c r="K33" s="1971"/>
      <c r="L33" s="1971"/>
      <c r="M33" s="1653">
        <v>0.06</v>
      </c>
      <c r="N33" s="1971"/>
      <c r="O33" s="1971"/>
      <c r="P33" s="1971"/>
      <c r="Q33" s="1653">
        <v>0.8600000000000001</v>
      </c>
    </row>
    <row r="34" spans="1:33" s="620" customFormat="1" ht="15" x14ac:dyDescent="0.25">
      <c r="A34" s="619">
        <v>20</v>
      </c>
      <c r="B34" s="700"/>
      <c r="C34" s="1971"/>
      <c r="D34" s="1971"/>
      <c r="E34" s="1653">
        <v>1.32</v>
      </c>
      <c r="F34" s="1971"/>
      <c r="G34" s="1971"/>
      <c r="H34" s="1971"/>
      <c r="I34" s="1653">
        <v>6.7200000000000006</v>
      </c>
      <c r="J34" s="1868"/>
      <c r="K34" s="1971"/>
      <c r="L34" s="1971"/>
      <c r="M34" s="1653">
        <v>0.06</v>
      </c>
      <c r="N34" s="1971"/>
      <c r="O34" s="1971"/>
      <c r="P34" s="1971"/>
      <c r="Q34" s="1653">
        <v>0.98</v>
      </c>
    </row>
    <row r="35" spans="1:33" s="620" customFormat="1" ht="15" x14ac:dyDescent="0.25">
      <c r="A35" s="619">
        <v>21</v>
      </c>
      <c r="B35" s="700"/>
      <c r="C35" s="1971"/>
      <c r="D35" s="1971"/>
      <c r="E35" s="1653">
        <v>1.32</v>
      </c>
      <c r="F35" s="1971"/>
      <c r="G35" s="1971"/>
      <c r="H35" s="1971"/>
      <c r="I35" s="1653">
        <v>6.23</v>
      </c>
      <c r="J35" s="1868"/>
      <c r="K35" s="1971"/>
      <c r="L35" s="1971"/>
      <c r="M35" s="1653">
        <v>0.06</v>
      </c>
      <c r="N35" s="1971"/>
      <c r="O35" s="1971"/>
      <c r="P35" s="1971"/>
      <c r="Q35" s="1653">
        <v>1.08</v>
      </c>
    </row>
    <row r="36" spans="1:33" s="620" customFormat="1" ht="15" x14ac:dyDescent="0.25">
      <c r="A36" s="619">
        <v>22</v>
      </c>
      <c r="B36" s="700"/>
      <c r="C36" s="1971"/>
      <c r="D36" s="1971"/>
      <c r="E36" s="1653">
        <v>1.34</v>
      </c>
      <c r="F36" s="1971"/>
      <c r="G36" s="1971"/>
      <c r="H36" s="1971"/>
      <c r="I36" s="1653">
        <v>5.7299999999999995</v>
      </c>
      <c r="J36" s="1868"/>
      <c r="K36" s="1971"/>
      <c r="L36" s="1971"/>
      <c r="M36" s="1653">
        <v>0.06</v>
      </c>
      <c r="N36" s="1971"/>
      <c r="O36" s="1971"/>
      <c r="P36" s="1971"/>
      <c r="Q36" s="1653">
        <v>1.1100000000000001</v>
      </c>
    </row>
    <row r="37" spans="1:33" s="620" customFormat="1" ht="15" x14ac:dyDescent="0.25">
      <c r="A37" s="619">
        <v>23</v>
      </c>
      <c r="B37" s="700"/>
      <c r="C37" s="1971"/>
      <c r="D37" s="1971"/>
      <c r="E37" s="1653">
        <v>1.32</v>
      </c>
      <c r="F37" s="1971"/>
      <c r="G37" s="1971"/>
      <c r="H37" s="1971"/>
      <c r="I37" s="1653">
        <v>5.5600000000000005</v>
      </c>
      <c r="J37" s="1868"/>
      <c r="K37" s="1971"/>
      <c r="L37" s="1971"/>
      <c r="M37" s="1653">
        <v>0.06</v>
      </c>
      <c r="N37" s="1971"/>
      <c r="O37" s="1971"/>
      <c r="P37" s="1971"/>
      <c r="Q37" s="1653">
        <v>1.02</v>
      </c>
    </row>
    <row r="38" spans="1:33" s="620" customFormat="1" ht="15" x14ac:dyDescent="0.25">
      <c r="A38" s="619">
        <v>24</v>
      </c>
      <c r="B38" s="700"/>
      <c r="C38" s="1971"/>
      <c r="D38" s="1971"/>
      <c r="E38" s="1653">
        <v>1.34</v>
      </c>
      <c r="F38" s="1971"/>
      <c r="G38" s="1971"/>
      <c r="H38" s="1971"/>
      <c r="I38" s="1653">
        <v>5.26</v>
      </c>
      <c r="J38" s="1868"/>
      <c r="K38" s="1971"/>
      <c r="L38" s="1971"/>
      <c r="M38" s="1653">
        <v>0.06</v>
      </c>
      <c r="N38" s="1971"/>
      <c r="O38" s="1971"/>
      <c r="P38" s="1971"/>
      <c r="Q38" s="1653">
        <v>1.02</v>
      </c>
    </row>
    <row r="39" spans="1:33" s="620" customFormat="1" ht="15" x14ac:dyDescent="0.2">
      <c r="A39" s="619" t="s">
        <v>19</v>
      </c>
      <c r="B39" s="619"/>
      <c r="C39" s="1971"/>
      <c r="D39" s="1971"/>
      <c r="E39" s="1972">
        <f>SUM(E15:E38)</f>
        <v>33.040000000000006</v>
      </c>
      <c r="F39" s="1971"/>
      <c r="G39" s="1971"/>
      <c r="H39" s="1971"/>
      <c r="I39" s="1972">
        <f>SUM(I15:I38)</f>
        <v>132.28000000000003</v>
      </c>
      <c r="J39" s="1971"/>
      <c r="K39" s="1971"/>
      <c r="L39" s="1971"/>
      <c r="M39" s="1972">
        <f>SUM(M15:M38)</f>
        <v>1.1800000000000004</v>
      </c>
      <c r="N39" s="1971"/>
      <c r="O39" s="1971"/>
      <c r="P39" s="1971"/>
      <c r="Q39" s="1972">
        <f>SUM(Q15:Q38)</f>
        <v>15.84</v>
      </c>
    </row>
    <row r="40" spans="1:33" s="609" customFormat="1" ht="12.75" customHeight="1" x14ac:dyDescent="0.2">
      <c r="A40" s="609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609" customFormat="1" ht="12.75" customHeight="1" x14ac:dyDescent="0.2">
      <c r="A41" s="609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 x14ac:dyDescent="0.2">
      <c r="A42" s="609" t="s">
        <v>22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 x14ac:dyDescent="0.2">
      <c r="A43" s="609" t="s">
        <v>23</v>
      </c>
      <c r="K43" s="609" t="s">
        <v>537</v>
      </c>
      <c r="L43" s="609"/>
      <c r="M43" s="609"/>
      <c r="N43" s="609"/>
      <c r="O43" s="609"/>
      <c r="P43" s="609"/>
      <c r="Q43" s="609"/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 x14ac:dyDescent="0.2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31" t="s">
        <v>512</v>
      </c>
      <c r="C1" s="2039"/>
      <c r="D1" s="2039"/>
      <c r="E1" s="2039"/>
      <c r="F1" s="2039"/>
      <c r="J1" s="801" t="s">
        <v>184</v>
      </c>
      <c r="K1" s="2936" t="s">
        <v>400</v>
      </c>
      <c r="L1" s="2936"/>
      <c r="M1" s="2936"/>
      <c r="N1" s="2936"/>
      <c r="O1" s="2936"/>
      <c r="P1" s="2936"/>
      <c r="Q1" s="2936"/>
      <c r="R1" s="80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22" customFormat="1" ht="10.5" customHeight="1" x14ac:dyDescent="0.2">
      <c r="B2" s="2932" t="s">
        <v>1</v>
      </c>
      <c r="C2" s="2046"/>
      <c r="D2" s="2046"/>
      <c r="E2" s="2046"/>
      <c r="F2" s="2046"/>
      <c r="K2" s="944"/>
      <c r="L2" s="944"/>
      <c r="M2" s="944"/>
      <c r="N2" s="1050" t="s">
        <v>2</v>
      </c>
      <c r="O2" s="623"/>
      <c r="P2" s="623"/>
      <c r="Q2" s="623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22" customFormat="1" ht="13.5" customHeight="1" x14ac:dyDescent="0.2">
      <c r="B3" s="624" t="s">
        <v>136</v>
      </c>
      <c r="N3" s="622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22" customFormat="1" ht="15" customHeight="1" x14ac:dyDescent="0.25">
      <c r="B4" s="2935" t="s">
        <v>4</v>
      </c>
      <c r="C4" s="2039"/>
      <c r="D4" s="625"/>
      <c r="E4" s="944"/>
      <c r="F4" s="944"/>
      <c r="G4" s="944"/>
      <c r="H4" s="944"/>
      <c r="I4" s="923" t="s">
        <v>5</v>
      </c>
      <c r="J4" s="623"/>
      <c r="K4" s="623"/>
      <c r="L4" s="623"/>
      <c r="N4" s="2937" t="s">
        <v>140</v>
      </c>
      <c r="O4" s="2890"/>
      <c r="P4" s="2890"/>
      <c r="Q4" s="289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22" customFormat="1" ht="9.75" customHeight="1" x14ac:dyDescent="0.2">
      <c r="B5" s="2934" t="s">
        <v>7</v>
      </c>
      <c r="C5" s="2037"/>
      <c r="D5" s="623"/>
      <c r="E5" s="623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22" customFormat="1" ht="12" customHeight="1" x14ac:dyDescent="0.25">
      <c r="A6" s="2933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22" customFormat="1" ht="15.75" x14ac:dyDescent="0.25">
      <c r="A7" s="2944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22" customFormat="1" ht="9" customHeight="1" x14ac:dyDescent="0.2">
      <c r="A8" s="1329" t="s">
        <v>468</v>
      </c>
      <c r="B8" s="1335"/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22" customFormat="1" x14ac:dyDescent="0.2">
      <c r="A9" s="2941" t="s">
        <v>9</v>
      </c>
      <c r="B9" s="2945" t="s">
        <v>10</v>
      </c>
      <c r="C9" s="2946"/>
      <c r="D9" s="2946"/>
      <c r="E9" s="2946"/>
      <c r="F9" s="2946"/>
      <c r="G9" s="2946"/>
      <c r="H9" s="2946"/>
      <c r="I9" s="2947"/>
      <c r="J9" s="2945" t="s">
        <v>11</v>
      </c>
      <c r="K9" s="2946"/>
      <c r="L9" s="2946"/>
      <c r="M9" s="2946"/>
      <c r="N9" s="2946"/>
      <c r="O9" s="2946"/>
      <c r="P9" s="2946"/>
      <c r="Q9" s="2947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22" customFormat="1" x14ac:dyDescent="0.2">
      <c r="A10" s="2942"/>
      <c r="B10" s="2938" t="s">
        <v>365</v>
      </c>
      <c r="C10" s="2939"/>
      <c r="D10" s="2939"/>
      <c r="E10" s="2940"/>
      <c r="F10" s="2938"/>
      <c r="G10" s="2053"/>
      <c r="H10" s="2053"/>
      <c r="I10" s="2054"/>
      <c r="J10" s="2938" t="s">
        <v>365</v>
      </c>
      <c r="K10" s="2939"/>
      <c r="L10" s="2939"/>
      <c r="M10" s="2940"/>
      <c r="N10" s="2938"/>
      <c r="O10" s="2939"/>
      <c r="P10" s="2939"/>
      <c r="Q10" s="2940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22" customFormat="1" x14ac:dyDescent="0.2">
      <c r="A11" s="2942"/>
      <c r="B11" s="2938" t="s">
        <v>14</v>
      </c>
      <c r="C11" s="2939"/>
      <c r="E11" s="627">
        <v>2400</v>
      </c>
      <c r="F11" s="2938" t="s">
        <v>14</v>
      </c>
      <c r="G11" s="2939"/>
      <c r="H11" s="626"/>
      <c r="I11" s="627">
        <v>0</v>
      </c>
      <c r="J11" s="2938" t="s">
        <v>14</v>
      </c>
      <c r="K11" s="2939"/>
      <c r="L11" s="626"/>
      <c r="M11" s="627">
        <v>2400</v>
      </c>
      <c r="N11" s="2938" t="s">
        <v>14</v>
      </c>
      <c r="O11" s="2939"/>
      <c r="P11" s="626"/>
      <c r="Q11" s="627">
        <v>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29" customFormat="1" ht="35.25" customHeight="1" x14ac:dyDescent="0.2">
      <c r="A12" s="2943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929"/>
      <c r="D14" s="1929"/>
      <c r="E14" s="1373"/>
      <c r="F14" s="1929"/>
      <c r="G14" s="1929"/>
      <c r="H14" s="1929"/>
      <c r="I14" s="1373"/>
      <c r="J14" s="1929"/>
      <c r="K14" s="1929"/>
      <c r="L14" s="1929"/>
      <c r="M14" s="1373"/>
      <c r="N14" s="632"/>
      <c r="O14" s="632"/>
      <c r="P14" s="632"/>
      <c r="Q14" s="929"/>
    </row>
    <row r="15" spans="1:33" s="1415" customFormat="1" ht="15" x14ac:dyDescent="0.25">
      <c r="A15" s="1412">
        <v>1</v>
      </c>
      <c r="B15" s="1412"/>
      <c r="C15" s="1930"/>
      <c r="D15" s="1930"/>
      <c r="E15" s="1653">
        <v>1.1399999999999999</v>
      </c>
      <c r="F15" s="1930"/>
      <c r="G15" s="1930"/>
      <c r="H15" s="1930"/>
      <c r="I15" s="1931"/>
      <c r="J15" s="1930"/>
      <c r="K15" s="1930"/>
      <c r="L15" s="1930"/>
      <c r="M15" s="1653">
        <v>4.32</v>
      </c>
      <c r="N15" s="1413"/>
      <c r="O15" s="1412"/>
      <c r="P15" s="1412"/>
      <c r="Q15" s="1414"/>
    </row>
    <row r="16" spans="1:33" s="629" customFormat="1" ht="15" x14ac:dyDescent="0.25">
      <c r="A16" s="632">
        <v>2</v>
      </c>
      <c r="B16" s="632"/>
      <c r="C16" s="1930"/>
      <c r="D16" s="1930"/>
      <c r="E16" s="1653">
        <v>1.0799999999999998</v>
      </c>
      <c r="F16" s="1930"/>
      <c r="G16" s="1930"/>
      <c r="H16" s="1930"/>
      <c r="I16" s="1931"/>
      <c r="J16" s="1930"/>
      <c r="K16" s="1930"/>
      <c r="L16" s="1930"/>
      <c r="M16" s="1653">
        <v>4.4399999999999995</v>
      </c>
      <c r="N16" s="1372"/>
      <c r="O16" s="632"/>
      <c r="P16" s="632"/>
      <c r="Q16" s="1187"/>
    </row>
    <row r="17" spans="1:17" s="629" customFormat="1" ht="15" x14ac:dyDescent="0.25">
      <c r="A17" s="632">
        <v>3</v>
      </c>
      <c r="B17" s="632"/>
      <c r="C17" s="1930"/>
      <c r="D17" s="1930"/>
      <c r="E17" s="1653">
        <v>1.0799999999999998</v>
      </c>
      <c r="F17" s="1930"/>
      <c r="G17" s="1930"/>
      <c r="H17" s="1930"/>
      <c r="I17" s="1931"/>
      <c r="J17" s="1930"/>
      <c r="K17" s="1930"/>
      <c r="L17" s="1930"/>
      <c r="M17" s="1653">
        <v>4.4399999999999995</v>
      </c>
      <c r="N17" s="1372"/>
      <c r="O17" s="632"/>
      <c r="P17" s="632"/>
      <c r="Q17" s="1187"/>
    </row>
    <row r="18" spans="1:17" s="629" customFormat="1" ht="15" x14ac:dyDescent="0.25">
      <c r="A18" s="632">
        <v>4</v>
      </c>
      <c r="B18" s="632"/>
      <c r="C18" s="1930"/>
      <c r="D18" s="1930"/>
      <c r="E18" s="1653">
        <v>1.0799999999999998</v>
      </c>
      <c r="F18" s="1930"/>
      <c r="G18" s="1930"/>
      <c r="H18" s="1930"/>
      <c r="I18" s="1931"/>
      <c r="J18" s="1930"/>
      <c r="K18" s="1930"/>
      <c r="L18" s="1930"/>
      <c r="M18" s="1653">
        <v>4.26</v>
      </c>
      <c r="N18" s="1372"/>
      <c r="O18" s="632"/>
      <c r="P18" s="632"/>
      <c r="Q18" s="1187"/>
    </row>
    <row r="19" spans="1:17" s="629" customFormat="1" ht="15" x14ac:dyDescent="0.25">
      <c r="A19" s="632">
        <v>5</v>
      </c>
      <c r="B19" s="632"/>
      <c r="C19" s="1930"/>
      <c r="D19" s="1930"/>
      <c r="E19" s="1653">
        <v>1.0799999999999998</v>
      </c>
      <c r="F19" s="1930"/>
      <c r="G19" s="1930"/>
      <c r="H19" s="1930"/>
      <c r="I19" s="1931"/>
      <c r="J19" s="1930"/>
      <c r="K19" s="1930"/>
      <c r="L19" s="1930"/>
      <c r="M19" s="1653">
        <v>4.1399999999999997</v>
      </c>
      <c r="N19" s="1372"/>
      <c r="O19" s="632"/>
      <c r="P19" s="632"/>
      <c r="Q19" s="1187"/>
    </row>
    <row r="20" spans="1:17" s="629" customFormat="1" ht="15" x14ac:dyDescent="0.25">
      <c r="A20" s="632">
        <v>6</v>
      </c>
      <c r="B20" s="632"/>
      <c r="C20" s="1930"/>
      <c r="D20" s="1930"/>
      <c r="E20" s="1653">
        <v>1.2</v>
      </c>
      <c r="F20" s="1930"/>
      <c r="G20" s="1930"/>
      <c r="H20" s="1930"/>
      <c r="I20" s="1931"/>
      <c r="J20" s="1930"/>
      <c r="K20" s="1930"/>
      <c r="L20" s="1930"/>
      <c r="M20" s="1653">
        <v>4.0199999999999996</v>
      </c>
      <c r="N20" s="1372"/>
      <c r="O20" s="632"/>
      <c r="P20" s="632"/>
      <c r="Q20" s="1187"/>
    </row>
    <row r="21" spans="1:17" s="629" customFormat="1" ht="15" x14ac:dyDescent="0.25">
      <c r="A21" s="632">
        <v>7</v>
      </c>
      <c r="B21" s="632"/>
      <c r="C21" s="1930"/>
      <c r="D21" s="1930"/>
      <c r="E21" s="1653">
        <v>1.5599999999999998</v>
      </c>
      <c r="F21" s="1930"/>
      <c r="G21" s="1930"/>
      <c r="H21" s="1930"/>
      <c r="I21" s="1931"/>
      <c r="J21" s="1930"/>
      <c r="K21" s="1930"/>
      <c r="L21" s="1930"/>
      <c r="M21" s="1653">
        <v>4.0799999999999992</v>
      </c>
      <c r="N21" s="1372"/>
      <c r="O21" s="632"/>
      <c r="P21" s="632"/>
      <c r="Q21" s="1187"/>
    </row>
    <row r="22" spans="1:17" s="629" customFormat="1" ht="15" x14ac:dyDescent="0.25">
      <c r="A22" s="632">
        <v>8</v>
      </c>
      <c r="B22" s="632"/>
      <c r="C22" s="1930"/>
      <c r="D22" s="1930"/>
      <c r="E22" s="1653">
        <v>1.26</v>
      </c>
      <c r="F22" s="1930"/>
      <c r="G22" s="1930"/>
      <c r="H22" s="1930"/>
      <c r="I22" s="1931"/>
      <c r="J22" s="1930"/>
      <c r="K22" s="1930"/>
      <c r="L22" s="1930"/>
      <c r="M22" s="1653">
        <v>3.9</v>
      </c>
      <c r="N22" s="1372"/>
      <c r="O22" s="632"/>
      <c r="P22" s="632"/>
      <c r="Q22" s="1187"/>
    </row>
    <row r="23" spans="1:17" s="629" customFormat="1" ht="15" x14ac:dyDescent="0.25">
      <c r="A23" s="632">
        <v>9</v>
      </c>
      <c r="B23" s="632"/>
      <c r="C23" s="1930"/>
      <c r="D23" s="1930"/>
      <c r="E23" s="1653">
        <v>1.6199999999999997</v>
      </c>
      <c r="F23" s="1930"/>
      <c r="G23" s="1930"/>
      <c r="H23" s="1930"/>
      <c r="I23" s="1931"/>
      <c r="J23" s="1930"/>
      <c r="K23" s="1930"/>
      <c r="L23" s="1930"/>
      <c r="M23" s="1653">
        <v>3.5999999999999996</v>
      </c>
      <c r="N23" s="1372"/>
      <c r="O23" s="632"/>
      <c r="P23" s="632"/>
      <c r="Q23" s="1187"/>
    </row>
    <row r="24" spans="1:17" s="629" customFormat="1" ht="15" x14ac:dyDescent="0.25">
      <c r="A24" s="632">
        <v>10</v>
      </c>
      <c r="B24" s="632"/>
      <c r="C24" s="1930"/>
      <c r="D24" s="1930"/>
      <c r="E24" s="1653">
        <v>2.0999999999999996</v>
      </c>
      <c r="F24" s="1930"/>
      <c r="G24" s="1930"/>
      <c r="H24" s="1930"/>
      <c r="I24" s="1931"/>
      <c r="J24" s="1930"/>
      <c r="K24" s="1930"/>
      <c r="L24" s="1930"/>
      <c r="M24" s="1653">
        <v>3.7199999999999998</v>
      </c>
      <c r="N24" s="1372"/>
      <c r="O24" s="632"/>
      <c r="P24" s="632"/>
      <c r="Q24" s="1187"/>
    </row>
    <row r="25" spans="1:17" s="629" customFormat="1" ht="15" x14ac:dyDescent="0.25">
      <c r="A25" s="632">
        <v>11</v>
      </c>
      <c r="B25" s="632"/>
      <c r="C25" s="1930"/>
      <c r="D25" s="1930"/>
      <c r="E25" s="1653">
        <v>1.6799999999999997</v>
      </c>
      <c r="F25" s="1930"/>
      <c r="G25" s="1930"/>
      <c r="H25" s="1930"/>
      <c r="I25" s="1931"/>
      <c r="J25" s="1930"/>
      <c r="K25" s="1930"/>
      <c r="L25" s="1930"/>
      <c r="M25" s="1653">
        <v>3.9</v>
      </c>
      <c r="N25" s="1372"/>
      <c r="O25" s="632"/>
      <c r="P25" s="632"/>
      <c r="Q25" s="1187"/>
    </row>
    <row r="26" spans="1:17" s="629" customFormat="1" ht="15" x14ac:dyDescent="0.25">
      <c r="A26" s="632">
        <v>12</v>
      </c>
      <c r="B26" s="632"/>
      <c r="C26" s="1930"/>
      <c r="D26" s="1930"/>
      <c r="E26" s="1653">
        <v>1.1399999999999999</v>
      </c>
      <c r="F26" s="1930"/>
      <c r="G26" s="1930"/>
      <c r="H26" s="1930"/>
      <c r="I26" s="1931"/>
      <c r="J26" s="1930"/>
      <c r="K26" s="1930"/>
      <c r="L26" s="1930"/>
      <c r="M26" s="1653">
        <v>3.9</v>
      </c>
      <c r="N26" s="1372"/>
      <c r="O26" s="632"/>
      <c r="P26" s="632"/>
      <c r="Q26" s="1187"/>
    </row>
    <row r="27" spans="1:17" s="629" customFormat="1" ht="15" x14ac:dyDescent="0.25">
      <c r="A27" s="632">
        <v>13</v>
      </c>
      <c r="B27" s="632"/>
      <c r="C27" s="1930"/>
      <c r="D27" s="1930"/>
      <c r="E27" s="1653">
        <v>1.4999999999999998</v>
      </c>
      <c r="F27" s="1930"/>
      <c r="G27" s="1930"/>
      <c r="H27" s="1930"/>
      <c r="I27" s="1931"/>
      <c r="J27" s="1930"/>
      <c r="K27" s="1930"/>
      <c r="L27" s="1930"/>
      <c r="M27" s="1653">
        <v>4.92</v>
      </c>
      <c r="N27" s="1372"/>
      <c r="O27" s="632"/>
      <c r="P27" s="632"/>
      <c r="Q27" s="1187"/>
    </row>
    <row r="28" spans="1:17" s="629" customFormat="1" ht="15" x14ac:dyDescent="0.25">
      <c r="A28" s="632">
        <v>14</v>
      </c>
      <c r="B28" s="632"/>
      <c r="C28" s="1930"/>
      <c r="D28" s="1930"/>
      <c r="E28" s="1653">
        <v>1.38</v>
      </c>
      <c r="F28" s="1930"/>
      <c r="G28" s="1930"/>
      <c r="H28" s="1930"/>
      <c r="I28" s="1931"/>
      <c r="J28" s="1930"/>
      <c r="K28" s="1930"/>
      <c r="L28" s="1930"/>
      <c r="M28" s="1653">
        <v>4.08</v>
      </c>
      <c r="N28" s="1372"/>
      <c r="O28" s="632"/>
      <c r="P28" s="632"/>
      <c r="Q28" s="1187"/>
    </row>
    <row r="29" spans="1:17" s="629" customFormat="1" ht="15" x14ac:dyDescent="0.25">
      <c r="A29" s="632">
        <v>15</v>
      </c>
      <c r="B29" s="632"/>
      <c r="C29" s="1930"/>
      <c r="D29" s="1930"/>
      <c r="E29" s="1653">
        <v>1.4399999999999997</v>
      </c>
      <c r="F29" s="1930"/>
      <c r="G29" s="1930"/>
      <c r="H29" s="1930"/>
      <c r="I29" s="1931"/>
      <c r="J29" s="1930"/>
      <c r="K29" s="1930"/>
      <c r="L29" s="1930"/>
      <c r="M29" s="1653">
        <v>3.84</v>
      </c>
      <c r="N29" s="1372"/>
      <c r="O29" s="632"/>
      <c r="P29" s="632"/>
      <c r="Q29" s="1187"/>
    </row>
    <row r="30" spans="1:17" s="629" customFormat="1" ht="15" x14ac:dyDescent="0.25">
      <c r="A30" s="632">
        <v>16</v>
      </c>
      <c r="B30" s="632"/>
      <c r="C30" s="1930"/>
      <c r="D30" s="1930"/>
      <c r="E30" s="1653">
        <v>1.4999999999999998</v>
      </c>
      <c r="F30" s="1930"/>
      <c r="G30" s="1930"/>
      <c r="H30" s="1930"/>
      <c r="I30" s="1931"/>
      <c r="J30" s="1930"/>
      <c r="K30" s="1930"/>
      <c r="L30" s="1930"/>
      <c r="M30" s="1653">
        <v>4.0199999999999996</v>
      </c>
      <c r="N30" s="1372"/>
      <c r="O30" s="632"/>
      <c r="P30" s="632"/>
      <c r="Q30" s="1187"/>
    </row>
    <row r="31" spans="1:17" s="633" customFormat="1" ht="15" x14ac:dyDescent="0.25">
      <c r="A31" s="632">
        <v>17</v>
      </c>
      <c r="B31" s="632"/>
      <c r="C31" s="1930"/>
      <c r="D31" s="1930"/>
      <c r="E31" s="1653">
        <v>1.5599999999999998</v>
      </c>
      <c r="F31" s="1930"/>
      <c r="G31" s="1930"/>
      <c r="H31" s="1930"/>
      <c r="I31" s="1931"/>
      <c r="J31" s="1930"/>
      <c r="K31" s="1930"/>
      <c r="L31" s="1930"/>
      <c r="M31" s="1653">
        <v>3.96</v>
      </c>
      <c r="N31" s="1372"/>
      <c r="O31" s="632"/>
      <c r="P31" s="632"/>
      <c r="Q31" s="1187"/>
    </row>
    <row r="32" spans="1:17" s="633" customFormat="1" ht="15" x14ac:dyDescent="0.25">
      <c r="A32" s="632">
        <v>18</v>
      </c>
      <c r="B32" s="632"/>
      <c r="C32" s="1930"/>
      <c r="D32" s="1930"/>
      <c r="E32" s="1653">
        <v>1.7399999999999998</v>
      </c>
      <c r="F32" s="1930"/>
      <c r="G32" s="1930"/>
      <c r="H32" s="1930"/>
      <c r="I32" s="1931"/>
      <c r="J32" s="1930"/>
      <c r="K32" s="1930"/>
      <c r="L32" s="1930"/>
      <c r="M32" s="1653">
        <v>4.68</v>
      </c>
      <c r="N32" s="1372"/>
      <c r="O32" s="632"/>
      <c r="P32" s="632"/>
      <c r="Q32" s="1187"/>
    </row>
    <row r="33" spans="1:33" s="633" customFormat="1" ht="15" x14ac:dyDescent="0.25">
      <c r="A33" s="632">
        <v>19</v>
      </c>
      <c r="B33" s="632"/>
      <c r="C33" s="1930"/>
      <c r="D33" s="1930"/>
      <c r="E33" s="1653">
        <v>1.68</v>
      </c>
      <c r="F33" s="1930"/>
      <c r="G33" s="1930"/>
      <c r="H33" s="1930"/>
      <c r="I33" s="1931"/>
      <c r="J33" s="1930"/>
      <c r="K33" s="1930"/>
      <c r="L33" s="1930"/>
      <c r="M33" s="1653">
        <v>4.5599999999999996</v>
      </c>
      <c r="N33" s="1372"/>
      <c r="O33" s="632"/>
      <c r="P33" s="632"/>
      <c r="Q33" s="1187"/>
    </row>
    <row r="34" spans="1:33" s="633" customFormat="1" ht="15" x14ac:dyDescent="0.25">
      <c r="A34" s="632">
        <v>20</v>
      </c>
      <c r="B34" s="632"/>
      <c r="C34" s="1930"/>
      <c r="D34" s="1930"/>
      <c r="E34" s="1653">
        <v>1.44</v>
      </c>
      <c r="F34" s="1930"/>
      <c r="G34" s="1930"/>
      <c r="H34" s="1930"/>
      <c r="I34" s="1931"/>
      <c r="J34" s="1930"/>
      <c r="K34" s="1930"/>
      <c r="L34" s="1930"/>
      <c r="M34" s="1653">
        <v>3.5399999999999996</v>
      </c>
      <c r="N34" s="1372"/>
      <c r="O34" s="632"/>
      <c r="P34" s="632"/>
      <c r="Q34" s="1187"/>
    </row>
    <row r="35" spans="1:33" s="633" customFormat="1" ht="15" x14ac:dyDescent="0.25">
      <c r="A35" s="632">
        <v>21</v>
      </c>
      <c r="B35" s="632"/>
      <c r="C35" s="1930"/>
      <c r="D35" s="1930"/>
      <c r="E35" s="1653">
        <v>1.3199999999999998</v>
      </c>
      <c r="F35" s="1930"/>
      <c r="G35" s="1930"/>
      <c r="H35" s="1930"/>
      <c r="I35" s="1931"/>
      <c r="J35" s="1930"/>
      <c r="K35" s="1930"/>
      <c r="L35" s="1930"/>
      <c r="M35" s="1653">
        <v>3.4799999999999995</v>
      </c>
      <c r="N35" s="1372"/>
      <c r="O35" s="632"/>
      <c r="P35" s="632"/>
      <c r="Q35" s="1187"/>
    </row>
    <row r="36" spans="1:33" s="633" customFormat="1" ht="15" x14ac:dyDescent="0.25">
      <c r="A36" s="632">
        <v>22</v>
      </c>
      <c r="B36" s="632"/>
      <c r="C36" s="1930"/>
      <c r="D36" s="1930"/>
      <c r="E36" s="1653">
        <v>1.26</v>
      </c>
      <c r="F36" s="1930"/>
      <c r="G36" s="1930"/>
      <c r="H36" s="1930"/>
      <c r="I36" s="1931"/>
      <c r="J36" s="1930"/>
      <c r="K36" s="1930"/>
      <c r="L36" s="1930"/>
      <c r="M36" s="1653">
        <v>3.7199999999999998</v>
      </c>
      <c r="N36" s="1372"/>
      <c r="O36" s="632"/>
      <c r="P36" s="632"/>
      <c r="Q36" s="1187"/>
    </row>
    <row r="37" spans="1:33" s="633" customFormat="1" ht="15" x14ac:dyDescent="0.25">
      <c r="A37" s="632">
        <v>23</v>
      </c>
      <c r="B37" s="632"/>
      <c r="C37" s="1930"/>
      <c r="D37" s="1930"/>
      <c r="E37" s="1653">
        <v>1.0799999999999998</v>
      </c>
      <c r="F37" s="1930"/>
      <c r="G37" s="1930"/>
      <c r="H37" s="1930"/>
      <c r="I37" s="1931"/>
      <c r="J37" s="1930"/>
      <c r="K37" s="1930"/>
      <c r="L37" s="1930"/>
      <c r="M37" s="1653">
        <v>3.5399999999999996</v>
      </c>
      <c r="N37" s="1372"/>
      <c r="O37" s="632"/>
      <c r="P37" s="632"/>
      <c r="Q37" s="1187"/>
    </row>
    <row r="38" spans="1:33" s="633" customFormat="1" ht="15" x14ac:dyDescent="0.25">
      <c r="A38" s="632">
        <v>24</v>
      </c>
      <c r="B38" s="632"/>
      <c r="C38" s="1930"/>
      <c r="D38" s="1930"/>
      <c r="E38" s="1653">
        <v>1.1399999999999999</v>
      </c>
      <c r="F38" s="1930"/>
      <c r="G38" s="1930"/>
      <c r="H38" s="1930"/>
      <c r="I38" s="1931"/>
      <c r="J38" s="1930"/>
      <c r="K38" s="1930"/>
      <c r="L38" s="1930"/>
      <c r="M38" s="1653">
        <v>3.5999999999999996</v>
      </c>
      <c r="N38" s="1372"/>
      <c r="O38" s="632"/>
      <c r="P38" s="632"/>
      <c r="Q38" s="1187"/>
    </row>
    <row r="39" spans="1:33" s="633" customFormat="1" ht="15" x14ac:dyDescent="0.2">
      <c r="A39" s="632" t="s">
        <v>19</v>
      </c>
      <c r="B39" s="632"/>
      <c r="C39" s="1930"/>
      <c r="D39" s="1930"/>
      <c r="E39" s="1932">
        <f>SUM(E15:E38)</f>
        <v>33.059999999999995</v>
      </c>
      <c r="F39" s="1930"/>
      <c r="G39" s="1930"/>
      <c r="H39" s="1930"/>
      <c r="I39" s="1932"/>
      <c r="J39" s="1930"/>
      <c r="K39" s="1930"/>
      <c r="L39" s="1930"/>
      <c r="M39" s="1932">
        <f>SUM(M15:M38)</f>
        <v>96.660000000000011</v>
      </c>
      <c r="N39" s="1372"/>
      <c r="O39" s="632"/>
      <c r="P39" s="632"/>
      <c r="Q39" s="1186"/>
    </row>
    <row r="40" spans="1:33" s="622" customFormat="1" ht="12.75" customHeight="1" x14ac:dyDescent="0.2">
      <c r="A40" s="622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22" customFormat="1" ht="12.75" customHeight="1" x14ac:dyDescent="0.2">
      <c r="A41" s="622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 x14ac:dyDescent="0.2">
      <c r="A42" s="622" t="s">
        <v>22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 x14ac:dyDescent="0.2">
      <c r="A43" s="622" t="s">
        <v>23</v>
      </c>
      <c r="K43" s="622" t="s">
        <v>537</v>
      </c>
      <c r="L43" s="622"/>
      <c r="M43" s="622"/>
      <c r="N43" s="622"/>
      <c r="O43" s="622"/>
      <c r="P43" s="622"/>
      <c r="Q43" s="622"/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 x14ac:dyDescent="0.2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2948" t="s">
        <v>512</v>
      </c>
      <c r="C1" s="2039"/>
      <c r="D1" s="2039"/>
      <c r="E1" s="2039"/>
      <c r="F1" s="2039"/>
      <c r="J1" s="801" t="s">
        <v>184</v>
      </c>
      <c r="K1" s="2953" t="s">
        <v>142</v>
      </c>
      <c r="L1" s="2953"/>
      <c r="M1" s="2953"/>
      <c r="N1" s="2953"/>
      <c r="O1" s="2953"/>
      <c r="P1" s="2953"/>
      <c r="Q1" s="2953"/>
      <c r="R1" s="808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35" customFormat="1" ht="10.5" customHeight="1" x14ac:dyDescent="0.2">
      <c r="B2" s="2949" t="s">
        <v>1</v>
      </c>
      <c r="C2" s="2046"/>
      <c r="D2" s="2046"/>
      <c r="E2" s="2046"/>
      <c r="F2" s="2046"/>
      <c r="K2" s="942"/>
      <c r="L2" s="942"/>
      <c r="M2" s="942"/>
      <c r="N2" s="1051" t="s">
        <v>2</v>
      </c>
      <c r="O2" s="636"/>
      <c r="P2" s="636"/>
      <c r="Q2" s="636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35" customFormat="1" ht="13.5" customHeight="1" x14ac:dyDescent="0.2">
      <c r="B3" s="637" t="s">
        <v>136</v>
      </c>
      <c r="N3" s="635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35" customFormat="1" ht="15" customHeight="1" x14ac:dyDescent="0.25">
      <c r="B4" s="2952" t="s">
        <v>4</v>
      </c>
      <c r="C4" s="2039"/>
      <c r="D4" s="638"/>
      <c r="E4" s="942"/>
      <c r="F4" s="942"/>
      <c r="G4" s="942"/>
      <c r="H4" s="942"/>
      <c r="I4" s="924" t="s">
        <v>5</v>
      </c>
      <c r="J4" s="636"/>
      <c r="K4" s="636"/>
      <c r="L4" s="636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35" customFormat="1" ht="9.75" customHeight="1" x14ac:dyDescent="0.2">
      <c r="B5" s="2951" t="s">
        <v>7</v>
      </c>
      <c r="C5" s="2037"/>
      <c r="D5" s="636"/>
      <c r="E5" s="636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35" customFormat="1" ht="12" customHeight="1" x14ac:dyDescent="0.25">
      <c r="A6" s="2950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35" customFormat="1" ht="15.75" x14ac:dyDescent="0.25">
      <c r="A7" s="2963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35" customFormat="1" ht="9" customHeight="1" x14ac:dyDescent="0.2">
      <c r="A8" s="1329" t="s">
        <v>469</v>
      </c>
      <c r="B8" s="1315" t="s">
        <v>470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35" customFormat="1" x14ac:dyDescent="0.2">
      <c r="A9" s="2957" t="s">
        <v>9</v>
      </c>
      <c r="B9" s="2960" t="s">
        <v>10</v>
      </c>
      <c r="C9" s="2961"/>
      <c r="D9" s="2961"/>
      <c r="E9" s="2961"/>
      <c r="F9" s="2961"/>
      <c r="G9" s="2961"/>
      <c r="H9" s="2961"/>
      <c r="I9" s="2962"/>
      <c r="J9" s="2960" t="s">
        <v>11</v>
      </c>
      <c r="K9" s="2961"/>
      <c r="L9" s="2961"/>
      <c r="M9" s="2961"/>
      <c r="N9" s="2961"/>
      <c r="O9" s="2961"/>
      <c r="P9" s="2961"/>
      <c r="Q9" s="2962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35" customFormat="1" x14ac:dyDescent="0.2">
      <c r="A10" s="2958"/>
      <c r="B10" s="2954" t="s">
        <v>143</v>
      </c>
      <c r="C10" s="2955"/>
      <c r="D10" s="2955"/>
      <c r="E10" s="2956"/>
      <c r="F10" s="2954" t="s">
        <v>144</v>
      </c>
      <c r="G10" s="2053"/>
      <c r="H10" s="2053"/>
      <c r="I10" s="2054"/>
      <c r="J10" s="2954" t="s">
        <v>143</v>
      </c>
      <c r="K10" s="2955"/>
      <c r="L10" s="2955"/>
      <c r="M10" s="2956"/>
      <c r="N10" s="2954" t="s">
        <v>144</v>
      </c>
      <c r="O10" s="2955"/>
      <c r="P10" s="2955"/>
      <c r="Q10" s="2956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35" customFormat="1" x14ac:dyDescent="0.2">
      <c r="A11" s="2958"/>
      <c r="B11" s="2954" t="s">
        <v>14</v>
      </c>
      <c r="C11" s="2955"/>
      <c r="E11" s="640">
        <v>4800</v>
      </c>
      <c r="F11" s="2954" t="s">
        <v>14</v>
      </c>
      <c r="G11" s="2955"/>
      <c r="H11" s="639"/>
      <c r="I11" s="640">
        <v>2400</v>
      </c>
      <c r="J11" s="2954" t="s">
        <v>14</v>
      </c>
      <c r="K11" s="2955"/>
      <c r="L11" s="639"/>
      <c r="M11" s="640">
        <v>4800</v>
      </c>
      <c r="N11" s="2954" t="s">
        <v>14</v>
      </c>
      <c r="O11" s="2955"/>
      <c r="P11" s="639"/>
      <c r="Q11" s="640">
        <v>2400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42" customFormat="1" ht="35.25" customHeight="1" x14ac:dyDescent="0.2">
      <c r="A12" s="2959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835"/>
      <c r="C14" s="1837"/>
      <c r="D14" s="1837"/>
      <c r="E14" s="1838"/>
      <c r="F14" s="1804"/>
      <c r="G14" s="1837"/>
      <c r="H14" s="1837"/>
      <c r="I14" s="1838"/>
      <c r="J14" s="1804"/>
      <c r="K14" s="1837"/>
      <c r="L14" s="1837"/>
      <c r="M14" s="1838"/>
      <c r="N14" s="1804"/>
      <c r="O14" s="1837"/>
      <c r="P14" s="1837"/>
      <c r="Q14" s="1838"/>
    </row>
    <row r="15" spans="1:33" s="1411" customFormat="1" ht="15" x14ac:dyDescent="0.25">
      <c r="A15" s="1410">
        <v>1</v>
      </c>
      <c r="B15" s="1836"/>
      <c r="C15" s="1837"/>
      <c r="D15" s="1837"/>
      <c r="E15" s="1653">
        <v>406.56000000000006</v>
      </c>
      <c r="F15" s="1804"/>
      <c r="G15" s="1837"/>
      <c r="H15" s="1837"/>
      <c r="I15" s="1653">
        <v>627.36000000000013</v>
      </c>
      <c r="J15" s="1804"/>
      <c r="K15" s="1837"/>
      <c r="L15" s="1837"/>
      <c r="M15" s="1653">
        <v>168</v>
      </c>
      <c r="N15" s="1804"/>
      <c r="O15" s="1837"/>
      <c r="P15" s="1837"/>
      <c r="Q15" s="1653">
        <v>408</v>
      </c>
    </row>
    <row r="16" spans="1:33" s="642" customFormat="1" ht="15" x14ac:dyDescent="0.25">
      <c r="A16" s="645">
        <v>2</v>
      </c>
      <c r="B16" s="1835"/>
      <c r="C16" s="1837"/>
      <c r="D16" s="1837"/>
      <c r="E16" s="1653">
        <v>372.96</v>
      </c>
      <c r="F16" s="1804"/>
      <c r="G16" s="1837"/>
      <c r="H16" s="1837"/>
      <c r="I16" s="1653">
        <v>547.44000000000005</v>
      </c>
      <c r="J16" s="1804"/>
      <c r="K16" s="1837"/>
      <c r="L16" s="1837"/>
      <c r="M16" s="1653">
        <v>164.15999999999997</v>
      </c>
      <c r="N16" s="1804"/>
      <c r="O16" s="1837"/>
      <c r="P16" s="1837"/>
      <c r="Q16" s="1653">
        <v>345.84</v>
      </c>
    </row>
    <row r="17" spans="1:17" s="642" customFormat="1" ht="15" x14ac:dyDescent="0.25">
      <c r="A17" s="645">
        <v>3</v>
      </c>
      <c r="B17" s="1835"/>
      <c r="C17" s="1837"/>
      <c r="D17" s="1837"/>
      <c r="E17" s="1653">
        <v>356.15999999999997</v>
      </c>
      <c r="F17" s="1804"/>
      <c r="G17" s="1837"/>
      <c r="H17" s="1837"/>
      <c r="I17" s="1653">
        <v>519.12</v>
      </c>
      <c r="J17" s="1804"/>
      <c r="K17" s="1837"/>
      <c r="L17" s="1837"/>
      <c r="M17" s="1653">
        <v>165.60000000000002</v>
      </c>
      <c r="N17" s="1804"/>
      <c r="O17" s="1837"/>
      <c r="P17" s="1837"/>
      <c r="Q17" s="1653">
        <v>317.76</v>
      </c>
    </row>
    <row r="18" spans="1:17" s="642" customFormat="1" ht="15" x14ac:dyDescent="0.25">
      <c r="A18" s="645">
        <v>4</v>
      </c>
      <c r="B18" s="1835"/>
      <c r="C18" s="1837"/>
      <c r="D18" s="1837"/>
      <c r="E18" s="1653">
        <v>346.08000000000004</v>
      </c>
      <c r="F18" s="1804"/>
      <c r="G18" s="1837"/>
      <c r="H18" s="1837"/>
      <c r="I18" s="1653">
        <v>480.96</v>
      </c>
      <c r="J18" s="1804"/>
      <c r="K18" s="1837"/>
      <c r="L18" s="1837"/>
      <c r="M18" s="1653">
        <v>170.4</v>
      </c>
      <c r="N18" s="1804"/>
      <c r="O18" s="1837"/>
      <c r="P18" s="1837"/>
      <c r="Q18" s="1653">
        <v>280.56</v>
      </c>
    </row>
    <row r="19" spans="1:17" s="642" customFormat="1" ht="15" x14ac:dyDescent="0.25">
      <c r="A19" s="645">
        <v>5</v>
      </c>
      <c r="B19" s="1835"/>
      <c r="C19" s="1837"/>
      <c r="D19" s="1837"/>
      <c r="E19" s="1653">
        <v>369.12</v>
      </c>
      <c r="F19" s="1804"/>
      <c r="G19" s="1837"/>
      <c r="H19" s="1837"/>
      <c r="I19" s="1653">
        <v>476.64</v>
      </c>
      <c r="J19" s="1804"/>
      <c r="K19" s="1837"/>
      <c r="L19" s="1837"/>
      <c r="M19" s="1653">
        <v>148.32</v>
      </c>
      <c r="N19" s="1804"/>
      <c r="O19" s="1837"/>
      <c r="P19" s="1837"/>
      <c r="Q19" s="1653">
        <v>255.12</v>
      </c>
    </row>
    <row r="20" spans="1:17" s="642" customFormat="1" ht="15" x14ac:dyDescent="0.25">
      <c r="A20" s="645">
        <v>6</v>
      </c>
      <c r="B20" s="1835"/>
      <c r="C20" s="1837"/>
      <c r="D20" s="1837"/>
      <c r="E20" s="1653">
        <v>444.48</v>
      </c>
      <c r="F20" s="1804"/>
      <c r="G20" s="1837"/>
      <c r="H20" s="1837"/>
      <c r="I20" s="1653">
        <v>505.2</v>
      </c>
      <c r="J20" s="1804"/>
      <c r="K20" s="1837"/>
      <c r="L20" s="1837"/>
      <c r="M20" s="1653">
        <v>138.72000000000003</v>
      </c>
      <c r="N20" s="1804"/>
      <c r="O20" s="1837"/>
      <c r="P20" s="1837"/>
      <c r="Q20" s="1653">
        <v>244.07999999999998</v>
      </c>
    </row>
    <row r="21" spans="1:17" s="642" customFormat="1" ht="15" x14ac:dyDescent="0.25">
      <c r="A21" s="645">
        <v>7</v>
      </c>
      <c r="B21" s="1835"/>
      <c r="C21" s="1837"/>
      <c r="D21" s="1837"/>
      <c r="E21" s="1653">
        <v>526.08000000000004</v>
      </c>
      <c r="F21" s="1804"/>
      <c r="G21" s="1837"/>
      <c r="H21" s="1837"/>
      <c r="I21" s="1653">
        <v>560.16</v>
      </c>
      <c r="J21" s="1804"/>
      <c r="K21" s="1837"/>
      <c r="L21" s="1837"/>
      <c r="M21" s="1653">
        <v>144</v>
      </c>
      <c r="N21" s="1804"/>
      <c r="O21" s="1837"/>
      <c r="P21" s="1837"/>
      <c r="Q21" s="1653">
        <v>244.56</v>
      </c>
    </row>
    <row r="22" spans="1:17" s="642" customFormat="1" ht="15" x14ac:dyDescent="0.25">
      <c r="A22" s="645">
        <v>8</v>
      </c>
      <c r="B22" s="1835"/>
      <c r="C22" s="1837"/>
      <c r="D22" s="1837"/>
      <c r="E22" s="1653">
        <v>627.84</v>
      </c>
      <c r="F22" s="1804"/>
      <c r="G22" s="1837"/>
      <c r="H22" s="1837"/>
      <c r="I22" s="1653">
        <v>631.20000000000005</v>
      </c>
      <c r="J22" s="1804"/>
      <c r="K22" s="1837"/>
      <c r="L22" s="1837"/>
      <c r="M22" s="1653">
        <v>178.07999999999998</v>
      </c>
      <c r="N22" s="1804"/>
      <c r="O22" s="1837"/>
      <c r="P22" s="1837"/>
      <c r="Q22" s="1653">
        <v>277.44000000000005</v>
      </c>
    </row>
    <row r="23" spans="1:17" s="642" customFormat="1" ht="15" x14ac:dyDescent="0.25">
      <c r="A23" s="645">
        <v>9</v>
      </c>
      <c r="B23" s="1835"/>
      <c r="C23" s="1837"/>
      <c r="D23" s="1837"/>
      <c r="E23" s="1653">
        <v>746.40000000000009</v>
      </c>
      <c r="F23" s="1804"/>
      <c r="G23" s="1837"/>
      <c r="H23" s="1837"/>
      <c r="I23" s="1653">
        <v>1240.7999999999997</v>
      </c>
      <c r="J23" s="1804"/>
      <c r="K23" s="1837"/>
      <c r="L23" s="1837"/>
      <c r="M23" s="1653">
        <v>230.4</v>
      </c>
      <c r="N23" s="1804"/>
      <c r="O23" s="1837"/>
      <c r="P23" s="1837"/>
      <c r="Q23" s="1653">
        <v>805.68000000000006</v>
      </c>
    </row>
    <row r="24" spans="1:17" s="642" customFormat="1" ht="15" x14ac:dyDescent="0.25">
      <c r="A24" s="645">
        <v>10</v>
      </c>
      <c r="B24" s="1835"/>
      <c r="C24" s="1837"/>
      <c r="D24" s="1837"/>
      <c r="E24" s="1653">
        <v>756.96</v>
      </c>
      <c r="F24" s="1804"/>
      <c r="G24" s="1837"/>
      <c r="H24" s="1837"/>
      <c r="I24" s="1653">
        <v>1219.92</v>
      </c>
      <c r="J24" s="1804"/>
      <c r="K24" s="1837"/>
      <c r="L24" s="1837"/>
      <c r="M24" s="1653">
        <v>268.32000000000005</v>
      </c>
      <c r="N24" s="1804"/>
      <c r="O24" s="1837"/>
      <c r="P24" s="1837"/>
      <c r="Q24" s="1653">
        <v>816.72</v>
      </c>
    </row>
    <row r="25" spans="1:17" s="642" customFormat="1" ht="15" x14ac:dyDescent="0.25">
      <c r="A25" s="645">
        <v>11</v>
      </c>
      <c r="B25" s="1835"/>
      <c r="C25" s="1837"/>
      <c r="D25" s="1837"/>
      <c r="E25" s="1653">
        <v>767.52</v>
      </c>
      <c r="F25" s="1804"/>
      <c r="G25" s="1837"/>
      <c r="H25" s="1837"/>
      <c r="I25" s="1653">
        <v>1112.6399999999999</v>
      </c>
      <c r="J25" s="1804"/>
      <c r="K25" s="1837"/>
      <c r="L25" s="1837"/>
      <c r="M25" s="1653">
        <v>266.88</v>
      </c>
      <c r="N25" s="1804"/>
      <c r="O25" s="1837"/>
      <c r="P25" s="1837"/>
      <c r="Q25" s="1653">
        <v>723.6</v>
      </c>
    </row>
    <row r="26" spans="1:17" s="642" customFormat="1" ht="15" x14ac:dyDescent="0.25">
      <c r="A26" s="645">
        <v>12</v>
      </c>
      <c r="B26" s="1835"/>
      <c r="C26" s="1837"/>
      <c r="D26" s="1837"/>
      <c r="E26" s="1653">
        <v>706.07999999999993</v>
      </c>
      <c r="F26" s="1804"/>
      <c r="G26" s="1837"/>
      <c r="H26" s="1837"/>
      <c r="I26" s="1653">
        <v>1248</v>
      </c>
      <c r="J26" s="1804"/>
      <c r="K26" s="1837"/>
      <c r="L26" s="1837"/>
      <c r="M26" s="1653">
        <v>231.84</v>
      </c>
      <c r="N26" s="1804"/>
      <c r="O26" s="1837"/>
      <c r="P26" s="1837"/>
      <c r="Q26" s="1653">
        <v>840.24</v>
      </c>
    </row>
    <row r="27" spans="1:17" s="642" customFormat="1" ht="15" x14ac:dyDescent="0.25">
      <c r="A27" s="645">
        <v>13</v>
      </c>
      <c r="B27" s="1835"/>
      <c r="C27" s="1837"/>
      <c r="D27" s="1837"/>
      <c r="E27" s="1653">
        <v>712.31999999999994</v>
      </c>
      <c r="F27" s="1804"/>
      <c r="G27" s="1837"/>
      <c r="H27" s="1837"/>
      <c r="I27" s="1653">
        <v>832.8</v>
      </c>
      <c r="J27" s="1804"/>
      <c r="K27" s="1837"/>
      <c r="L27" s="1837"/>
      <c r="M27" s="1653">
        <v>246.23999999999998</v>
      </c>
      <c r="N27" s="1804"/>
      <c r="O27" s="1837"/>
      <c r="P27" s="1837"/>
      <c r="Q27" s="1653">
        <v>471.6</v>
      </c>
    </row>
    <row r="28" spans="1:17" s="642" customFormat="1" ht="15" x14ac:dyDescent="0.25">
      <c r="A28" s="645">
        <v>14</v>
      </c>
      <c r="B28" s="1835"/>
      <c r="C28" s="1837"/>
      <c r="D28" s="1837"/>
      <c r="E28" s="1653">
        <v>749.28</v>
      </c>
      <c r="F28" s="1804"/>
      <c r="G28" s="1837"/>
      <c r="H28" s="1837"/>
      <c r="I28" s="1653">
        <v>1181.76</v>
      </c>
      <c r="J28" s="1804"/>
      <c r="K28" s="1837"/>
      <c r="L28" s="1837"/>
      <c r="M28" s="1653">
        <v>289.92</v>
      </c>
      <c r="N28" s="1804"/>
      <c r="O28" s="1837"/>
      <c r="P28" s="1837"/>
      <c r="Q28" s="1653">
        <v>817.92</v>
      </c>
    </row>
    <row r="29" spans="1:17" s="642" customFormat="1" ht="15" x14ac:dyDescent="0.25">
      <c r="A29" s="645">
        <v>15</v>
      </c>
      <c r="B29" s="1835"/>
      <c r="C29" s="1837"/>
      <c r="D29" s="1837"/>
      <c r="E29" s="1653">
        <v>750.24</v>
      </c>
      <c r="F29" s="1804"/>
      <c r="G29" s="1837"/>
      <c r="H29" s="1837"/>
      <c r="I29" s="1653">
        <v>1146.72</v>
      </c>
      <c r="J29" s="1804"/>
      <c r="K29" s="1837"/>
      <c r="L29" s="1837"/>
      <c r="M29" s="1653">
        <v>279.84000000000003</v>
      </c>
      <c r="N29" s="1804"/>
      <c r="O29" s="1837"/>
      <c r="P29" s="1837"/>
      <c r="Q29" s="1653">
        <v>799.92</v>
      </c>
    </row>
    <row r="30" spans="1:17" s="642" customFormat="1" ht="15" x14ac:dyDescent="0.25">
      <c r="A30" s="645">
        <v>16</v>
      </c>
      <c r="B30" s="1835"/>
      <c r="C30" s="1837"/>
      <c r="D30" s="1837"/>
      <c r="E30" s="1653">
        <v>751.68000000000006</v>
      </c>
      <c r="F30" s="1804"/>
      <c r="G30" s="1837"/>
      <c r="H30" s="1837"/>
      <c r="I30" s="1653">
        <v>1070.1600000000001</v>
      </c>
      <c r="J30" s="1804"/>
      <c r="K30" s="1837"/>
      <c r="L30" s="1837"/>
      <c r="M30" s="1653">
        <v>256.8</v>
      </c>
      <c r="N30" s="1804"/>
      <c r="O30" s="1837"/>
      <c r="P30" s="1837"/>
      <c r="Q30" s="1653">
        <v>692.40000000000009</v>
      </c>
    </row>
    <row r="31" spans="1:17" s="646" customFormat="1" ht="15" x14ac:dyDescent="0.25">
      <c r="A31" s="645">
        <v>17</v>
      </c>
      <c r="B31" s="1835"/>
      <c r="C31" s="1837"/>
      <c r="D31" s="1837"/>
      <c r="E31" s="1653">
        <v>779.52</v>
      </c>
      <c r="F31" s="1804"/>
      <c r="G31" s="1837"/>
      <c r="H31" s="1837"/>
      <c r="I31" s="1653">
        <v>1099.44</v>
      </c>
      <c r="J31" s="1804"/>
      <c r="K31" s="1837"/>
      <c r="L31" s="1837"/>
      <c r="M31" s="1653">
        <v>264.48</v>
      </c>
      <c r="N31" s="1804"/>
      <c r="O31" s="1837"/>
      <c r="P31" s="1837"/>
      <c r="Q31" s="1653">
        <v>717.12</v>
      </c>
    </row>
    <row r="32" spans="1:17" s="646" customFormat="1" ht="15" x14ac:dyDescent="0.25">
      <c r="A32" s="645">
        <v>18</v>
      </c>
      <c r="B32" s="1835"/>
      <c r="C32" s="1837"/>
      <c r="D32" s="1837"/>
      <c r="E32" s="1653">
        <v>769.92000000000007</v>
      </c>
      <c r="F32" s="1804"/>
      <c r="G32" s="1837"/>
      <c r="H32" s="1837"/>
      <c r="I32" s="1653">
        <v>937.2</v>
      </c>
      <c r="J32" s="1804"/>
      <c r="K32" s="1837"/>
      <c r="L32" s="1837"/>
      <c r="M32" s="1653">
        <v>252.96</v>
      </c>
      <c r="N32" s="1804"/>
      <c r="O32" s="1837"/>
      <c r="P32" s="1837"/>
      <c r="Q32" s="1653">
        <v>630</v>
      </c>
    </row>
    <row r="33" spans="1:33" s="646" customFormat="1" ht="15" x14ac:dyDescent="0.25">
      <c r="A33" s="645">
        <v>19</v>
      </c>
      <c r="B33" s="1835"/>
      <c r="C33" s="1837"/>
      <c r="D33" s="1837"/>
      <c r="E33" s="1653">
        <v>792.48</v>
      </c>
      <c r="F33" s="1804"/>
      <c r="G33" s="1837"/>
      <c r="H33" s="1837"/>
      <c r="I33" s="1653">
        <v>949.2</v>
      </c>
      <c r="J33" s="1804"/>
      <c r="K33" s="1837"/>
      <c r="L33" s="1837"/>
      <c r="M33" s="1653">
        <v>230.4</v>
      </c>
      <c r="N33" s="1804"/>
      <c r="O33" s="1837"/>
      <c r="P33" s="1837"/>
      <c r="Q33" s="1653">
        <v>635.28</v>
      </c>
    </row>
    <row r="34" spans="1:33" s="646" customFormat="1" ht="15" x14ac:dyDescent="0.25">
      <c r="A34" s="645">
        <v>20</v>
      </c>
      <c r="B34" s="1835"/>
      <c r="C34" s="1837"/>
      <c r="D34" s="1837"/>
      <c r="E34" s="1653">
        <v>794.39999999999986</v>
      </c>
      <c r="F34" s="1804"/>
      <c r="G34" s="1837"/>
      <c r="H34" s="1837"/>
      <c r="I34" s="1653">
        <v>830.16</v>
      </c>
      <c r="J34" s="1804"/>
      <c r="K34" s="1837"/>
      <c r="L34" s="1837"/>
      <c r="M34" s="1653">
        <v>229.44</v>
      </c>
      <c r="N34" s="1804"/>
      <c r="O34" s="1837"/>
      <c r="P34" s="1837"/>
      <c r="Q34" s="1653">
        <v>501.6</v>
      </c>
    </row>
    <row r="35" spans="1:33" s="646" customFormat="1" ht="15" x14ac:dyDescent="0.25">
      <c r="A35" s="645">
        <v>21</v>
      </c>
      <c r="B35" s="1835"/>
      <c r="C35" s="1837"/>
      <c r="D35" s="1837"/>
      <c r="E35" s="1653">
        <v>765.59999999999991</v>
      </c>
      <c r="F35" s="1804"/>
      <c r="G35" s="1837"/>
      <c r="H35" s="1837"/>
      <c r="I35" s="1653">
        <v>770.40000000000009</v>
      </c>
      <c r="J35" s="1804"/>
      <c r="K35" s="1837"/>
      <c r="L35" s="1837"/>
      <c r="M35" s="1653">
        <v>212.64</v>
      </c>
      <c r="N35" s="1804"/>
      <c r="O35" s="1837"/>
      <c r="P35" s="1837"/>
      <c r="Q35" s="1653">
        <v>470.64</v>
      </c>
    </row>
    <row r="36" spans="1:33" s="646" customFormat="1" ht="15" x14ac:dyDescent="0.25">
      <c r="A36" s="645">
        <v>22</v>
      </c>
      <c r="B36" s="1835"/>
      <c r="C36" s="1837"/>
      <c r="D36" s="1837"/>
      <c r="E36" s="1653">
        <v>688.8</v>
      </c>
      <c r="F36" s="1804"/>
      <c r="G36" s="1837"/>
      <c r="H36" s="1837"/>
      <c r="I36" s="1653">
        <v>717.6</v>
      </c>
      <c r="J36" s="1804"/>
      <c r="K36" s="1837"/>
      <c r="L36" s="1837"/>
      <c r="M36" s="1653">
        <v>200.16</v>
      </c>
      <c r="N36" s="1804"/>
      <c r="O36" s="1837"/>
      <c r="P36" s="1837"/>
      <c r="Q36" s="1653">
        <v>389.76000000000005</v>
      </c>
    </row>
    <row r="37" spans="1:33" s="646" customFormat="1" ht="15" x14ac:dyDescent="0.25">
      <c r="A37" s="645">
        <v>23</v>
      </c>
      <c r="B37" s="1835"/>
      <c r="C37" s="1837"/>
      <c r="D37" s="1837"/>
      <c r="E37" s="1653">
        <v>596.64</v>
      </c>
      <c r="F37" s="1804"/>
      <c r="G37" s="1837"/>
      <c r="H37" s="1837"/>
      <c r="I37" s="1653">
        <v>708.24</v>
      </c>
      <c r="J37" s="1804"/>
      <c r="K37" s="1837"/>
      <c r="L37" s="1837"/>
      <c r="M37" s="1653">
        <v>204.48</v>
      </c>
      <c r="N37" s="1804"/>
      <c r="O37" s="1837"/>
      <c r="P37" s="1837"/>
      <c r="Q37" s="1653">
        <v>432</v>
      </c>
    </row>
    <row r="38" spans="1:33" s="646" customFormat="1" ht="15" x14ac:dyDescent="0.25">
      <c r="A38" s="645">
        <v>24</v>
      </c>
      <c r="B38" s="1835"/>
      <c r="C38" s="1837"/>
      <c r="D38" s="1837"/>
      <c r="E38" s="1653">
        <v>501.11999999999995</v>
      </c>
      <c r="F38" s="1804"/>
      <c r="G38" s="1837"/>
      <c r="H38" s="1837"/>
      <c r="I38" s="1653">
        <v>630.72</v>
      </c>
      <c r="J38" s="1804"/>
      <c r="K38" s="1837"/>
      <c r="L38" s="1837"/>
      <c r="M38" s="1653">
        <v>192</v>
      </c>
      <c r="N38" s="1804"/>
      <c r="O38" s="1837"/>
      <c r="P38" s="1837"/>
      <c r="Q38" s="1653">
        <v>405.12</v>
      </c>
    </row>
    <row r="39" spans="1:33" s="646" customFormat="1" ht="15" x14ac:dyDescent="0.2">
      <c r="A39" s="645" t="s">
        <v>19</v>
      </c>
      <c r="B39" s="1374"/>
      <c r="C39" s="1837"/>
      <c r="D39" s="1837"/>
      <c r="E39" s="1839">
        <f>SUM(E15:E38)</f>
        <v>15078.24</v>
      </c>
      <c r="F39" s="1837"/>
      <c r="G39" s="1837"/>
      <c r="H39" s="1837"/>
      <c r="I39" s="1839">
        <f>SUM(I15:I38)</f>
        <v>20043.84</v>
      </c>
      <c r="J39" s="1837"/>
      <c r="K39" s="1837"/>
      <c r="L39" s="1837"/>
      <c r="M39" s="1839">
        <f>SUM(M15:M38)</f>
        <v>5134.08</v>
      </c>
      <c r="N39" s="1837"/>
      <c r="O39" s="1837"/>
      <c r="P39" s="1837"/>
      <c r="Q39" s="1839">
        <f>SUM(Q15:Q38)</f>
        <v>12522.960000000003</v>
      </c>
    </row>
    <row r="40" spans="1:33" s="635" customFormat="1" ht="12.75" customHeight="1" x14ac:dyDescent="0.2">
      <c r="A40" s="635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35" customFormat="1" ht="12.75" customHeight="1" x14ac:dyDescent="0.2">
      <c r="A41" s="635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 x14ac:dyDescent="0.2">
      <c r="A42" s="635" t="s">
        <v>22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 x14ac:dyDescent="0.2">
      <c r="A43" s="635" t="s">
        <v>23</v>
      </c>
      <c r="K43" s="635" t="s">
        <v>537</v>
      </c>
      <c r="L43" s="635"/>
      <c r="M43" s="635"/>
      <c r="N43" s="635"/>
      <c r="O43" s="635"/>
      <c r="P43" s="635"/>
      <c r="Q43" s="635"/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 x14ac:dyDescent="0.2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2972" t="s">
        <v>512</v>
      </c>
      <c r="C1" s="2039"/>
      <c r="D1" s="2039"/>
      <c r="E1" s="2039"/>
      <c r="F1" s="2039"/>
      <c r="J1" s="801" t="s">
        <v>184</v>
      </c>
      <c r="K1" s="2970" t="s">
        <v>142</v>
      </c>
      <c r="L1" s="2971"/>
      <c r="M1" s="2971"/>
      <c r="N1" s="2971"/>
      <c r="O1" s="2971"/>
      <c r="P1" s="2971"/>
      <c r="Q1" s="2971"/>
      <c r="R1" s="881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48" customFormat="1" ht="10.5" customHeight="1" x14ac:dyDescent="0.2">
      <c r="B2" s="2973" t="s">
        <v>1</v>
      </c>
      <c r="C2" s="2046"/>
      <c r="D2" s="2046"/>
      <c r="E2" s="2046"/>
      <c r="F2" s="2046"/>
      <c r="K2" s="940"/>
      <c r="L2" s="940"/>
      <c r="M2" s="940"/>
      <c r="N2" s="882" t="s">
        <v>2</v>
      </c>
      <c r="O2" s="649"/>
      <c r="P2" s="649"/>
      <c r="Q2" s="649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48" customFormat="1" ht="13.5" customHeight="1" x14ac:dyDescent="0.2">
      <c r="B3" s="650" t="s">
        <v>136</v>
      </c>
      <c r="N3" s="648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48" customFormat="1" ht="15" customHeight="1" x14ac:dyDescent="0.25">
      <c r="B4" s="2975" t="s">
        <v>4</v>
      </c>
      <c r="C4" s="2039"/>
      <c r="D4" s="651"/>
      <c r="E4" s="940"/>
      <c r="F4" s="940"/>
      <c r="G4" s="940"/>
      <c r="H4" s="940"/>
      <c r="I4" s="883" t="s">
        <v>5</v>
      </c>
      <c r="J4" s="649"/>
      <c r="K4" s="649"/>
      <c r="L4" s="649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48" customFormat="1" ht="9.75" customHeight="1" x14ac:dyDescent="0.2">
      <c r="B5" s="2974" t="s">
        <v>7</v>
      </c>
      <c r="C5" s="2037"/>
      <c r="D5" s="649"/>
      <c r="E5" s="649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48" customFormat="1" ht="12" customHeight="1" x14ac:dyDescent="0.25">
      <c r="A6" s="2966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48" customFormat="1" ht="15.75" x14ac:dyDescent="0.25">
      <c r="A7" s="2967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48" customFormat="1" ht="9" customHeight="1" x14ac:dyDescent="0.2">
      <c r="A8" s="1329" t="s">
        <v>472</v>
      </c>
      <c r="B8" s="1315" t="s">
        <v>471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48" customFormat="1" x14ac:dyDescent="0.2">
      <c r="A9" s="2964" t="s">
        <v>9</v>
      </c>
      <c r="B9" s="2965" t="s">
        <v>10</v>
      </c>
      <c r="C9" s="2382"/>
      <c r="D9" s="2382"/>
      <c r="E9" s="2382"/>
      <c r="F9" s="2382"/>
      <c r="G9" s="2382"/>
      <c r="H9" s="2382"/>
      <c r="I9" s="2383"/>
      <c r="J9" s="2965" t="s">
        <v>11</v>
      </c>
      <c r="K9" s="2382"/>
      <c r="L9" s="2382"/>
      <c r="M9" s="2382"/>
      <c r="N9" s="2382"/>
      <c r="O9" s="2382"/>
      <c r="P9" s="2382"/>
      <c r="Q9" s="2383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48" customFormat="1" x14ac:dyDescent="0.2">
      <c r="A10" s="2379"/>
      <c r="B10" s="2968" t="s">
        <v>145</v>
      </c>
      <c r="C10" s="2053"/>
      <c r="D10" s="2053"/>
      <c r="E10" s="2054"/>
      <c r="F10" s="2969" t="s">
        <v>662</v>
      </c>
      <c r="G10" s="2489"/>
      <c r="H10" s="2489"/>
      <c r="I10" s="2490"/>
      <c r="J10" s="2968" t="s">
        <v>145</v>
      </c>
      <c r="K10" s="2053"/>
      <c r="L10" s="2053"/>
      <c r="M10" s="2054"/>
      <c r="N10" s="2968" t="s">
        <v>663</v>
      </c>
      <c r="O10" s="2053"/>
      <c r="P10" s="2053"/>
      <c r="Q10" s="2054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48" customFormat="1" x14ac:dyDescent="0.2">
      <c r="A11" s="2379"/>
      <c r="B11" s="2968" t="s">
        <v>14</v>
      </c>
      <c r="C11" s="2053"/>
      <c r="E11" s="653">
        <v>2400</v>
      </c>
      <c r="F11" s="2969" t="s">
        <v>14</v>
      </c>
      <c r="G11" s="2489"/>
      <c r="H11" s="1843"/>
      <c r="I11" s="1844">
        <v>1200</v>
      </c>
      <c r="J11" s="2968" t="s">
        <v>14</v>
      </c>
      <c r="K11" s="2053"/>
      <c r="L11" s="652"/>
      <c r="M11" s="653">
        <v>2400</v>
      </c>
      <c r="N11" s="2968" t="s">
        <v>14</v>
      </c>
      <c r="O11" s="2053"/>
      <c r="P11" s="652"/>
      <c r="Q11" s="653">
        <v>1200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55" customFormat="1" ht="35.25" customHeight="1" x14ac:dyDescent="0.2">
      <c r="A12" s="2380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835"/>
      <c r="C14" s="1840"/>
      <c r="D14" s="1840"/>
      <c r="E14" s="1841"/>
      <c r="F14" s="1804"/>
      <c r="G14" s="1840"/>
      <c r="H14" s="1840"/>
      <c r="I14" s="1841"/>
      <c r="J14" s="1804"/>
      <c r="K14" s="1840"/>
      <c r="L14" s="1840"/>
      <c r="M14" s="1841"/>
      <c r="N14" s="1804"/>
      <c r="O14" s="1840"/>
      <c r="P14" s="1840"/>
      <c r="Q14" s="1841"/>
    </row>
    <row r="15" spans="1:33" s="1409" customFormat="1" ht="15" x14ac:dyDescent="0.25">
      <c r="A15" s="1408">
        <v>1</v>
      </c>
      <c r="B15" s="1836"/>
      <c r="C15" s="1840"/>
      <c r="D15" s="1840"/>
      <c r="E15" s="1653">
        <v>334.32</v>
      </c>
      <c r="F15" s="1804"/>
      <c r="G15" s="1840"/>
      <c r="H15" s="1840"/>
      <c r="I15" s="1653">
        <v>405.36</v>
      </c>
      <c r="J15" s="1804"/>
      <c r="K15" s="1840"/>
      <c r="L15" s="1840"/>
      <c r="M15" s="1653">
        <v>187.68</v>
      </c>
      <c r="N15" s="1804"/>
      <c r="O15" s="1840"/>
      <c r="P15" s="1840"/>
      <c r="Q15" s="1653">
        <v>199.8</v>
      </c>
    </row>
    <row r="16" spans="1:33" s="655" customFormat="1" ht="15" x14ac:dyDescent="0.25">
      <c r="A16" s="658">
        <v>2</v>
      </c>
      <c r="B16" s="1835"/>
      <c r="C16" s="1840"/>
      <c r="D16" s="1840"/>
      <c r="E16" s="1653">
        <v>302.15999999999997</v>
      </c>
      <c r="F16" s="1804"/>
      <c r="G16" s="1840"/>
      <c r="H16" s="1840"/>
      <c r="I16" s="1653">
        <v>370.08</v>
      </c>
      <c r="J16" s="1804"/>
      <c r="K16" s="1840"/>
      <c r="L16" s="1840"/>
      <c r="M16" s="1653">
        <v>168.48</v>
      </c>
      <c r="N16" s="1804"/>
      <c r="O16" s="1840"/>
      <c r="P16" s="1840"/>
      <c r="Q16" s="1653">
        <v>183.95999999999998</v>
      </c>
    </row>
    <row r="17" spans="1:17" s="655" customFormat="1" ht="15" x14ac:dyDescent="0.25">
      <c r="A17" s="658">
        <v>3</v>
      </c>
      <c r="B17" s="1835"/>
      <c r="C17" s="1840"/>
      <c r="D17" s="1840"/>
      <c r="E17" s="1653">
        <v>286.56</v>
      </c>
      <c r="F17" s="1804"/>
      <c r="G17" s="1840"/>
      <c r="H17" s="1840"/>
      <c r="I17" s="1653">
        <v>353.88</v>
      </c>
      <c r="J17" s="1804"/>
      <c r="K17" s="1840"/>
      <c r="L17" s="1840"/>
      <c r="M17" s="1653">
        <v>144.95999999999998</v>
      </c>
      <c r="N17" s="1804"/>
      <c r="O17" s="1840"/>
      <c r="P17" s="1840"/>
      <c r="Q17" s="1653">
        <v>177.84</v>
      </c>
    </row>
    <row r="18" spans="1:17" s="655" customFormat="1" ht="15" x14ac:dyDescent="0.25">
      <c r="A18" s="658">
        <v>4</v>
      </c>
      <c r="B18" s="1835"/>
      <c r="C18" s="1840"/>
      <c r="D18" s="1840"/>
      <c r="E18" s="1653">
        <v>270.96000000000004</v>
      </c>
      <c r="F18" s="1804"/>
      <c r="G18" s="1840"/>
      <c r="H18" s="1840"/>
      <c r="I18" s="1653">
        <v>347.04000000000008</v>
      </c>
      <c r="J18" s="1804"/>
      <c r="K18" s="1840"/>
      <c r="L18" s="1840"/>
      <c r="M18" s="1653">
        <v>138.96</v>
      </c>
      <c r="N18" s="1804"/>
      <c r="O18" s="1840"/>
      <c r="P18" s="1840"/>
      <c r="Q18" s="1653">
        <v>176.04</v>
      </c>
    </row>
    <row r="19" spans="1:17" s="655" customFormat="1" ht="15" x14ac:dyDescent="0.25">
      <c r="A19" s="658">
        <v>5</v>
      </c>
      <c r="B19" s="1835"/>
      <c r="C19" s="1840"/>
      <c r="D19" s="1840"/>
      <c r="E19" s="1653">
        <v>272.64</v>
      </c>
      <c r="F19" s="1804"/>
      <c r="G19" s="1840"/>
      <c r="H19" s="1840"/>
      <c r="I19" s="1653">
        <v>339.84</v>
      </c>
      <c r="J19" s="1804"/>
      <c r="K19" s="1840"/>
      <c r="L19" s="1840"/>
      <c r="M19" s="1653">
        <v>138.48000000000002</v>
      </c>
      <c r="N19" s="1804"/>
      <c r="O19" s="1840"/>
      <c r="P19" s="1840"/>
      <c r="Q19" s="1653">
        <v>170.28000000000003</v>
      </c>
    </row>
    <row r="20" spans="1:17" s="655" customFormat="1" ht="15" x14ac:dyDescent="0.25">
      <c r="A20" s="658">
        <v>6</v>
      </c>
      <c r="B20" s="1835"/>
      <c r="C20" s="1840"/>
      <c r="D20" s="1840"/>
      <c r="E20" s="1653">
        <v>285.36</v>
      </c>
      <c r="F20" s="1804"/>
      <c r="G20" s="1840"/>
      <c r="H20" s="1840"/>
      <c r="I20" s="1653">
        <v>355.67999999999995</v>
      </c>
      <c r="J20" s="1804"/>
      <c r="K20" s="1840"/>
      <c r="L20" s="1840"/>
      <c r="M20" s="1653">
        <v>117.84</v>
      </c>
      <c r="N20" s="1804"/>
      <c r="O20" s="1840"/>
      <c r="P20" s="1840"/>
      <c r="Q20" s="1653">
        <v>174.24</v>
      </c>
    </row>
    <row r="21" spans="1:17" s="655" customFormat="1" ht="15" x14ac:dyDescent="0.25">
      <c r="A21" s="658">
        <v>7</v>
      </c>
      <c r="B21" s="1835"/>
      <c r="C21" s="1840"/>
      <c r="D21" s="1840"/>
      <c r="E21" s="1653">
        <v>361.91999999999996</v>
      </c>
      <c r="F21" s="1804"/>
      <c r="G21" s="1840"/>
      <c r="H21" s="1840"/>
      <c r="I21" s="1653">
        <v>427.68</v>
      </c>
      <c r="J21" s="1804"/>
      <c r="K21" s="1840"/>
      <c r="L21" s="1840"/>
      <c r="M21" s="1653">
        <v>130.32</v>
      </c>
      <c r="N21" s="1804"/>
      <c r="O21" s="1840"/>
      <c r="P21" s="1840"/>
      <c r="Q21" s="1653">
        <v>172.44</v>
      </c>
    </row>
    <row r="22" spans="1:17" s="655" customFormat="1" ht="15" x14ac:dyDescent="0.25">
      <c r="A22" s="658">
        <v>8</v>
      </c>
      <c r="B22" s="1835"/>
      <c r="C22" s="1840"/>
      <c r="D22" s="1840"/>
      <c r="E22" s="1653">
        <v>428.88</v>
      </c>
      <c r="F22" s="1804"/>
      <c r="G22" s="1840"/>
      <c r="H22" s="1840"/>
      <c r="I22" s="1653">
        <v>455.03999999999996</v>
      </c>
      <c r="J22" s="1804"/>
      <c r="K22" s="1840"/>
      <c r="L22" s="1840"/>
      <c r="M22" s="1653">
        <v>148.32</v>
      </c>
      <c r="N22" s="1804"/>
      <c r="O22" s="1840"/>
      <c r="P22" s="1840"/>
      <c r="Q22" s="1653">
        <v>182.52000000000004</v>
      </c>
    </row>
    <row r="23" spans="1:17" s="655" customFormat="1" ht="15" x14ac:dyDescent="0.25">
      <c r="A23" s="658">
        <v>9</v>
      </c>
      <c r="B23" s="1835"/>
      <c r="C23" s="1840"/>
      <c r="D23" s="1840"/>
      <c r="E23" s="1653">
        <v>544.79999999999995</v>
      </c>
      <c r="F23" s="1804"/>
      <c r="G23" s="1840"/>
      <c r="H23" s="1840"/>
      <c r="I23" s="1653">
        <v>793.44</v>
      </c>
      <c r="J23" s="1804"/>
      <c r="K23" s="1840"/>
      <c r="L23" s="1840"/>
      <c r="M23" s="1653">
        <v>256.32</v>
      </c>
      <c r="N23" s="1804"/>
      <c r="O23" s="1840"/>
      <c r="P23" s="1840"/>
      <c r="Q23" s="1653">
        <v>508.32000000000005</v>
      </c>
    </row>
    <row r="24" spans="1:17" s="655" customFormat="1" ht="15" x14ac:dyDescent="0.25">
      <c r="A24" s="658">
        <v>10</v>
      </c>
      <c r="B24" s="1835"/>
      <c r="C24" s="1840"/>
      <c r="D24" s="1840"/>
      <c r="E24" s="1653">
        <v>564.24</v>
      </c>
      <c r="F24" s="1804"/>
      <c r="G24" s="1840"/>
      <c r="H24" s="1840"/>
      <c r="I24" s="1653">
        <v>829.08</v>
      </c>
      <c r="J24" s="1804"/>
      <c r="K24" s="1840"/>
      <c r="L24" s="1840"/>
      <c r="M24" s="1653">
        <v>260.39999999999998</v>
      </c>
      <c r="N24" s="1804"/>
      <c r="O24" s="1840"/>
      <c r="P24" s="1840"/>
      <c r="Q24" s="1653">
        <v>536.04</v>
      </c>
    </row>
    <row r="25" spans="1:17" s="655" customFormat="1" ht="15" x14ac:dyDescent="0.25">
      <c r="A25" s="658">
        <v>11</v>
      </c>
      <c r="B25" s="1835"/>
      <c r="C25" s="1840"/>
      <c r="D25" s="1840"/>
      <c r="E25" s="1653">
        <v>537.3599999999999</v>
      </c>
      <c r="F25" s="1804"/>
      <c r="G25" s="1840"/>
      <c r="H25" s="1840"/>
      <c r="I25" s="1653">
        <v>745.56000000000006</v>
      </c>
      <c r="J25" s="1804"/>
      <c r="K25" s="1840"/>
      <c r="L25" s="1840"/>
      <c r="M25" s="1653">
        <v>242.88</v>
      </c>
      <c r="N25" s="1804"/>
      <c r="O25" s="1840"/>
      <c r="P25" s="1840"/>
      <c r="Q25" s="1653">
        <v>486.72</v>
      </c>
    </row>
    <row r="26" spans="1:17" s="655" customFormat="1" ht="15" x14ac:dyDescent="0.25">
      <c r="A26" s="658">
        <v>12</v>
      </c>
      <c r="B26" s="1835"/>
      <c r="C26" s="1840"/>
      <c r="D26" s="1840"/>
      <c r="E26" s="1653">
        <v>512.40000000000009</v>
      </c>
      <c r="F26" s="1804"/>
      <c r="G26" s="1840"/>
      <c r="H26" s="1840"/>
      <c r="I26" s="1653">
        <v>837.72</v>
      </c>
      <c r="J26" s="1804"/>
      <c r="K26" s="1840"/>
      <c r="L26" s="1840"/>
      <c r="M26" s="1653">
        <v>245.51999999999998</v>
      </c>
      <c r="N26" s="1804"/>
      <c r="O26" s="1840"/>
      <c r="P26" s="1840"/>
      <c r="Q26" s="1653">
        <v>547.92000000000007</v>
      </c>
    </row>
    <row r="27" spans="1:17" s="655" customFormat="1" ht="15" x14ac:dyDescent="0.25">
      <c r="A27" s="658">
        <v>13</v>
      </c>
      <c r="B27" s="1835"/>
      <c r="C27" s="1840"/>
      <c r="D27" s="1840"/>
      <c r="E27" s="1653">
        <v>529.19999999999993</v>
      </c>
      <c r="F27" s="1804"/>
      <c r="G27" s="1840"/>
      <c r="H27" s="1840"/>
      <c r="I27" s="1653">
        <v>628.92000000000007</v>
      </c>
      <c r="J27" s="1804"/>
      <c r="K27" s="1840"/>
      <c r="L27" s="1840"/>
      <c r="M27" s="1653">
        <v>246.72</v>
      </c>
      <c r="N27" s="1804"/>
      <c r="O27" s="1840"/>
      <c r="P27" s="1840"/>
      <c r="Q27" s="1653">
        <v>407.15999999999997</v>
      </c>
    </row>
    <row r="28" spans="1:17" s="655" customFormat="1" ht="15" x14ac:dyDescent="0.25">
      <c r="A28" s="658">
        <v>14</v>
      </c>
      <c r="B28" s="1835"/>
      <c r="C28" s="1840"/>
      <c r="D28" s="1840"/>
      <c r="E28" s="1653">
        <v>588.72</v>
      </c>
      <c r="F28" s="1804"/>
      <c r="G28" s="1840"/>
      <c r="H28" s="1840"/>
      <c r="I28" s="1653">
        <v>842.76</v>
      </c>
      <c r="J28" s="1804"/>
      <c r="K28" s="1840"/>
      <c r="L28" s="1840"/>
      <c r="M28" s="1653">
        <v>314.16000000000003</v>
      </c>
      <c r="N28" s="1804"/>
      <c r="O28" s="1840"/>
      <c r="P28" s="1840"/>
      <c r="Q28" s="1653">
        <v>571.31999999999994</v>
      </c>
    </row>
    <row r="29" spans="1:17" s="655" customFormat="1" ht="15" x14ac:dyDescent="0.25">
      <c r="A29" s="658">
        <v>15</v>
      </c>
      <c r="B29" s="1835"/>
      <c r="C29" s="1840"/>
      <c r="D29" s="1840"/>
      <c r="E29" s="1653">
        <v>554.88</v>
      </c>
      <c r="F29" s="1804"/>
      <c r="G29" s="1840"/>
      <c r="H29" s="1840"/>
      <c r="I29" s="1653">
        <v>805.32</v>
      </c>
      <c r="J29" s="1804"/>
      <c r="K29" s="1840"/>
      <c r="L29" s="1840"/>
      <c r="M29" s="1653">
        <v>284.88</v>
      </c>
      <c r="N29" s="1804"/>
      <c r="O29" s="1840"/>
      <c r="P29" s="1840"/>
      <c r="Q29" s="1653">
        <v>528.48</v>
      </c>
    </row>
    <row r="30" spans="1:17" s="655" customFormat="1" ht="15" x14ac:dyDescent="0.25">
      <c r="A30" s="658">
        <v>16</v>
      </c>
      <c r="B30" s="1835"/>
      <c r="C30" s="1840"/>
      <c r="D30" s="1840"/>
      <c r="E30" s="1653">
        <v>508.79999999999995</v>
      </c>
      <c r="F30" s="1804"/>
      <c r="G30" s="1840"/>
      <c r="H30" s="1840"/>
      <c r="I30" s="1653">
        <v>846</v>
      </c>
      <c r="J30" s="1804"/>
      <c r="K30" s="1840"/>
      <c r="L30" s="1840"/>
      <c r="M30" s="1653">
        <v>249.12</v>
      </c>
      <c r="N30" s="1804"/>
      <c r="O30" s="1840"/>
      <c r="P30" s="1840"/>
      <c r="Q30" s="1653">
        <v>556.92000000000007</v>
      </c>
    </row>
    <row r="31" spans="1:17" s="659" customFormat="1" ht="15" x14ac:dyDescent="0.25">
      <c r="A31" s="658">
        <v>17</v>
      </c>
      <c r="B31" s="1835"/>
      <c r="C31" s="1840"/>
      <c r="D31" s="1840"/>
      <c r="E31" s="1653">
        <v>522</v>
      </c>
      <c r="F31" s="1804"/>
      <c r="G31" s="1840"/>
      <c r="H31" s="1840"/>
      <c r="I31" s="1653">
        <v>709.19999999999993</v>
      </c>
      <c r="J31" s="1804"/>
      <c r="K31" s="1840"/>
      <c r="L31" s="1840"/>
      <c r="M31" s="1653">
        <v>259.68</v>
      </c>
      <c r="N31" s="1804"/>
      <c r="O31" s="1840"/>
      <c r="P31" s="1840"/>
      <c r="Q31" s="1653">
        <v>387</v>
      </c>
    </row>
    <row r="32" spans="1:17" s="659" customFormat="1" ht="15" x14ac:dyDescent="0.25">
      <c r="A32" s="658">
        <v>18</v>
      </c>
      <c r="B32" s="1835"/>
      <c r="C32" s="1840"/>
      <c r="D32" s="1840"/>
      <c r="E32" s="1653">
        <v>543.36</v>
      </c>
      <c r="F32" s="1804"/>
      <c r="G32" s="1840"/>
      <c r="H32" s="1840"/>
      <c r="I32" s="1653">
        <v>538.92000000000007</v>
      </c>
      <c r="J32" s="1804"/>
      <c r="K32" s="1840"/>
      <c r="L32" s="1840"/>
      <c r="M32" s="1653">
        <v>294.72000000000003</v>
      </c>
      <c r="N32" s="1804"/>
      <c r="O32" s="1840"/>
      <c r="P32" s="1840"/>
      <c r="Q32" s="1653">
        <v>253.8</v>
      </c>
    </row>
    <row r="33" spans="1:33" s="659" customFormat="1" ht="15" x14ac:dyDescent="0.25">
      <c r="A33" s="658">
        <v>19</v>
      </c>
      <c r="B33" s="1835"/>
      <c r="C33" s="1840"/>
      <c r="D33" s="1840"/>
      <c r="E33" s="1653">
        <v>542.40000000000009</v>
      </c>
      <c r="F33" s="1804"/>
      <c r="G33" s="1840"/>
      <c r="H33" s="1840"/>
      <c r="I33" s="1653">
        <v>568.08000000000015</v>
      </c>
      <c r="J33" s="1804"/>
      <c r="K33" s="1840"/>
      <c r="L33" s="1840"/>
      <c r="M33" s="1653">
        <v>275.03999999999996</v>
      </c>
      <c r="N33" s="1804"/>
      <c r="O33" s="1840"/>
      <c r="P33" s="1840"/>
      <c r="Q33" s="1653">
        <v>254.51999999999998</v>
      </c>
    </row>
    <row r="34" spans="1:33" s="659" customFormat="1" ht="15" x14ac:dyDescent="0.25">
      <c r="A34" s="658">
        <v>20</v>
      </c>
      <c r="B34" s="1835"/>
      <c r="C34" s="1840"/>
      <c r="D34" s="1840"/>
      <c r="E34" s="1653">
        <v>481.68</v>
      </c>
      <c r="F34" s="1804"/>
      <c r="G34" s="1840"/>
      <c r="H34" s="1840"/>
      <c r="I34" s="1653">
        <v>548.28</v>
      </c>
      <c r="J34" s="1804"/>
      <c r="K34" s="1840"/>
      <c r="L34" s="1840"/>
      <c r="M34" s="1653">
        <v>254.88000000000002</v>
      </c>
      <c r="N34" s="1804"/>
      <c r="O34" s="1840"/>
      <c r="P34" s="1840"/>
      <c r="Q34" s="1653">
        <v>234.72</v>
      </c>
    </row>
    <row r="35" spans="1:33" s="659" customFormat="1" ht="15" x14ac:dyDescent="0.25">
      <c r="A35" s="658">
        <v>21</v>
      </c>
      <c r="B35" s="1835"/>
      <c r="C35" s="1840"/>
      <c r="D35" s="1840"/>
      <c r="E35" s="1653">
        <v>481.2</v>
      </c>
      <c r="F35" s="1804"/>
      <c r="G35" s="1840"/>
      <c r="H35" s="1840"/>
      <c r="I35" s="1653">
        <v>546.83999999999992</v>
      </c>
      <c r="J35" s="1804"/>
      <c r="K35" s="1840"/>
      <c r="L35" s="1840"/>
      <c r="M35" s="1653">
        <v>248.88</v>
      </c>
      <c r="N35" s="1804"/>
      <c r="O35" s="1840"/>
      <c r="P35" s="1840"/>
      <c r="Q35" s="1653">
        <v>229.32</v>
      </c>
    </row>
    <row r="36" spans="1:33" s="659" customFormat="1" ht="15" x14ac:dyDescent="0.25">
      <c r="A36" s="658">
        <v>22</v>
      </c>
      <c r="B36" s="1835"/>
      <c r="C36" s="1840"/>
      <c r="D36" s="1840"/>
      <c r="E36" s="1653">
        <v>414.48</v>
      </c>
      <c r="F36" s="1804"/>
      <c r="G36" s="1840"/>
      <c r="H36" s="1840"/>
      <c r="I36" s="1653">
        <v>529.56000000000006</v>
      </c>
      <c r="J36" s="1804"/>
      <c r="K36" s="1840"/>
      <c r="L36" s="1840"/>
      <c r="M36" s="1653">
        <v>178.07999999999998</v>
      </c>
      <c r="N36" s="1804"/>
      <c r="O36" s="1840"/>
      <c r="P36" s="1840"/>
      <c r="Q36" s="1653">
        <v>226.44</v>
      </c>
    </row>
    <row r="37" spans="1:33" s="659" customFormat="1" ht="15" x14ac:dyDescent="0.25">
      <c r="A37" s="658">
        <v>23</v>
      </c>
      <c r="B37" s="1835"/>
      <c r="C37" s="1840"/>
      <c r="D37" s="1840"/>
      <c r="E37" s="1653">
        <v>434.16</v>
      </c>
      <c r="F37" s="1804"/>
      <c r="G37" s="1840"/>
      <c r="H37" s="1840"/>
      <c r="I37" s="1653">
        <v>502.2</v>
      </c>
      <c r="J37" s="1804"/>
      <c r="K37" s="1840"/>
      <c r="L37" s="1840"/>
      <c r="M37" s="1653">
        <v>218.64</v>
      </c>
      <c r="N37" s="1804"/>
      <c r="O37" s="1840"/>
      <c r="P37" s="1840"/>
      <c r="Q37" s="1653">
        <v>227.16000000000003</v>
      </c>
    </row>
    <row r="38" spans="1:33" s="659" customFormat="1" ht="15" x14ac:dyDescent="0.25">
      <c r="A38" s="658">
        <v>24</v>
      </c>
      <c r="B38" s="1835"/>
      <c r="C38" s="1840"/>
      <c r="D38" s="1840"/>
      <c r="E38" s="1653">
        <v>396.72</v>
      </c>
      <c r="F38" s="1804"/>
      <c r="G38" s="1840"/>
      <c r="H38" s="1840"/>
      <c r="I38" s="1653">
        <v>450</v>
      </c>
      <c r="J38" s="1804"/>
      <c r="K38" s="1840"/>
      <c r="L38" s="1840"/>
      <c r="M38" s="1653">
        <v>227.51999999999998</v>
      </c>
      <c r="N38" s="1804"/>
      <c r="O38" s="1840"/>
      <c r="P38" s="1840"/>
      <c r="Q38" s="1653">
        <v>210.24</v>
      </c>
    </row>
    <row r="39" spans="1:33" s="659" customFormat="1" ht="15" x14ac:dyDescent="0.2">
      <c r="A39" s="658" t="s">
        <v>19</v>
      </c>
      <c r="B39" s="1375"/>
      <c r="C39" s="1840"/>
      <c r="D39" s="1840"/>
      <c r="E39" s="1842">
        <f>SUM(E15:E38)</f>
        <v>10699.2</v>
      </c>
      <c r="F39" s="1840"/>
      <c r="G39" s="1840"/>
      <c r="H39" s="1840"/>
      <c r="I39" s="1842">
        <f>SUM(I15:I38)</f>
        <v>13776.480000000003</v>
      </c>
      <c r="J39" s="1840"/>
      <c r="K39" s="1840"/>
      <c r="L39" s="1840"/>
      <c r="M39" s="1842">
        <f>SUM(M15:M38)</f>
        <v>5232.4799999999996</v>
      </c>
      <c r="N39" s="1840"/>
      <c r="O39" s="1840"/>
      <c r="P39" s="1840"/>
      <c r="Q39" s="1842">
        <f>SUM(Q15:Q38)</f>
        <v>7603.1999999999989</v>
      </c>
    </row>
    <row r="40" spans="1:33" s="648" customFormat="1" ht="12.75" customHeight="1" x14ac:dyDescent="0.2">
      <c r="A40" s="648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48" customFormat="1" ht="12.75" customHeight="1" x14ac:dyDescent="0.2">
      <c r="A41" s="648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 x14ac:dyDescent="0.2">
      <c r="A42" s="648" t="s">
        <v>22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 x14ac:dyDescent="0.2">
      <c r="A43" s="648" t="s">
        <v>23</v>
      </c>
      <c r="K43" s="648" t="s">
        <v>537</v>
      </c>
      <c r="L43" s="648"/>
      <c r="M43" s="648"/>
      <c r="N43" s="648"/>
      <c r="O43" s="648"/>
      <c r="P43" s="648"/>
      <c r="Q43" s="648"/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 x14ac:dyDescent="0.2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2982" t="s">
        <v>512</v>
      </c>
      <c r="C1" s="2039"/>
      <c r="D1" s="2039"/>
      <c r="E1" s="2039"/>
      <c r="F1" s="2039"/>
      <c r="J1" s="801" t="s">
        <v>184</v>
      </c>
      <c r="K1" s="2981" t="s">
        <v>142</v>
      </c>
      <c r="L1" s="2971"/>
      <c r="M1" s="2971"/>
      <c r="N1" s="2971"/>
      <c r="O1" s="2971"/>
      <c r="P1" s="2971"/>
      <c r="Q1" s="2971"/>
      <c r="R1" s="884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61" customFormat="1" ht="10.5" customHeight="1" x14ac:dyDescent="0.2">
      <c r="B2" s="2983" t="s">
        <v>1</v>
      </c>
      <c r="C2" s="2046"/>
      <c r="D2" s="2046"/>
      <c r="E2" s="2046"/>
      <c r="F2" s="2046"/>
      <c r="K2" s="938"/>
      <c r="L2" s="938"/>
      <c r="M2" s="938"/>
      <c r="N2" s="885" t="s">
        <v>2</v>
      </c>
      <c r="O2" s="662"/>
      <c r="P2" s="662"/>
      <c r="Q2" s="662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61" customFormat="1" ht="13.5" customHeight="1" x14ac:dyDescent="0.2">
      <c r="B3" s="663" t="s">
        <v>136</v>
      </c>
      <c r="N3" s="661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61" customFormat="1" ht="15" customHeight="1" x14ac:dyDescent="0.25">
      <c r="B4" s="2985" t="s">
        <v>4</v>
      </c>
      <c r="C4" s="2039"/>
      <c r="D4" s="664"/>
      <c r="E4" s="938"/>
      <c r="F4" s="938"/>
      <c r="G4" s="938"/>
      <c r="H4" s="938"/>
      <c r="I4" s="886" t="s">
        <v>5</v>
      </c>
      <c r="J4" s="662"/>
      <c r="K4" s="662"/>
      <c r="L4" s="662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61" customFormat="1" ht="9.75" customHeight="1" x14ac:dyDescent="0.2">
      <c r="B5" s="2984" t="s">
        <v>7</v>
      </c>
      <c r="C5" s="2037"/>
      <c r="D5" s="662"/>
      <c r="E5" s="662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61" customFormat="1" ht="12" customHeight="1" x14ac:dyDescent="0.25">
      <c r="A6" s="297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61" customFormat="1" ht="15.75" x14ac:dyDescent="0.25">
      <c r="A7" s="297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61" customFormat="1" ht="9" customHeight="1" x14ac:dyDescent="0.2">
      <c r="A8" s="1329" t="s">
        <v>473</v>
      </c>
      <c r="B8" s="1334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61" customFormat="1" x14ac:dyDescent="0.2">
      <c r="A9" s="2976" t="s">
        <v>9</v>
      </c>
      <c r="B9" s="2977" t="s">
        <v>10</v>
      </c>
      <c r="C9" s="2382"/>
      <c r="D9" s="2382"/>
      <c r="E9" s="2382"/>
      <c r="F9" s="2382"/>
      <c r="G9" s="2382"/>
      <c r="H9" s="2382"/>
      <c r="I9" s="2383"/>
      <c r="J9" s="2977" t="s">
        <v>11</v>
      </c>
      <c r="K9" s="2382"/>
      <c r="L9" s="2382"/>
      <c r="M9" s="2382"/>
      <c r="N9" s="2382"/>
      <c r="O9" s="2382"/>
      <c r="P9" s="2382"/>
      <c r="Q9" s="2383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61" customFormat="1" x14ac:dyDescent="0.2">
      <c r="A10" s="2379"/>
      <c r="B10" s="2980" t="s">
        <v>179</v>
      </c>
      <c r="C10" s="2053"/>
      <c r="D10" s="2053"/>
      <c r="E10" s="2054"/>
      <c r="F10" s="2980"/>
      <c r="G10" s="2053"/>
      <c r="H10" s="2053"/>
      <c r="I10" s="2054"/>
      <c r="J10" s="2980" t="s">
        <v>179</v>
      </c>
      <c r="K10" s="2053"/>
      <c r="L10" s="2053"/>
      <c r="M10" s="2054"/>
      <c r="N10" s="2980"/>
      <c r="O10" s="2053"/>
      <c r="P10" s="2053"/>
      <c r="Q10" s="2054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61" customFormat="1" x14ac:dyDescent="0.2">
      <c r="A11" s="2379"/>
      <c r="B11" s="2980" t="s">
        <v>14</v>
      </c>
      <c r="C11" s="2053"/>
      <c r="E11" s="666">
        <v>2400</v>
      </c>
      <c r="F11" s="2980" t="s">
        <v>14</v>
      </c>
      <c r="G11" s="2053"/>
      <c r="H11" s="665"/>
      <c r="I11" s="666">
        <v>0</v>
      </c>
      <c r="J11" s="2980" t="s">
        <v>14</v>
      </c>
      <c r="K11" s="2053"/>
      <c r="L11" s="665"/>
      <c r="M11" s="666">
        <v>2400</v>
      </c>
      <c r="N11" s="2980" t="s">
        <v>14</v>
      </c>
      <c r="O11" s="2053"/>
      <c r="P11" s="665"/>
      <c r="Q11" s="666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68" customFormat="1" ht="35.25" customHeight="1" x14ac:dyDescent="0.2">
      <c r="A12" s="2380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835"/>
      <c r="C14" s="1845"/>
      <c r="D14" s="1845"/>
      <c r="E14" s="1846"/>
      <c r="F14" s="1845"/>
      <c r="G14" s="1845"/>
      <c r="H14" s="1845"/>
      <c r="I14" s="1846"/>
      <c r="J14" s="1804"/>
      <c r="K14" s="1845"/>
      <c r="L14" s="1845"/>
      <c r="M14" s="1846"/>
      <c r="N14" s="1845"/>
      <c r="O14" s="790"/>
      <c r="P14" s="790"/>
      <c r="Q14" s="928"/>
    </row>
    <row r="15" spans="1:33" s="1407" customFormat="1" ht="15" x14ac:dyDescent="0.25">
      <c r="A15" s="1404">
        <v>1</v>
      </c>
      <c r="B15" s="1836"/>
      <c r="C15" s="1845"/>
      <c r="D15" s="1845"/>
      <c r="E15" s="1653">
        <v>386.64</v>
      </c>
      <c r="F15" s="1845"/>
      <c r="G15" s="1845"/>
      <c r="H15" s="1845"/>
      <c r="I15" s="1847"/>
      <c r="J15" s="1804"/>
      <c r="K15" s="1845"/>
      <c r="L15" s="1845"/>
      <c r="M15" s="1653">
        <v>148.07999999999998</v>
      </c>
      <c r="N15" s="1845"/>
      <c r="O15" s="1405"/>
      <c r="P15" s="1405"/>
      <c r="Q15" s="1406"/>
    </row>
    <row r="16" spans="1:33" s="668" customFormat="1" ht="15" x14ac:dyDescent="0.25">
      <c r="A16" s="671">
        <v>2</v>
      </c>
      <c r="B16" s="1835"/>
      <c r="C16" s="1845"/>
      <c r="D16" s="1845"/>
      <c r="E16" s="1653">
        <v>362.64</v>
      </c>
      <c r="F16" s="1845"/>
      <c r="G16" s="1845"/>
      <c r="H16" s="1845"/>
      <c r="I16" s="1847"/>
      <c r="J16" s="1804"/>
      <c r="K16" s="1845"/>
      <c r="L16" s="1845"/>
      <c r="M16" s="1653">
        <v>144</v>
      </c>
      <c r="N16" s="1845"/>
      <c r="O16" s="790"/>
      <c r="P16" s="790"/>
      <c r="Q16" s="1185"/>
    </row>
    <row r="17" spans="1:17" s="668" customFormat="1" ht="15" x14ac:dyDescent="0.25">
      <c r="A17" s="671">
        <v>3</v>
      </c>
      <c r="B17" s="1835"/>
      <c r="C17" s="1845"/>
      <c r="D17" s="1845"/>
      <c r="E17" s="1653">
        <v>368.16</v>
      </c>
      <c r="F17" s="1845"/>
      <c r="G17" s="1845"/>
      <c r="H17" s="1845"/>
      <c r="I17" s="1847"/>
      <c r="J17" s="1804"/>
      <c r="K17" s="1845"/>
      <c r="L17" s="1845"/>
      <c r="M17" s="1653">
        <v>145.92000000000002</v>
      </c>
      <c r="N17" s="1845"/>
      <c r="O17" s="790"/>
      <c r="P17" s="790"/>
      <c r="Q17" s="1185"/>
    </row>
    <row r="18" spans="1:17" s="668" customFormat="1" ht="15" x14ac:dyDescent="0.25">
      <c r="A18" s="671">
        <v>4</v>
      </c>
      <c r="B18" s="1835"/>
      <c r="C18" s="1845"/>
      <c r="D18" s="1845"/>
      <c r="E18" s="1653">
        <v>359.76</v>
      </c>
      <c r="F18" s="1845"/>
      <c r="G18" s="1845"/>
      <c r="H18" s="1845"/>
      <c r="I18" s="1847"/>
      <c r="J18" s="1804"/>
      <c r="K18" s="1845"/>
      <c r="L18" s="1845"/>
      <c r="M18" s="1653">
        <v>144</v>
      </c>
      <c r="N18" s="1845"/>
      <c r="O18" s="790"/>
      <c r="P18" s="790"/>
      <c r="Q18" s="1185"/>
    </row>
    <row r="19" spans="1:17" s="668" customFormat="1" ht="15" x14ac:dyDescent="0.25">
      <c r="A19" s="671">
        <v>5</v>
      </c>
      <c r="B19" s="1835"/>
      <c r="C19" s="1845"/>
      <c r="D19" s="1845"/>
      <c r="E19" s="1653">
        <v>363.36</v>
      </c>
      <c r="F19" s="1845"/>
      <c r="G19" s="1845"/>
      <c r="H19" s="1845"/>
      <c r="I19" s="1847"/>
      <c r="J19" s="1804"/>
      <c r="K19" s="1845"/>
      <c r="L19" s="1845"/>
      <c r="M19" s="1653">
        <v>139.44</v>
      </c>
      <c r="N19" s="1845"/>
      <c r="O19" s="790"/>
      <c r="P19" s="790"/>
      <c r="Q19" s="1185"/>
    </row>
    <row r="20" spans="1:17" s="668" customFormat="1" ht="15" x14ac:dyDescent="0.25">
      <c r="A20" s="671">
        <v>6</v>
      </c>
      <c r="B20" s="1835"/>
      <c r="C20" s="1845"/>
      <c r="D20" s="1845"/>
      <c r="E20" s="1653">
        <v>371.03999999999996</v>
      </c>
      <c r="F20" s="1845"/>
      <c r="G20" s="1845"/>
      <c r="H20" s="1845"/>
      <c r="I20" s="1847"/>
      <c r="J20" s="1804"/>
      <c r="K20" s="1845"/>
      <c r="L20" s="1845"/>
      <c r="M20" s="1653">
        <v>132.96</v>
      </c>
      <c r="N20" s="1845"/>
      <c r="O20" s="790"/>
      <c r="P20" s="790"/>
      <c r="Q20" s="1185"/>
    </row>
    <row r="21" spans="1:17" s="668" customFormat="1" ht="15" x14ac:dyDescent="0.25">
      <c r="A21" s="671">
        <v>7</v>
      </c>
      <c r="B21" s="1835"/>
      <c r="C21" s="1845"/>
      <c r="D21" s="1845"/>
      <c r="E21" s="1653">
        <v>438.96000000000004</v>
      </c>
      <c r="F21" s="1845"/>
      <c r="G21" s="1845"/>
      <c r="H21" s="1845"/>
      <c r="I21" s="1847"/>
      <c r="J21" s="1804"/>
      <c r="K21" s="1845"/>
      <c r="L21" s="1845"/>
      <c r="M21" s="1653">
        <v>137.28</v>
      </c>
      <c r="N21" s="1845"/>
      <c r="O21" s="790"/>
      <c r="P21" s="790"/>
      <c r="Q21" s="1185"/>
    </row>
    <row r="22" spans="1:17" s="668" customFormat="1" ht="15" x14ac:dyDescent="0.25">
      <c r="A22" s="671">
        <v>8</v>
      </c>
      <c r="B22" s="1835"/>
      <c r="C22" s="1845"/>
      <c r="D22" s="1845"/>
      <c r="E22" s="1653">
        <v>444.72</v>
      </c>
      <c r="F22" s="1845"/>
      <c r="G22" s="1845"/>
      <c r="H22" s="1845"/>
      <c r="I22" s="1847"/>
      <c r="J22" s="1804"/>
      <c r="K22" s="1845"/>
      <c r="L22" s="1845"/>
      <c r="M22" s="1653">
        <v>140.39999999999998</v>
      </c>
      <c r="N22" s="1845"/>
      <c r="O22" s="790"/>
      <c r="P22" s="790"/>
      <c r="Q22" s="1185"/>
    </row>
    <row r="23" spans="1:17" s="668" customFormat="1" ht="15" x14ac:dyDescent="0.25">
      <c r="A23" s="671">
        <v>9</v>
      </c>
      <c r="B23" s="1835"/>
      <c r="C23" s="1845"/>
      <c r="D23" s="1845"/>
      <c r="E23" s="1653">
        <v>786.72</v>
      </c>
      <c r="F23" s="1845"/>
      <c r="G23" s="1845"/>
      <c r="H23" s="1845"/>
      <c r="I23" s="1847"/>
      <c r="J23" s="1804"/>
      <c r="K23" s="1845"/>
      <c r="L23" s="1845"/>
      <c r="M23" s="1653">
        <v>397.44000000000005</v>
      </c>
      <c r="N23" s="1845"/>
      <c r="O23" s="790"/>
      <c r="P23" s="790"/>
      <c r="Q23" s="1185"/>
    </row>
    <row r="24" spans="1:17" s="668" customFormat="1" ht="15" x14ac:dyDescent="0.25">
      <c r="A24" s="671">
        <v>10</v>
      </c>
      <c r="B24" s="1835"/>
      <c r="C24" s="1845"/>
      <c r="D24" s="1845"/>
      <c r="E24" s="1653">
        <v>777.6</v>
      </c>
      <c r="F24" s="1845"/>
      <c r="G24" s="1845"/>
      <c r="H24" s="1845"/>
      <c r="I24" s="1847"/>
      <c r="J24" s="1804"/>
      <c r="K24" s="1845"/>
      <c r="L24" s="1845"/>
      <c r="M24" s="1653">
        <v>404.4</v>
      </c>
      <c r="N24" s="1845"/>
      <c r="O24" s="790"/>
      <c r="P24" s="790"/>
      <c r="Q24" s="1185"/>
    </row>
    <row r="25" spans="1:17" s="668" customFormat="1" ht="15" x14ac:dyDescent="0.25">
      <c r="A25" s="671">
        <v>11</v>
      </c>
      <c r="B25" s="1835"/>
      <c r="C25" s="1845"/>
      <c r="D25" s="1845"/>
      <c r="E25" s="1653">
        <v>576.24</v>
      </c>
      <c r="F25" s="1845"/>
      <c r="G25" s="1845"/>
      <c r="H25" s="1845"/>
      <c r="I25" s="1847"/>
      <c r="J25" s="1804"/>
      <c r="K25" s="1845"/>
      <c r="L25" s="1845"/>
      <c r="M25" s="1653">
        <v>236.64</v>
      </c>
      <c r="N25" s="1845"/>
      <c r="O25" s="790"/>
      <c r="P25" s="790"/>
      <c r="Q25" s="1185"/>
    </row>
    <row r="26" spans="1:17" s="668" customFormat="1" ht="15" x14ac:dyDescent="0.25">
      <c r="A26" s="671">
        <v>12</v>
      </c>
      <c r="B26" s="1835"/>
      <c r="C26" s="1845"/>
      <c r="D26" s="1845"/>
      <c r="E26" s="1653">
        <v>466.31999999999994</v>
      </c>
      <c r="F26" s="1845"/>
      <c r="G26" s="1845"/>
      <c r="H26" s="1845"/>
      <c r="I26" s="1847"/>
      <c r="J26" s="1804"/>
      <c r="K26" s="1845"/>
      <c r="L26" s="1845"/>
      <c r="M26" s="1653">
        <v>222.96000000000004</v>
      </c>
      <c r="N26" s="1845"/>
      <c r="O26" s="790"/>
      <c r="P26" s="790"/>
      <c r="Q26" s="1185"/>
    </row>
    <row r="27" spans="1:17" s="668" customFormat="1" ht="15" x14ac:dyDescent="0.25">
      <c r="A27" s="671">
        <v>13</v>
      </c>
      <c r="B27" s="1835"/>
      <c r="C27" s="1845"/>
      <c r="D27" s="1845"/>
      <c r="E27" s="1653">
        <v>411.84000000000003</v>
      </c>
      <c r="F27" s="1845"/>
      <c r="G27" s="1845"/>
      <c r="H27" s="1845"/>
      <c r="I27" s="1847"/>
      <c r="J27" s="1804"/>
      <c r="K27" s="1845"/>
      <c r="L27" s="1845"/>
      <c r="M27" s="1653">
        <v>147.60000000000002</v>
      </c>
      <c r="N27" s="1845"/>
      <c r="O27" s="790"/>
      <c r="P27" s="790"/>
      <c r="Q27" s="1185"/>
    </row>
    <row r="28" spans="1:17" s="668" customFormat="1" ht="15" x14ac:dyDescent="0.25">
      <c r="A28" s="671">
        <v>14</v>
      </c>
      <c r="B28" s="1835"/>
      <c r="C28" s="1845"/>
      <c r="D28" s="1845"/>
      <c r="E28" s="1653">
        <v>517.44000000000005</v>
      </c>
      <c r="F28" s="1845"/>
      <c r="G28" s="1845"/>
      <c r="H28" s="1845"/>
      <c r="I28" s="1847"/>
      <c r="J28" s="1804"/>
      <c r="K28" s="1845"/>
      <c r="L28" s="1845"/>
      <c r="M28" s="1653">
        <v>278.39999999999998</v>
      </c>
      <c r="N28" s="1845"/>
      <c r="O28" s="790"/>
      <c r="P28" s="790"/>
      <c r="Q28" s="1185"/>
    </row>
    <row r="29" spans="1:17" s="668" customFormat="1" ht="15" x14ac:dyDescent="0.25">
      <c r="A29" s="671">
        <v>15</v>
      </c>
      <c r="B29" s="1835"/>
      <c r="C29" s="1845"/>
      <c r="D29" s="1845"/>
      <c r="E29" s="1653">
        <v>489.6</v>
      </c>
      <c r="F29" s="1845"/>
      <c r="G29" s="1845"/>
      <c r="H29" s="1845"/>
      <c r="I29" s="1847"/>
      <c r="J29" s="1804"/>
      <c r="K29" s="1845"/>
      <c r="L29" s="1845"/>
      <c r="M29" s="1653">
        <v>255.6</v>
      </c>
      <c r="N29" s="1845"/>
      <c r="O29" s="790"/>
      <c r="P29" s="790"/>
      <c r="Q29" s="1185"/>
    </row>
    <row r="30" spans="1:17" s="668" customFormat="1" ht="15" x14ac:dyDescent="0.25">
      <c r="A30" s="671">
        <v>16</v>
      </c>
      <c r="B30" s="1835"/>
      <c r="C30" s="1845"/>
      <c r="D30" s="1845"/>
      <c r="E30" s="1653">
        <v>514.31999999999994</v>
      </c>
      <c r="F30" s="1845"/>
      <c r="G30" s="1845"/>
      <c r="H30" s="1845"/>
      <c r="I30" s="1847"/>
      <c r="J30" s="1804"/>
      <c r="K30" s="1845"/>
      <c r="L30" s="1845"/>
      <c r="M30" s="1653">
        <v>245.04</v>
      </c>
      <c r="N30" s="1845"/>
      <c r="O30" s="790"/>
      <c r="P30" s="790"/>
      <c r="Q30" s="1185"/>
    </row>
    <row r="31" spans="1:17" s="672" customFormat="1" ht="15" x14ac:dyDescent="0.25">
      <c r="A31" s="671">
        <v>17</v>
      </c>
      <c r="B31" s="1835"/>
      <c r="C31" s="1845"/>
      <c r="D31" s="1845"/>
      <c r="E31" s="1653">
        <v>542.64</v>
      </c>
      <c r="F31" s="1845"/>
      <c r="G31" s="1845"/>
      <c r="H31" s="1845"/>
      <c r="I31" s="1847"/>
      <c r="J31" s="1804"/>
      <c r="K31" s="1845"/>
      <c r="L31" s="1845"/>
      <c r="M31" s="1653">
        <v>245.28</v>
      </c>
      <c r="N31" s="1845"/>
      <c r="O31" s="790"/>
      <c r="P31" s="790"/>
      <c r="Q31" s="1185"/>
    </row>
    <row r="32" spans="1:17" s="672" customFormat="1" ht="15" x14ac:dyDescent="0.25">
      <c r="A32" s="671">
        <v>18</v>
      </c>
      <c r="B32" s="1835"/>
      <c r="C32" s="1845"/>
      <c r="D32" s="1845"/>
      <c r="E32" s="1653">
        <v>518.88</v>
      </c>
      <c r="F32" s="1845"/>
      <c r="G32" s="1845"/>
      <c r="H32" s="1845"/>
      <c r="I32" s="1847"/>
      <c r="J32" s="1804"/>
      <c r="K32" s="1845"/>
      <c r="L32" s="1845"/>
      <c r="M32" s="1653">
        <v>197.76</v>
      </c>
      <c r="N32" s="1845"/>
      <c r="O32" s="790"/>
      <c r="P32" s="790"/>
      <c r="Q32" s="1185"/>
    </row>
    <row r="33" spans="1:33" s="672" customFormat="1" ht="15" x14ac:dyDescent="0.25">
      <c r="A33" s="671">
        <v>19</v>
      </c>
      <c r="B33" s="1835"/>
      <c r="C33" s="1845"/>
      <c r="D33" s="1845"/>
      <c r="E33" s="1653">
        <v>500.88</v>
      </c>
      <c r="F33" s="1845"/>
      <c r="G33" s="1845"/>
      <c r="H33" s="1845"/>
      <c r="I33" s="1847"/>
      <c r="J33" s="1804"/>
      <c r="K33" s="1845"/>
      <c r="L33" s="1845"/>
      <c r="M33" s="1653">
        <v>161.04</v>
      </c>
      <c r="N33" s="1845"/>
      <c r="O33" s="790"/>
      <c r="P33" s="790"/>
      <c r="Q33" s="1185"/>
    </row>
    <row r="34" spans="1:33" s="672" customFormat="1" ht="15" x14ac:dyDescent="0.25">
      <c r="A34" s="671">
        <v>20</v>
      </c>
      <c r="B34" s="1835"/>
      <c r="C34" s="1845"/>
      <c r="D34" s="1845"/>
      <c r="E34" s="1653">
        <v>495.35999999999996</v>
      </c>
      <c r="F34" s="1845"/>
      <c r="G34" s="1845"/>
      <c r="H34" s="1845"/>
      <c r="I34" s="1847"/>
      <c r="J34" s="1804"/>
      <c r="K34" s="1845"/>
      <c r="L34" s="1845"/>
      <c r="M34" s="1653">
        <v>152.4</v>
      </c>
      <c r="N34" s="1845"/>
      <c r="O34" s="790"/>
      <c r="P34" s="790"/>
      <c r="Q34" s="1185"/>
    </row>
    <row r="35" spans="1:33" s="672" customFormat="1" ht="15" x14ac:dyDescent="0.25">
      <c r="A35" s="671">
        <v>21</v>
      </c>
      <c r="B35" s="1835"/>
      <c r="C35" s="1845"/>
      <c r="D35" s="1845"/>
      <c r="E35" s="1653">
        <v>489.59999999999997</v>
      </c>
      <c r="F35" s="1845"/>
      <c r="G35" s="1845"/>
      <c r="H35" s="1845"/>
      <c r="I35" s="1847"/>
      <c r="J35" s="1804"/>
      <c r="K35" s="1845"/>
      <c r="L35" s="1845"/>
      <c r="M35" s="1653">
        <v>147.83999999999997</v>
      </c>
      <c r="N35" s="1845"/>
      <c r="O35" s="790"/>
      <c r="P35" s="790"/>
      <c r="Q35" s="1185"/>
    </row>
    <row r="36" spans="1:33" s="672" customFormat="1" ht="15" x14ac:dyDescent="0.25">
      <c r="A36" s="671">
        <v>22</v>
      </c>
      <c r="B36" s="1835"/>
      <c r="C36" s="1845"/>
      <c r="D36" s="1845"/>
      <c r="E36" s="1653">
        <v>469.2</v>
      </c>
      <c r="F36" s="1845"/>
      <c r="G36" s="1845"/>
      <c r="H36" s="1845"/>
      <c r="I36" s="1847"/>
      <c r="J36" s="1804"/>
      <c r="K36" s="1845"/>
      <c r="L36" s="1845"/>
      <c r="M36" s="1653">
        <v>132.48000000000002</v>
      </c>
      <c r="N36" s="1845"/>
      <c r="O36" s="790"/>
      <c r="P36" s="790"/>
      <c r="Q36" s="1185"/>
    </row>
    <row r="37" spans="1:33" s="672" customFormat="1" ht="15" x14ac:dyDescent="0.25">
      <c r="A37" s="671">
        <v>23</v>
      </c>
      <c r="B37" s="1835"/>
      <c r="C37" s="1845"/>
      <c r="D37" s="1845"/>
      <c r="E37" s="1653">
        <v>417.6</v>
      </c>
      <c r="F37" s="1845"/>
      <c r="G37" s="1845"/>
      <c r="H37" s="1845"/>
      <c r="I37" s="1847"/>
      <c r="J37" s="1804"/>
      <c r="K37" s="1845"/>
      <c r="L37" s="1845"/>
      <c r="M37" s="1653">
        <v>126.48</v>
      </c>
      <c r="N37" s="1845"/>
      <c r="O37" s="790"/>
      <c r="P37" s="790"/>
      <c r="Q37" s="1185"/>
    </row>
    <row r="38" spans="1:33" s="672" customFormat="1" ht="15" x14ac:dyDescent="0.25">
      <c r="A38" s="671">
        <v>24</v>
      </c>
      <c r="B38" s="1835"/>
      <c r="C38" s="1845"/>
      <c r="D38" s="1845"/>
      <c r="E38" s="1653">
        <v>385.43999999999994</v>
      </c>
      <c r="F38" s="1845"/>
      <c r="G38" s="1845"/>
      <c r="H38" s="1845"/>
      <c r="I38" s="1847"/>
      <c r="J38" s="1804"/>
      <c r="K38" s="1845"/>
      <c r="L38" s="1845"/>
      <c r="M38" s="1653">
        <v>126.24000000000001</v>
      </c>
      <c r="N38" s="1845"/>
      <c r="O38" s="790"/>
      <c r="P38" s="790"/>
      <c r="Q38" s="1185"/>
    </row>
    <row r="39" spans="1:33" s="672" customFormat="1" ht="15" x14ac:dyDescent="0.2">
      <c r="A39" s="671" t="s">
        <v>19</v>
      </c>
      <c r="B39" s="1376"/>
      <c r="C39" s="1845"/>
      <c r="D39" s="1845"/>
      <c r="E39" s="1848">
        <f>SUM(E15:E38)</f>
        <v>11454.960000000003</v>
      </c>
      <c r="F39" s="1845"/>
      <c r="G39" s="1845"/>
      <c r="H39" s="1845"/>
      <c r="I39" s="1848">
        <f>SUM(I15:I38)</f>
        <v>0</v>
      </c>
      <c r="J39" s="1845"/>
      <c r="K39" s="1845"/>
      <c r="L39" s="1845"/>
      <c r="M39" s="1848">
        <f>SUM(M15:M38)</f>
        <v>4609.6799999999985</v>
      </c>
      <c r="N39" s="1845"/>
      <c r="O39" s="790"/>
      <c r="P39" s="790"/>
      <c r="Q39" s="1184">
        <f>SUM(Q15:Q38)</f>
        <v>0</v>
      </c>
    </row>
    <row r="40" spans="1:33" s="661" customFormat="1" ht="12.75" customHeight="1" x14ac:dyDescent="0.2">
      <c r="A40" s="661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61" customFormat="1" ht="12.75" customHeight="1" x14ac:dyDescent="0.2">
      <c r="A41" s="661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 x14ac:dyDescent="0.2">
      <c r="A42" s="661" t="s">
        <v>22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 x14ac:dyDescent="0.2">
      <c r="A43" s="661" t="s">
        <v>23</v>
      </c>
      <c r="K43" s="661" t="s">
        <v>537</v>
      </c>
      <c r="L43" s="661"/>
      <c r="M43" s="661"/>
      <c r="N43" s="661"/>
      <c r="O43" s="661"/>
      <c r="P43" s="661"/>
      <c r="Q43" s="661"/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 x14ac:dyDescent="0.2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142</v>
      </c>
      <c r="L1" s="2971"/>
      <c r="M1" s="2971"/>
      <c r="N1" s="2971"/>
      <c r="O1" s="2971"/>
      <c r="P1" s="2971"/>
      <c r="Q1" s="2971"/>
      <c r="R1" s="888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K2" s="936"/>
      <c r="L2" s="936"/>
      <c r="M2" s="93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136</v>
      </c>
      <c r="N3" s="1080" t="s">
        <v>146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474</v>
      </c>
      <c r="B8" s="1315" t="s">
        <v>475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659</v>
      </c>
      <c r="C10" s="2053"/>
      <c r="D10" s="2053"/>
      <c r="E10" s="2054"/>
      <c r="F10" s="2990" t="s">
        <v>658</v>
      </c>
      <c r="G10" s="2053"/>
      <c r="H10" s="2053"/>
      <c r="I10" s="2054"/>
      <c r="J10" s="2990" t="s">
        <v>657</v>
      </c>
      <c r="K10" s="2053"/>
      <c r="L10" s="2053"/>
      <c r="M10" s="2054"/>
      <c r="N10" s="2990" t="s">
        <v>656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600</v>
      </c>
      <c r="F11" s="2990" t="s">
        <v>14</v>
      </c>
      <c r="G11" s="2053"/>
      <c r="H11" s="678"/>
      <c r="I11" s="679">
        <v>600</v>
      </c>
      <c r="J11" s="2990" t="s">
        <v>14</v>
      </c>
      <c r="K11" s="2053"/>
      <c r="L11" s="678"/>
      <c r="M11" s="679">
        <v>600</v>
      </c>
      <c r="N11" s="2990" t="s">
        <v>14</v>
      </c>
      <c r="O11" s="2053"/>
      <c r="P11" s="678"/>
      <c r="Q11" s="679">
        <v>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35"/>
      <c r="C14" s="1849"/>
      <c r="D14" s="1933"/>
      <c r="E14" s="1850"/>
      <c r="F14" s="1804"/>
      <c r="G14" s="1849"/>
      <c r="H14" s="1849"/>
      <c r="I14" s="1850"/>
      <c r="J14" s="1804"/>
      <c r="K14" s="1849"/>
      <c r="L14" s="1849"/>
      <c r="M14" s="1850"/>
      <c r="N14" s="1804"/>
      <c r="O14" s="1849"/>
      <c r="P14" s="1849"/>
      <c r="Q14" s="1850"/>
    </row>
    <row r="15" spans="1:33" s="1398" customFormat="1" ht="15" x14ac:dyDescent="0.25">
      <c r="A15" s="1391">
        <v>1</v>
      </c>
      <c r="B15" s="1836"/>
      <c r="C15" s="1849"/>
      <c r="D15" s="1933"/>
      <c r="E15" s="1653">
        <v>32.4</v>
      </c>
      <c r="F15" s="1804"/>
      <c r="G15" s="1849"/>
      <c r="H15" s="1849"/>
      <c r="I15" s="1653">
        <v>25.14</v>
      </c>
      <c r="J15" s="1804"/>
      <c r="K15" s="1849"/>
      <c r="L15" s="1849"/>
      <c r="M15" s="1653">
        <v>2.4</v>
      </c>
      <c r="N15" s="1804"/>
      <c r="O15" s="1849"/>
      <c r="P15" s="1849"/>
      <c r="Q15" s="1653">
        <v>5.46</v>
      </c>
    </row>
    <row r="16" spans="1:33" s="681" customFormat="1" ht="15" x14ac:dyDescent="0.25">
      <c r="A16" s="684">
        <v>2</v>
      </c>
      <c r="B16" s="1835"/>
      <c r="C16" s="1849"/>
      <c r="D16" s="1933"/>
      <c r="E16" s="1653">
        <v>27.18</v>
      </c>
      <c r="F16" s="1804"/>
      <c r="G16" s="1849"/>
      <c r="H16" s="1849"/>
      <c r="I16" s="1653">
        <v>31.980000000000004</v>
      </c>
      <c r="J16" s="1804"/>
      <c r="K16" s="1849"/>
      <c r="L16" s="1849"/>
      <c r="M16" s="1653">
        <v>2.46</v>
      </c>
      <c r="N16" s="1804"/>
      <c r="O16" s="1849"/>
      <c r="P16" s="1849"/>
      <c r="Q16" s="1653">
        <v>5.4</v>
      </c>
    </row>
    <row r="17" spans="1:17" s="681" customFormat="1" ht="15" x14ac:dyDescent="0.25">
      <c r="A17" s="684">
        <v>3</v>
      </c>
      <c r="B17" s="1835"/>
      <c r="C17" s="1849"/>
      <c r="D17" s="1933"/>
      <c r="E17" s="1653">
        <v>23.880000000000003</v>
      </c>
      <c r="F17" s="1804"/>
      <c r="G17" s="1849"/>
      <c r="H17" s="1849"/>
      <c r="I17" s="1653">
        <v>42.12</v>
      </c>
      <c r="J17" s="1804"/>
      <c r="K17" s="1849"/>
      <c r="L17" s="1849"/>
      <c r="M17" s="1653">
        <v>2.1599999999999997</v>
      </c>
      <c r="N17" s="1804"/>
      <c r="O17" s="1849"/>
      <c r="P17" s="1849"/>
      <c r="Q17" s="1653">
        <v>5.8199999999999994</v>
      </c>
    </row>
    <row r="18" spans="1:17" s="681" customFormat="1" ht="15" x14ac:dyDescent="0.25">
      <c r="A18" s="684">
        <v>4</v>
      </c>
      <c r="B18" s="1835"/>
      <c r="C18" s="1849"/>
      <c r="D18" s="1933"/>
      <c r="E18" s="1653">
        <v>24.480000000000004</v>
      </c>
      <c r="F18" s="1804"/>
      <c r="G18" s="1849"/>
      <c r="H18" s="1849"/>
      <c r="I18" s="1653">
        <v>20.28</v>
      </c>
      <c r="J18" s="1804"/>
      <c r="K18" s="1849"/>
      <c r="L18" s="1849"/>
      <c r="M18" s="1653">
        <v>2.52</v>
      </c>
      <c r="N18" s="1804"/>
      <c r="O18" s="1849"/>
      <c r="P18" s="1849"/>
      <c r="Q18" s="1653">
        <v>5.64</v>
      </c>
    </row>
    <row r="19" spans="1:17" s="681" customFormat="1" ht="15" x14ac:dyDescent="0.25">
      <c r="A19" s="684">
        <v>5</v>
      </c>
      <c r="B19" s="1835"/>
      <c r="C19" s="1849"/>
      <c r="D19" s="1933"/>
      <c r="E19" s="1653">
        <v>25.2</v>
      </c>
      <c r="F19" s="1804"/>
      <c r="G19" s="1849"/>
      <c r="H19" s="1849"/>
      <c r="I19" s="1653">
        <v>30.66</v>
      </c>
      <c r="J19" s="1804"/>
      <c r="K19" s="1849"/>
      <c r="L19" s="1849"/>
      <c r="M19" s="1653">
        <v>1.98</v>
      </c>
      <c r="N19" s="1804"/>
      <c r="O19" s="1849"/>
      <c r="P19" s="1849"/>
      <c r="Q19" s="1653">
        <v>5.0999999999999996</v>
      </c>
    </row>
    <row r="20" spans="1:17" s="681" customFormat="1" ht="15" x14ac:dyDescent="0.25">
      <c r="A20" s="684">
        <v>6</v>
      </c>
      <c r="B20" s="1835"/>
      <c r="C20" s="1849"/>
      <c r="D20" s="1933"/>
      <c r="E20" s="1653">
        <v>27.6</v>
      </c>
      <c r="F20" s="1804"/>
      <c r="G20" s="1849"/>
      <c r="H20" s="1849"/>
      <c r="I20" s="1653">
        <v>17.700000000000003</v>
      </c>
      <c r="J20" s="1804"/>
      <c r="K20" s="1849"/>
      <c r="L20" s="1849"/>
      <c r="M20" s="1653">
        <v>1.56</v>
      </c>
      <c r="N20" s="1804"/>
      <c r="O20" s="1849"/>
      <c r="P20" s="1849"/>
      <c r="Q20" s="1653">
        <v>5.0999999999999996</v>
      </c>
    </row>
    <row r="21" spans="1:17" s="681" customFormat="1" ht="15" x14ac:dyDescent="0.25">
      <c r="A21" s="684">
        <v>7</v>
      </c>
      <c r="B21" s="1835"/>
      <c r="C21" s="1849"/>
      <c r="D21" s="1933"/>
      <c r="E21" s="1653">
        <v>38.099999999999994</v>
      </c>
      <c r="F21" s="1804"/>
      <c r="G21" s="1849"/>
      <c r="H21" s="1849"/>
      <c r="I21" s="1653">
        <v>21.12</v>
      </c>
      <c r="J21" s="1804"/>
      <c r="K21" s="1849"/>
      <c r="L21" s="1849"/>
      <c r="M21" s="1653">
        <v>1.92</v>
      </c>
      <c r="N21" s="1804"/>
      <c r="O21" s="1849"/>
      <c r="P21" s="1849"/>
      <c r="Q21" s="1653">
        <v>4.9799999999999995</v>
      </c>
    </row>
    <row r="22" spans="1:17" s="681" customFormat="1" ht="15" x14ac:dyDescent="0.25">
      <c r="A22" s="684">
        <v>8</v>
      </c>
      <c r="B22" s="1835"/>
      <c r="C22" s="1849"/>
      <c r="D22" s="1933"/>
      <c r="E22" s="1653">
        <v>34.32</v>
      </c>
      <c r="F22" s="1804"/>
      <c r="G22" s="1849"/>
      <c r="H22" s="1849"/>
      <c r="I22" s="1653">
        <v>36</v>
      </c>
      <c r="J22" s="1804"/>
      <c r="K22" s="1849"/>
      <c r="L22" s="1849"/>
      <c r="M22" s="1653">
        <v>1.92</v>
      </c>
      <c r="N22" s="1804"/>
      <c r="O22" s="1849"/>
      <c r="P22" s="1849"/>
      <c r="Q22" s="1653">
        <v>7.02</v>
      </c>
    </row>
    <row r="23" spans="1:17" s="681" customFormat="1" ht="15" x14ac:dyDescent="0.25">
      <c r="A23" s="684">
        <v>9</v>
      </c>
      <c r="B23" s="1835"/>
      <c r="C23" s="1849"/>
      <c r="D23" s="1933"/>
      <c r="E23" s="1653">
        <v>39.78</v>
      </c>
      <c r="F23" s="1804"/>
      <c r="G23" s="1849"/>
      <c r="H23" s="1849"/>
      <c r="I23" s="1653">
        <v>40.200000000000003</v>
      </c>
      <c r="J23" s="1804"/>
      <c r="K23" s="1849"/>
      <c r="L23" s="1849"/>
      <c r="M23" s="1653">
        <v>1.44</v>
      </c>
      <c r="N23" s="1804"/>
      <c r="O23" s="1849"/>
      <c r="P23" s="1849"/>
      <c r="Q23" s="1653">
        <v>9.9</v>
      </c>
    </row>
    <row r="24" spans="1:17" s="681" customFormat="1" ht="15" x14ac:dyDescent="0.25">
      <c r="A24" s="684">
        <v>10</v>
      </c>
      <c r="B24" s="1835"/>
      <c r="C24" s="1849"/>
      <c r="D24" s="1933"/>
      <c r="E24" s="1653">
        <v>37.56</v>
      </c>
      <c r="F24" s="1804"/>
      <c r="G24" s="1849"/>
      <c r="H24" s="1849"/>
      <c r="I24" s="1653">
        <v>39</v>
      </c>
      <c r="J24" s="1804"/>
      <c r="K24" s="1849"/>
      <c r="L24" s="1849"/>
      <c r="M24" s="1653">
        <v>3</v>
      </c>
      <c r="N24" s="1804"/>
      <c r="O24" s="1849"/>
      <c r="P24" s="1849"/>
      <c r="Q24" s="1653">
        <v>9.3000000000000007</v>
      </c>
    </row>
    <row r="25" spans="1:17" s="681" customFormat="1" ht="15" x14ac:dyDescent="0.25">
      <c r="A25" s="684">
        <v>11</v>
      </c>
      <c r="B25" s="1835"/>
      <c r="C25" s="1849"/>
      <c r="D25" s="1933"/>
      <c r="E25" s="1653">
        <v>35.64</v>
      </c>
      <c r="F25" s="1804"/>
      <c r="G25" s="1849"/>
      <c r="H25" s="1849"/>
      <c r="I25" s="1653">
        <v>50.88</v>
      </c>
      <c r="J25" s="1804"/>
      <c r="K25" s="1849"/>
      <c r="L25" s="1849"/>
      <c r="M25" s="1653">
        <v>3.5999999999999996</v>
      </c>
      <c r="N25" s="1804"/>
      <c r="O25" s="1849"/>
      <c r="P25" s="1849"/>
      <c r="Q25" s="1653">
        <v>13.74</v>
      </c>
    </row>
    <row r="26" spans="1:17" s="681" customFormat="1" ht="15" x14ac:dyDescent="0.25">
      <c r="A26" s="684">
        <v>12</v>
      </c>
      <c r="B26" s="1835"/>
      <c r="C26" s="1849"/>
      <c r="D26" s="1933"/>
      <c r="E26" s="1653">
        <v>33.840000000000003</v>
      </c>
      <c r="F26" s="1804"/>
      <c r="G26" s="1849"/>
      <c r="H26" s="1849"/>
      <c r="I26" s="1653">
        <v>47.879999999999995</v>
      </c>
      <c r="J26" s="1804"/>
      <c r="K26" s="1849"/>
      <c r="L26" s="1849"/>
      <c r="M26" s="1653">
        <v>3.1199999999999997</v>
      </c>
      <c r="N26" s="1804"/>
      <c r="O26" s="1849"/>
      <c r="P26" s="1849"/>
      <c r="Q26" s="1653">
        <v>15</v>
      </c>
    </row>
    <row r="27" spans="1:17" s="681" customFormat="1" ht="15" x14ac:dyDescent="0.25">
      <c r="A27" s="684">
        <v>13</v>
      </c>
      <c r="B27" s="1835"/>
      <c r="C27" s="1849"/>
      <c r="D27" s="1933"/>
      <c r="E27" s="1653">
        <v>35.519999999999996</v>
      </c>
      <c r="F27" s="1804"/>
      <c r="G27" s="1849"/>
      <c r="H27" s="1849"/>
      <c r="I27" s="1653">
        <v>41.519999999999996</v>
      </c>
      <c r="J27" s="1804"/>
      <c r="K27" s="1849"/>
      <c r="L27" s="1849"/>
      <c r="M27" s="1653">
        <v>4.26</v>
      </c>
      <c r="N27" s="1804"/>
      <c r="O27" s="1849"/>
      <c r="P27" s="1849"/>
      <c r="Q27" s="1653">
        <v>11.459999999999999</v>
      </c>
    </row>
    <row r="28" spans="1:17" s="681" customFormat="1" ht="15" x14ac:dyDescent="0.25">
      <c r="A28" s="684">
        <v>14</v>
      </c>
      <c r="B28" s="1835"/>
      <c r="C28" s="1849"/>
      <c r="D28" s="1933"/>
      <c r="E28" s="1653">
        <v>41.58</v>
      </c>
      <c r="F28" s="1804"/>
      <c r="G28" s="1849"/>
      <c r="H28" s="1849"/>
      <c r="I28" s="1653">
        <v>29.4</v>
      </c>
      <c r="J28" s="1804"/>
      <c r="K28" s="1849"/>
      <c r="L28" s="1849"/>
      <c r="M28" s="1653">
        <v>4.5</v>
      </c>
      <c r="N28" s="1804"/>
      <c r="O28" s="1849"/>
      <c r="P28" s="1849"/>
      <c r="Q28" s="1653">
        <v>8.58</v>
      </c>
    </row>
    <row r="29" spans="1:17" s="681" customFormat="1" ht="15" x14ac:dyDescent="0.25">
      <c r="A29" s="684">
        <v>15</v>
      </c>
      <c r="B29" s="1835"/>
      <c r="C29" s="1849"/>
      <c r="D29" s="1933"/>
      <c r="E29" s="1653">
        <v>45.18</v>
      </c>
      <c r="F29" s="1804"/>
      <c r="G29" s="1849"/>
      <c r="H29" s="1849"/>
      <c r="I29" s="1653">
        <v>26.58</v>
      </c>
      <c r="J29" s="1804"/>
      <c r="K29" s="1849"/>
      <c r="L29" s="1849"/>
      <c r="M29" s="1653">
        <v>4.74</v>
      </c>
      <c r="N29" s="1804"/>
      <c r="O29" s="1849"/>
      <c r="P29" s="1849"/>
      <c r="Q29" s="1653">
        <v>8.64</v>
      </c>
    </row>
    <row r="30" spans="1:17" s="681" customFormat="1" ht="15" x14ac:dyDescent="0.25">
      <c r="A30" s="684">
        <v>16</v>
      </c>
      <c r="B30" s="1835"/>
      <c r="C30" s="1849"/>
      <c r="D30" s="1933"/>
      <c r="E30" s="1653">
        <v>48.54</v>
      </c>
      <c r="F30" s="1804"/>
      <c r="G30" s="1849"/>
      <c r="H30" s="1849"/>
      <c r="I30" s="1653">
        <v>26.4</v>
      </c>
      <c r="J30" s="1804"/>
      <c r="K30" s="1849"/>
      <c r="L30" s="1849"/>
      <c r="M30" s="1653">
        <v>4.0199999999999996</v>
      </c>
      <c r="N30" s="1804"/>
      <c r="O30" s="1849"/>
      <c r="P30" s="1849"/>
      <c r="Q30" s="1653">
        <v>9.3000000000000007</v>
      </c>
    </row>
    <row r="31" spans="1:17" s="685" customFormat="1" ht="15" x14ac:dyDescent="0.25">
      <c r="A31" s="684">
        <v>17</v>
      </c>
      <c r="B31" s="1835"/>
      <c r="C31" s="1849"/>
      <c r="D31" s="1933"/>
      <c r="E31" s="1653">
        <v>46.740000000000009</v>
      </c>
      <c r="F31" s="1804"/>
      <c r="G31" s="1849"/>
      <c r="H31" s="1849"/>
      <c r="I31" s="1653">
        <v>29.34</v>
      </c>
      <c r="J31" s="1804"/>
      <c r="K31" s="1849"/>
      <c r="L31" s="1849"/>
      <c r="M31" s="1653">
        <v>2.46</v>
      </c>
      <c r="N31" s="1804"/>
      <c r="O31" s="1849"/>
      <c r="P31" s="1849"/>
      <c r="Q31" s="1653">
        <v>10.319999999999999</v>
      </c>
    </row>
    <row r="32" spans="1:17" s="685" customFormat="1" ht="15" x14ac:dyDescent="0.25">
      <c r="A32" s="684">
        <v>18</v>
      </c>
      <c r="B32" s="1835"/>
      <c r="C32" s="1849"/>
      <c r="D32" s="1933"/>
      <c r="E32" s="1653">
        <v>42.12</v>
      </c>
      <c r="F32" s="1804"/>
      <c r="G32" s="1849"/>
      <c r="H32" s="1849"/>
      <c r="I32" s="1653">
        <v>29.4</v>
      </c>
      <c r="J32" s="1804"/>
      <c r="K32" s="1849"/>
      <c r="L32" s="1849"/>
      <c r="M32" s="1653">
        <v>3.6</v>
      </c>
      <c r="N32" s="1804"/>
      <c r="O32" s="1849"/>
      <c r="P32" s="1849"/>
      <c r="Q32" s="1653">
        <v>10.5</v>
      </c>
    </row>
    <row r="33" spans="1:33" s="685" customFormat="1" ht="15" x14ac:dyDescent="0.25">
      <c r="A33" s="684">
        <v>19</v>
      </c>
      <c r="B33" s="1835"/>
      <c r="C33" s="1849"/>
      <c r="D33" s="1933"/>
      <c r="E33" s="1653">
        <v>46.02</v>
      </c>
      <c r="F33" s="1804"/>
      <c r="G33" s="1849"/>
      <c r="H33" s="1849"/>
      <c r="I33" s="1653">
        <v>28.68</v>
      </c>
      <c r="J33" s="1804"/>
      <c r="K33" s="1849"/>
      <c r="L33" s="1849"/>
      <c r="M33" s="1653">
        <v>4.32</v>
      </c>
      <c r="N33" s="1804"/>
      <c r="O33" s="1849"/>
      <c r="P33" s="1849"/>
      <c r="Q33" s="1653">
        <v>9.84</v>
      </c>
    </row>
    <row r="34" spans="1:33" s="685" customFormat="1" ht="15" x14ac:dyDescent="0.25">
      <c r="A34" s="684">
        <v>20</v>
      </c>
      <c r="B34" s="1835"/>
      <c r="C34" s="1849"/>
      <c r="D34" s="1933"/>
      <c r="E34" s="1653">
        <v>47.76</v>
      </c>
      <c r="F34" s="1804"/>
      <c r="G34" s="1849"/>
      <c r="H34" s="1849"/>
      <c r="I34" s="1653">
        <v>29.34</v>
      </c>
      <c r="J34" s="1804"/>
      <c r="K34" s="1849"/>
      <c r="L34" s="1849"/>
      <c r="M34" s="1653">
        <v>4.5</v>
      </c>
      <c r="N34" s="1804"/>
      <c r="O34" s="1849"/>
      <c r="P34" s="1849"/>
      <c r="Q34" s="1653">
        <v>7.26</v>
      </c>
    </row>
    <row r="35" spans="1:33" s="685" customFormat="1" ht="15" x14ac:dyDescent="0.25">
      <c r="A35" s="684">
        <v>21</v>
      </c>
      <c r="B35" s="1835"/>
      <c r="C35" s="1849"/>
      <c r="D35" s="1933"/>
      <c r="E35" s="1653">
        <v>47.28</v>
      </c>
      <c r="F35" s="1804"/>
      <c r="G35" s="1849"/>
      <c r="H35" s="1849"/>
      <c r="I35" s="1653">
        <v>36.18</v>
      </c>
      <c r="J35" s="1804"/>
      <c r="K35" s="1849"/>
      <c r="L35" s="1849"/>
      <c r="M35" s="1653">
        <v>4.08</v>
      </c>
      <c r="N35" s="1804"/>
      <c r="O35" s="1849"/>
      <c r="P35" s="1849"/>
      <c r="Q35" s="1653">
        <v>8.0399999999999991</v>
      </c>
    </row>
    <row r="36" spans="1:33" s="685" customFormat="1" ht="15" x14ac:dyDescent="0.25">
      <c r="A36" s="684">
        <v>22</v>
      </c>
      <c r="B36" s="1835"/>
      <c r="C36" s="1849"/>
      <c r="D36" s="1933"/>
      <c r="E36" s="1653">
        <v>49.02000000000001</v>
      </c>
      <c r="F36" s="1804"/>
      <c r="G36" s="1849"/>
      <c r="H36" s="1849"/>
      <c r="I36" s="1653">
        <v>47.879999999999995</v>
      </c>
      <c r="J36" s="1804"/>
      <c r="K36" s="1849"/>
      <c r="L36" s="1849"/>
      <c r="M36" s="1653">
        <v>3.5999999999999996</v>
      </c>
      <c r="N36" s="1804"/>
      <c r="O36" s="1849"/>
      <c r="P36" s="1849"/>
      <c r="Q36" s="1653">
        <v>7.9200000000000008</v>
      </c>
    </row>
    <row r="37" spans="1:33" s="685" customFormat="1" ht="15" x14ac:dyDescent="0.25">
      <c r="A37" s="684">
        <v>23</v>
      </c>
      <c r="B37" s="1835"/>
      <c r="C37" s="1849"/>
      <c r="D37" s="1933"/>
      <c r="E37" s="1653">
        <v>42.3</v>
      </c>
      <c r="F37" s="1804"/>
      <c r="G37" s="1849"/>
      <c r="H37" s="1849"/>
      <c r="I37" s="1653">
        <v>22.38</v>
      </c>
      <c r="J37" s="1804"/>
      <c r="K37" s="1849"/>
      <c r="L37" s="1849"/>
      <c r="M37" s="1653">
        <v>2.9999999999999996</v>
      </c>
      <c r="N37" s="1804"/>
      <c r="O37" s="1849"/>
      <c r="P37" s="1849"/>
      <c r="Q37" s="1653">
        <v>7.74</v>
      </c>
    </row>
    <row r="38" spans="1:33" s="685" customFormat="1" ht="15" x14ac:dyDescent="0.25">
      <c r="A38" s="684">
        <v>24</v>
      </c>
      <c r="B38" s="1835"/>
      <c r="C38" s="1849"/>
      <c r="D38" s="1933"/>
      <c r="E38" s="1653">
        <v>39.059999999999995</v>
      </c>
      <c r="F38" s="1804"/>
      <c r="G38" s="1849"/>
      <c r="H38" s="1849"/>
      <c r="I38" s="1653">
        <v>33.06</v>
      </c>
      <c r="J38" s="1804"/>
      <c r="K38" s="1849"/>
      <c r="L38" s="1849"/>
      <c r="M38" s="1653">
        <v>2.8199999999999994</v>
      </c>
      <c r="N38" s="1804"/>
      <c r="O38" s="1849"/>
      <c r="P38" s="1849"/>
      <c r="Q38" s="1653">
        <v>7.86</v>
      </c>
    </row>
    <row r="39" spans="1:33" s="685" customFormat="1" ht="15" x14ac:dyDescent="0.2">
      <c r="A39" s="684" t="s">
        <v>19</v>
      </c>
      <c r="B39" s="1377"/>
      <c r="C39" s="1849"/>
      <c r="D39" s="1933"/>
      <c r="E39" s="1851">
        <f>SUM(E15:E38)</f>
        <v>911.0999999999998</v>
      </c>
      <c r="F39" s="1849"/>
      <c r="G39" s="1849"/>
      <c r="H39" s="1849"/>
      <c r="I39" s="1851">
        <f>SUM(I15:I38)</f>
        <v>783.11999999999989</v>
      </c>
      <c r="J39" s="1849"/>
      <c r="K39" s="1849"/>
      <c r="L39" s="1849"/>
      <c r="M39" s="1851">
        <f>SUM(M15:M38)</f>
        <v>73.98</v>
      </c>
      <c r="N39" s="1849"/>
      <c r="O39" s="1849"/>
      <c r="P39" s="1849"/>
      <c r="Q39" s="1851">
        <f>SUM(Q15:Q38)</f>
        <v>199.92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2997" t="s">
        <v>80</v>
      </c>
      <c r="N3" s="2998"/>
      <c r="O3" s="2998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476</v>
      </c>
      <c r="B8" s="1315" t="s">
        <v>477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301</v>
      </c>
      <c r="C10" s="2053"/>
      <c r="D10" s="2053"/>
      <c r="E10" s="2054"/>
      <c r="F10" s="2990" t="s">
        <v>302</v>
      </c>
      <c r="G10" s="2053"/>
      <c r="H10" s="2053"/>
      <c r="I10" s="2054"/>
      <c r="J10" s="2990" t="str">
        <f>B10</f>
        <v>ВЛ-10кВ.фид. Горсеть1</v>
      </c>
      <c r="K10" s="2053"/>
      <c r="L10" s="2053"/>
      <c r="M10" s="2054"/>
      <c r="N10" s="2990" t="str">
        <f>F10</f>
        <v>ВЛ-10кВ.фид. Горсеть2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>
        <v>2000</v>
      </c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>
        <f>I11</f>
        <v>2000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9"/>
      <c r="D14" s="1849"/>
      <c r="E14" s="1850"/>
      <c r="F14" s="1733"/>
      <c r="G14" s="1849"/>
      <c r="H14" s="1849"/>
      <c r="I14" s="1850"/>
      <c r="J14" s="1733"/>
      <c r="K14" s="1849"/>
      <c r="L14" s="1849"/>
      <c r="M14" s="1850"/>
      <c r="N14" s="1813"/>
      <c r="O14" s="1849"/>
      <c r="P14" s="1849"/>
      <c r="Q14" s="1850"/>
    </row>
    <row r="15" spans="1:33" s="1398" customFormat="1" ht="15" x14ac:dyDescent="0.25">
      <c r="A15" s="1391">
        <v>1</v>
      </c>
      <c r="B15" s="1403"/>
      <c r="C15" s="1852"/>
      <c r="D15" s="1849"/>
      <c r="E15" s="1653">
        <v>1281</v>
      </c>
      <c r="F15" s="1733"/>
      <c r="G15" s="1850"/>
      <c r="H15" s="1849"/>
      <c r="I15" s="1653">
        <v>989</v>
      </c>
      <c r="J15" s="1733"/>
      <c r="K15" s="1849"/>
      <c r="L15" s="1849"/>
      <c r="M15" s="1653">
        <v>299</v>
      </c>
      <c r="N15" s="1813"/>
      <c r="O15" s="1850"/>
      <c r="P15" s="1849"/>
      <c r="Q15" s="1653">
        <v>312</v>
      </c>
    </row>
    <row r="16" spans="1:33" s="681" customFormat="1" ht="15" x14ac:dyDescent="0.25">
      <c r="A16" s="684">
        <v>2</v>
      </c>
      <c r="B16" s="831"/>
      <c r="C16" s="1852"/>
      <c r="D16" s="1849"/>
      <c r="E16" s="1653">
        <v>1239</v>
      </c>
      <c r="F16" s="1733"/>
      <c r="G16" s="1850"/>
      <c r="H16" s="1849"/>
      <c r="I16" s="1653">
        <v>951</v>
      </c>
      <c r="J16" s="1733"/>
      <c r="K16" s="1849"/>
      <c r="L16" s="1849"/>
      <c r="M16" s="1653">
        <v>299</v>
      </c>
      <c r="N16" s="1813"/>
      <c r="O16" s="1850"/>
      <c r="P16" s="1849"/>
      <c r="Q16" s="1653">
        <v>315</v>
      </c>
    </row>
    <row r="17" spans="1:17" s="681" customFormat="1" ht="15" x14ac:dyDescent="0.25">
      <c r="A17" s="684">
        <v>3</v>
      </c>
      <c r="B17" s="831"/>
      <c r="C17" s="1852"/>
      <c r="D17" s="1849"/>
      <c r="E17" s="1653">
        <v>1185</v>
      </c>
      <c r="F17" s="1733"/>
      <c r="G17" s="1850"/>
      <c r="H17" s="1849"/>
      <c r="I17" s="1653">
        <v>929</v>
      </c>
      <c r="J17" s="1733"/>
      <c r="K17" s="1849"/>
      <c r="L17" s="1849"/>
      <c r="M17" s="1653">
        <v>288</v>
      </c>
      <c r="N17" s="1813"/>
      <c r="O17" s="1850"/>
      <c r="P17" s="1849"/>
      <c r="Q17" s="1653">
        <v>304</v>
      </c>
    </row>
    <row r="18" spans="1:17" s="681" customFormat="1" ht="15" x14ac:dyDescent="0.25">
      <c r="A18" s="684">
        <v>4</v>
      </c>
      <c r="B18" s="831"/>
      <c r="C18" s="1852"/>
      <c r="D18" s="1849"/>
      <c r="E18" s="1653">
        <v>1178</v>
      </c>
      <c r="F18" s="1733"/>
      <c r="G18" s="1850"/>
      <c r="H18" s="1849"/>
      <c r="I18" s="1653">
        <v>921</v>
      </c>
      <c r="J18" s="1733"/>
      <c r="K18" s="1849"/>
      <c r="L18" s="1849"/>
      <c r="M18" s="1653">
        <v>278</v>
      </c>
      <c r="N18" s="1813"/>
      <c r="O18" s="1850"/>
      <c r="P18" s="1849"/>
      <c r="Q18" s="1653">
        <v>297</v>
      </c>
    </row>
    <row r="19" spans="1:17" s="681" customFormat="1" ht="15" x14ac:dyDescent="0.25">
      <c r="A19" s="684">
        <v>5</v>
      </c>
      <c r="B19" s="831"/>
      <c r="C19" s="1852"/>
      <c r="D19" s="1849"/>
      <c r="E19" s="1653">
        <v>1176</v>
      </c>
      <c r="F19" s="1733"/>
      <c r="G19" s="1850"/>
      <c r="H19" s="1849"/>
      <c r="I19" s="1653">
        <v>919</v>
      </c>
      <c r="J19" s="1733"/>
      <c r="K19" s="1849"/>
      <c r="L19" s="1849"/>
      <c r="M19" s="1653">
        <v>274</v>
      </c>
      <c r="N19" s="1813"/>
      <c r="O19" s="1850"/>
      <c r="P19" s="1849"/>
      <c r="Q19" s="1653">
        <v>286</v>
      </c>
    </row>
    <row r="20" spans="1:17" s="681" customFormat="1" ht="15" x14ac:dyDescent="0.25">
      <c r="A20" s="684">
        <v>6</v>
      </c>
      <c r="B20" s="831"/>
      <c r="C20" s="1852"/>
      <c r="D20" s="1849"/>
      <c r="E20" s="1653">
        <v>1240</v>
      </c>
      <c r="F20" s="1733"/>
      <c r="G20" s="1850"/>
      <c r="H20" s="1849"/>
      <c r="I20" s="1653">
        <v>994</v>
      </c>
      <c r="J20" s="1733"/>
      <c r="K20" s="1849"/>
      <c r="L20" s="1849"/>
      <c r="M20" s="1653">
        <v>272</v>
      </c>
      <c r="N20" s="1813"/>
      <c r="O20" s="1850"/>
      <c r="P20" s="1849"/>
      <c r="Q20" s="1653">
        <v>298</v>
      </c>
    </row>
    <row r="21" spans="1:17" s="681" customFormat="1" ht="15" x14ac:dyDescent="0.25">
      <c r="A21" s="684">
        <v>7</v>
      </c>
      <c r="B21" s="831"/>
      <c r="C21" s="1852"/>
      <c r="D21" s="1849"/>
      <c r="E21" s="1653">
        <v>1455</v>
      </c>
      <c r="F21" s="1733"/>
      <c r="G21" s="1850"/>
      <c r="H21" s="1849"/>
      <c r="I21" s="1653">
        <v>1214</v>
      </c>
      <c r="J21" s="1733"/>
      <c r="K21" s="1849"/>
      <c r="L21" s="1849"/>
      <c r="M21" s="1653">
        <v>277</v>
      </c>
      <c r="N21" s="1813"/>
      <c r="O21" s="1850"/>
      <c r="P21" s="1849"/>
      <c r="Q21" s="1653">
        <v>293</v>
      </c>
    </row>
    <row r="22" spans="1:17" s="681" customFormat="1" ht="15" x14ac:dyDescent="0.25">
      <c r="A22" s="684">
        <v>8</v>
      </c>
      <c r="B22" s="831"/>
      <c r="C22" s="1852"/>
      <c r="D22" s="1849"/>
      <c r="E22" s="1653">
        <v>1752</v>
      </c>
      <c r="F22" s="1733"/>
      <c r="G22" s="1850"/>
      <c r="H22" s="1849"/>
      <c r="I22" s="1653">
        <v>1360</v>
      </c>
      <c r="J22" s="1733"/>
      <c r="K22" s="1849"/>
      <c r="L22" s="1849"/>
      <c r="M22" s="1653">
        <v>299</v>
      </c>
      <c r="N22" s="1813"/>
      <c r="O22" s="1850"/>
      <c r="P22" s="1849"/>
      <c r="Q22" s="1653">
        <v>313</v>
      </c>
    </row>
    <row r="23" spans="1:17" s="681" customFormat="1" ht="15" x14ac:dyDescent="0.25">
      <c r="A23" s="684">
        <v>9</v>
      </c>
      <c r="B23" s="831"/>
      <c r="C23" s="1852"/>
      <c r="D23" s="1849"/>
      <c r="E23" s="1653">
        <v>1803</v>
      </c>
      <c r="F23" s="1733"/>
      <c r="G23" s="1850"/>
      <c r="H23" s="1849"/>
      <c r="I23" s="1653">
        <v>1504</v>
      </c>
      <c r="J23" s="1733"/>
      <c r="K23" s="1849"/>
      <c r="L23" s="1849"/>
      <c r="M23" s="1653">
        <v>295</v>
      </c>
      <c r="N23" s="1813"/>
      <c r="O23" s="1850"/>
      <c r="P23" s="1849"/>
      <c r="Q23" s="1653">
        <v>366</v>
      </c>
    </row>
    <row r="24" spans="1:17" s="681" customFormat="1" ht="15" x14ac:dyDescent="0.25">
      <c r="A24" s="684">
        <v>10</v>
      </c>
      <c r="B24" s="831"/>
      <c r="C24" s="1852"/>
      <c r="D24" s="1849"/>
      <c r="E24" s="1653">
        <v>1798</v>
      </c>
      <c r="F24" s="1733"/>
      <c r="G24" s="1850"/>
      <c r="H24" s="1849"/>
      <c r="I24" s="1653">
        <v>1538</v>
      </c>
      <c r="J24" s="1733"/>
      <c r="K24" s="1849"/>
      <c r="L24" s="1849"/>
      <c r="M24" s="1653">
        <v>282</v>
      </c>
      <c r="N24" s="1813"/>
      <c r="O24" s="1850"/>
      <c r="P24" s="1849"/>
      <c r="Q24" s="1653">
        <v>394</v>
      </c>
    </row>
    <row r="25" spans="1:17" s="681" customFormat="1" ht="15" x14ac:dyDescent="0.25">
      <c r="A25" s="684">
        <v>11</v>
      </c>
      <c r="B25" s="831"/>
      <c r="C25" s="1852"/>
      <c r="D25" s="1849"/>
      <c r="E25" s="1653">
        <v>1795</v>
      </c>
      <c r="F25" s="1733"/>
      <c r="G25" s="1850"/>
      <c r="H25" s="1849"/>
      <c r="I25" s="1653">
        <v>1506</v>
      </c>
      <c r="J25" s="1733"/>
      <c r="K25" s="1849"/>
      <c r="L25" s="1849"/>
      <c r="M25" s="1653">
        <v>282</v>
      </c>
      <c r="N25" s="1813"/>
      <c r="O25" s="1850"/>
      <c r="P25" s="1849"/>
      <c r="Q25" s="1653">
        <v>408</v>
      </c>
    </row>
    <row r="26" spans="1:17" s="681" customFormat="1" ht="15" x14ac:dyDescent="0.25">
      <c r="A26" s="684">
        <v>12</v>
      </c>
      <c r="B26" s="831"/>
      <c r="C26" s="1852"/>
      <c r="D26" s="1849"/>
      <c r="E26" s="1653">
        <v>1722</v>
      </c>
      <c r="F26" s="1733"/>
      <c r="G26" s="1850"/>
      <c r="H26" s="1849"/>
      <c r="I26" s="1653">
        <v>1454</v>
      </c>
      <c r="J26" s="1733"/>
      <c r="K26" s="1849"/>
      <c r="L26" s="1849"/>
      <c r="M26" s="1653">
        <v>278</v>
      </c>
      <c r="N26" s="1813"/>
      <c r="O26" s="1850"/>
      <c r="P26" s="1849"/>
      <c r="Q26" s="1653">
        <v>367</v>
      </c>
    </row>
    <row r="27" spans="1:17" s="681" customFormat="1" ht="15" x14ac:dyDescent="0.25">
      <c r="A27" s="684">
        <v>13</v>
      </c>
      <c r="B27" s="831"/>
      <c r="C27" s="1852"/>
      <c r="D27" s="1849"/>
      <c r="E27" s="1653">
        <v>1750</v>
      </c>
      <c r="F27" s="1733"/>
      <c r="G27" s="1850"/>
      <c r="H27" s="1849"/>
      <c r="I27" s="1653">
        <v>1500</v>
      </c>
      <c r="J27" s="1733"/>
      <c r="K27" s="1849"/>
      <c r="L27" s="1849"/>
      <c r="M27" s="1653">
        <v>285</v>
      </c>
      <c r="N27" s="1813"/>
      <c r="O27" s="1850"/>
      <c r="P27" s="1849"/>
      <c r="Q27" s="1653">
        <v>392</v>
      </c>
    </row>
    <row r="28" spans="1:17" s="681" customFormat="1" ht="15" x14ac:dyDescent="0.25">
      <c r="A28" s="684">
        <v>14</v>
      </c>
      <c r="B28" s="831"/>
      <c r="C28" s="1852"/>
      <c r="D28" s="1849"/>
      <c r="E28" s="1653">
        <v>1711</v>
      </c>
      <c r="F28" s="1733"/>
      <c r="G28" s="1850"/>
      <c r="H28" s="1849"/>
      <c r="I28" s="1653">
        <v>1498</v>
      </c>
      <c r="J28" s="1733"/>
      <c r="K28" s="1849"/>
      <c r="L28" s="1849"/>
      <c r="M28" s="1653">
        <v>276</v>
      </c>
      <c r="N28" s="1813"/>
      <c r="O28" s="1850"/>
      <c r="P28" s="1849"/>
      <c r="Q28" s="1653">
        <v>402</v>
      </c>
    </row>
    <row r="29" spans="1:17" s="681" customFormat="1" ht="15" x14ac:dyDescent="0.25">
      <c r="A29" s="684">
        <v>15</v>
      </c>
      <c r="B29" s="831"/>
      <c r="C29" s="1852"/>
      <c r="D29" s="1849"/>
      <c r="E29" s="1653">
        <v>1644</v>
      </c>
      <c r="F29" s="1733"/>
      <c r="G29" s="1850"/>
      <c r="H29" s="1849"/>
      <c r="I29" s="1653">
        <v>1629</v>
      </c>
      <c r="J29" s="1733"/>
      <c r="K29" s="1849"/>
      <c r="L29" s="1849"/>
      <c r="M29" s="1653">
        <v>271</v>
      </c>
      <c r="N29" s="1813"/>
      <c r="O29" s="1850"/>
      <c r="P29" s="1849"/>
      <c r="Q29" s="1653">
        <v>421</v>
      </c>
    </row>
    <row r="30" spans="1:17" s="681" customFormat="1" ht="15" x14ac:dyDescent="0.25">
      <c r="A30" s="684">
        <v>16</v>
      </c>
      <c r="B30" s="831"/>
      <c r="C30" s="1852"/>
      <c r="D30" s="1849"/>
      <c r="E30" s="1653">
        <v>975</v>
      </c>
      <c r="F30" s="1733"/>
      <c r="G30" s="1850"/>
      <c r="H30" s="1849"/>
      <c r="I30" s="1653">
        <v>1779</v>
      </c>
      <c r="J30" s="1733"/>
      <c r="K30" s="1849"/>
      <c r="L30" s="1849"/>
      <c r="M30" s="1653">
        <v>170</v>
      </c>
      <c r="N30" s="1813"/>
      <c r="O30" s="1850"/>
      <c r="P30" s="1849"/>
      <c r="Q30" s="1653">
        <v>420</v>
      </c>
    </row>
    <row r="31" spans="1:17" s="685" customFormat="1" ht="15" x14ac:dyDescent="0.25">
      <c r="A31" s="684">
        <v>17</v>
      </c>
      <c r="B31" s="831"/>
      <c r="C31" s="1852"/>
      <c r="D31" s="1849"/>
      <c r="E31" s="1653">
        <v>982</v>
      </c>
      <c r="F31" s="1733"/>
      <c r="G31" s="1850"/>
      <c r="H31" s="1849"/>
      <c r="I31" s="1653">
        <v>1916</v>
      </c>
      <c r="J31" s="1733"/>
      <c r="K31" s="1849"/>
      <c r="L31" s="1849"/>
      <c r="M31" s="1653">
        <v>188</v>
      </c>
      <c r="N31" s="1813"/>
      <c r="O31" s="1850"/>
      <c r="P31" s="1849"/>
      <c r="Q31" s="1653">
        <v>475</v>
      </c>
    </row>
    <row r="32" spans="1:17" s="685" customFormat="1" ht="15" x14ac:dyDescent="0.25">
      <c r="A32" s="684">
        <v>18</v>
      </c>
      <c r="B32" s="831"/>
      <c r="C32" s="1852"/>
      <c r="D32" s="1849"/>
      <c r="E32" s="1653">
        <v>1180</v>
      </c>
      <c r="F32" s="1733"/>
      <c r="G32" s="1850"/>
      <c r="H32" s="1849"/>
      <c r="I32" s="1653">
        <v>1810</v>
      </c>
      <c r="J32" s="1733"/>
      <c r="K32" s="1849"/>
      <c r="L32" s="1849"/>
      <c r="M32" s="1653">
        <v>239</v>
      </c>
      <c r="N32" s="1813"/>
      <c r="O32" s="1850"/>
      <c r="P32" s="1849"/>
      <c r="Q32" s="1653">
        <v>404</v>
      </c>
    </row>
    <row r="33" spans="1:33" s="685" customFormat="1" ht="15" x14ac:dyDescent="0.25">
      <c r="A33" s="684">
        <v>19</v>
      </c>
      <c r="B33" s="831"/>
      <c r="C33" s="1852"/>
      <c r="D33" s="1849"/>
      <c r="E33" s="1653">
        <v>1778</v>
      </c>
      <c r="F33" s="1733"/>
      <c r="G33" s="1850"/>
      <c r="H33" s="1849"/>
      <c r="I33" s="1653">
        <v>1724</v>
      </c>
      <c r="J33" s="1733"/>
      <c r="K33" s="1849"/>
      <c r="L33" s="1849"/>
      <c r="M33" s="1653">
        <v>356</v>
      </c>
      <c r="N33" s="1813"/>
      <c r="O33" s="1850"/>
      <c r="P33" s="1849"/>
      <c r="Q33" s="1653">
        <v>416</v>
      </c>
    </row>
    <row r="34" spans="1:33" s="685" customFormat="1" ht="15" x14ac:dyDescent="0.25">
      <c r="A34" s="684">
        <v>20</v>
      </c>
      <c r="B34" s="831"/>
      <c r="C34" s="1852"/>
      <c r="D34" s="1849"/>
      <c r="E34" s="1653">
        <v>1887</v>
      </c>
      <c r="F34" s="1733"/>
      <c r="G34" s="1850"/>
      <c r="H34" s="1849"/>
      <c r="I34" s="1653">
        <v>1646</v>
      </c>
      <c r="J34" s="1733"/>
      <c r="K34" s="1849"/>
      <c r="L34" s="1849"/>
      <c r="M34" s="1653">
        <v>348</v>
      </c>
      <c r="N34" s="1813"/>
      <c r="O34" s="1850"/>
      <c r="P34" s="1849"/>
      <c r="Q34" s="1653">
        <v>413</v>
      </c>
    </row>
    <row r="35" spans="1:33" s="685" customFormat="1" ht="15" x14ac:dyDescent="0.25">
      <c r="A35" s="684">
        <v>21</v>
      </c>
      <c r="B35" s="831"/>
      <c r="C35" s="1852"/>
      <c r="D35" s="1849"/>
      <c r="E35" s="1653">
        <v>1867</v>
      </c>
      <c r="F35" s="1733"/>
      <c r="G35" s="1850"/>
      <c r="H35" s="1849"/>
      <c r="I35" s="1653">
        <v>1542</v>
      </c>
      <c r="J35" s="1733"/>
      <c r="K35" s="1849"/>
      <c r="L35" s="1849"/>
      <c r="M35" s="1653">
        <v>342</v>
      </c>
      <c r="N35" s="1813"/>
      <c r="O35" s="1850"/>
      <c r="P35" s="1849"/>
      <c r="Q35" s="1653">
        <v>364</v>
      </c>
    </row>
    <row r="36" spans="1:33" s="685" customFormat="1" ht="15" x14ac:dyDescent="0.25">
      <c r="A36" s="684">
        <v>22</v>
      </c>
      <c r="B36" s="831"/>
      <c r="C36" s="1852"/>
      <c r="D36" s="1849"/>
      <c r="E36" s="1653">
        <v>1782</v>
      </c>
      <c r="F36" s="1733"/>
      <c r="G36" s="1850"/>
      <c r="H36" s="1849"/>
      <c r="I36" s="1653">
        <v>1454</v>
      </c>
      <c r="J36" s="1733"/>
      <c r="K36" s="1849"/>
      <c r="L36" s="1849"/>
      <c r="M36" s="1653">
        <v>338</v>
      </c>
      <c r="N36" s="1813"/>
      <c r="O36" s="1850"/>
      <c r="P36" s="1849"/>
      <c r="Q36" s="1653">
        <v>365</v>
      </c>
    </row>
    <row r="37" spans="1:33" s="685" customFormat="1" ht="15" x14ac:dyDescent="0.25">
      <c r="A37" s="684">
        <v>23</v>
      </c>
      <c r="B37" s="831"/>
      <c r="C37" s="1852"/>
      <c r="D37" s="1849"/>
      <c r="E37" s="1653">
        <v>1612</v>
      </c>
      <c r="F37" s="1733"/>
      <c r="G37" s="1850"/>
      <c r="H37" s="1849"/>
      <c r="I37" s="1653">
        <v>1318</v>
      </c>
      <c r="J37" s="1733"/>
      <c r="K37" s="1849"/>
      <c r="L37" s="1849"/>
      <c r="M37" s="1653">
        <v>324</v>
      </c>
      <c r="N37" s="1813"/>
      <c r="O37" s="1850"/>
      <c r="P37" s="1849"/>
      <c r="Q37" s="1653">
        <v>357</v>
      </c>
    </row>
    <row r="38" spans="1:33" s="685" customFormat="1" ht="15" x14ac:dyDescent="0.25">
      <c r="A38" s="684">
        <v>24</v>
      </c>
      <c r="B38" s="831"/>
      <c r="C38" s="1852"/>
      <c r="D38" s="1849"/>
      <c r="E38" s="1653">
        <v>1397</v>
      </c>
      <c r="F38" s="1733"/>
      <c r="G38" s="1850"/>
      <c r="H38" s="1849"/>
      <c r="I38" s="1653">
        <v>1200</v>
      </c>
      <c r="J38" s="1733"/>
      <c r="K38" s="1849"/>
      <c r="L38" s="1849"/>
      <c r="M38" s="1653">
        <v>322</v>
      </c>
      <c r="N38" s="1813"/>
      <c r="O38" s="1850"/>
      <c r="P38" s="1849"/>
      <c r="Q38" s="1653">
        <v>358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36189</v>
      </c>
      <c r="F39" s="1849"/>
      <c r="G39" s="1850"/>
      <c r="H39" s="1849"/>
      <c r="I39" s="1851">
        <f>SUM(I15:I38)</f>
        <v>33295</v>
      </c>
      <c r="J39" s="1849"/>
      <c r="K39" s="1849"/>
      <c r="L39" s="1849"/>
      <c r="M39" s="1851">
        <f>SUM(M15:M38)</f>
        <v>6882</v>
      </c>
      <c r="N39" s="1849"/>
      <c r="O39" s="1850"/>
      <c r="P39" s="1849"/>
      <c r="Q39" s="1851">
        <f>SUM(Q15:Q38)</f>
        <v>8740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478</v>
      </c>
      <c r="B8" s="1331">
        <v>736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303</v>
      </c>
      <c r="C10" s="2053"/>
      <c r="D10" s="2053"/>
      <c r="E10" s="2054"/>
      <c r="F10" s="2990" t="s">
        <v>655</v>
      </c>
      <c r="G10" s="2053"/>
      <c r="H10" s="2053"/>
      <c r="I10" s="2054"/>
      <c r="J10" s="2990" t="str">
        <f>B10</f>
        <v>ВЛ-10кВ.фид.Оптика</v>
      </c>
      <c r="K10" s="2053"/>
      <c r="L10" s="2053"/>
      <c r="M10" s="2054"/>
      <c r="N10" s="2990" t="s">
        <v>531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1"/>
      <c r="C14" s="1849"/>
      <c r="D14" s="1849"/>
      <c r="E14" s="1850"/>
      <c r="F14" s="1804"/>
      <c r="G14" s="1854"/>
      <c r="H14" s="1854"/>
      <c r="I14" s="1855"/>
      <c r="J14" s="1856"/>
      <c r="K14" s="1854"/>
      <c r="L14" s="1854"/>
      <c r="M14" s="1855"/>
      <c r="N14" s="1857"/>
      <c r="O14" s="1858"/>
      <c r="P14" s="1858"/>
      <c r="Q14" s="1378"/>
    </row>
    <row r="15" spans="1:33" s="1398" customFormat="1" ht="15" x14ac:dyDescent="0.25">
      <c r="A15" s="1391">
        <v>1</v>
      </c>
      <c r="B15" s="1403"/>
      <c r="C15" s="1849"/>
      <c r="D15" s="1849"/>
      <c r="E15" s="1653">
        <v>255</v>
      </c>
      <c r="F15" s="1804"/>
      <c r="G15" s="1849"/>
      <c r="H15" s="1849"/>
      <c r="I15" s="1653">
        <v>225</v>
      </c>
      <c r="J15" s="1853"/>
      <c r="K15" s="1849"/>
      <c r="L15" s="1849"/>
      <c r="M15" s="1653">
        <v>167</v>
      </c>
      <c r="N15" s="1859"/>
      <c r="O15" s="1860"/>
      <c r="P15" s="1860"/>
      <c r="Q15" s="1653">
        <v>122</v>
      </c>
    </row>
    <row r="16" spans="1:33" s="681" customFormat="1" ht="15" x14ac:dyDescent="0.25">
      <c r="A16" s="684">
        <v>2</v>
      </c>
      <c r="B16" s="831"/>
      <c r="C16" s="1849"/>
      <c r="D16" s="1849"/>
      <c r="E16" s="1653">
        <v>241</v>
      </c>
      <c r="F16" s="1804"/>
      <c r="G16" s="1849"/>
      <c r="H16" s="1849"/>
      <c r="I16" s="1653">
        <v>216</v>
      </c>
      <c r="J16" s="1853"/>
      <c r="K16" s="1849"/>
      <c r="L16" s="1849"/>
      <c r="M16" s="1653">
        <v>166</v>
      </c>
      <c r="N16" s="1859"/>
      <c r="O16" s="1860"/>
      <c r="P16" s="1860"/>
      <c r="Q16" s="1653">
        <v>124</v>
      </c>
    </row>
    <row r="17" spans="1:17" s="681" customFormat="1" ht="15" x14ac:dyDescent="0.25">
      <c r="A17" s="684">
        <v>3</v>
      </c>
      <c r="B17" s="831"/>
      <c r="C17" s="1849"/>
      <c r="D17" s="1849"/>
      <c r="E17" s="1653">
        <v>238</v>
      </c>
      <c r="F17" s="1804"/>
      <c r="G17" s="1849"/>
      <c r="H17" s="1849"/>
      <c r="I17" s="1653">
        <v>215</v>
      </c>
      <c r="J17" s="1853"/>
      <c r="K17" s="1849"/>
      <c r="L17" s="1849"/>
      <c r="M17" s="1653">
        <v>163</v>
      </c>
      <c r="N17" s="1859"/>
      <c r="O17" s="1860"/>
      <c r="P17" s="1860"/>
      <c r="Q17" s="1653">
        <v>121</v>
      </c>
    </row>
    <row r="18" spans="1:17" s="681" customFormat="1" ht="15" x14ac:dyDescent="0.25">
      <c r="A18" s="684">
        <v>4</v>
      </c>
      <c r="B18" s="831"/>
      <c r="C18" s="1849"/>
      <c r="D18" s="1849"/>
      <c r="E18" s="1653">
        <v>232</v>
      </c>
      <c r="F18" s="1804"/>
      <c r="G18" s="1849"/>
      <c r="H18" s="1849"/>
      <c r="I18" s="1653">
        <v>208</v>
      </c>
      <c r="J18" s="1853"/>
      <c r="K18" s="1849"/>
      <c r="L18" s="1849"/>
      <c r="M18" s="1653">
        <v>163</v>
      </c>
      <c r="N18" s="1859"/>
      <c r="O18" s="1860"/>
      <c r="P18" s="1860"/>
      <c r="Q18" s="1653">
        <v>119</v>
      </c>
    </row>
    <row r="19" spans="1:17" s="681" customFormat="1" ht="15" x14ac:dyDescent="0.25">
      <c r="A19" s="684">
        <v>5</v>
      </c>
      <c r="B19" s="831"/>
      <c r="C19" s="1849"/>
      <c r="D19" s="1849"/>
      <c r="E19" s="1653">
        <v>235</v>
      </c>
      <c r="F19" s="1804"/>
      <c r="G19" s="1849"/>
      <c r="H19" s="1849"/>
      <c r="I19" s="1653">
        <v>206</v>
      </c>
      <c r="J19" s="1853"/>
      <c r="K19" s="1849"/>
      <c r="L19" s="1849"/>
      <c r="M19" s="1653">
        <v>158</v>
      </c>
      <c r="N19" s="1859"/>
      <c r="O19" s="1860"/>
      <c r="P19" s="1860"/>
      <c r="Q19" s="1653">
        <v>116</v>
      </c>
    </row>
    <row r="20" spans="1:17" s="681" customFormat="1" ht="15" x14ac:dyDescent="0.25">
      <c r="A20" s="684">
        <v>6</v>
      </c>
      <c r="B20" s="831"/>
      <c r="C20" s="1849"/>
      <c r="D20" s="1849"/>
      <c r="E20" s="1653">
        <v>280</v>
      </c>
      <c r="F20" s="1804"/>
      <c r="G20" s="1849"/>
      <c r="H20" s="1849"/>
      <c r="I20" s="1653">
        <v>216</v>
      </c>
      <c r="J20" s="1853"/>
      <c r="K20" s="1849"/>
      <c r="L20" s="1849"/>
      <c r="M20" s="1653">
        <v>162</v>
      </c>
      <c r="N20" s="1859"/>
      <c r="O20" s="1860"/>
      <c r="P20" s="1860"/>
      <c r="Q20" s="1653">
        <v>117</v>
      </c>
    </row>
    <row r="21" spans="1:17" s="681" customFormat="1" ht="15" x14ac:dyDescent="0.25">
      <c r="A21" s="684">
        <v>7</v>
      </c>
      <c r="B21" s="831"/>
      <c r="C21" s="1849"/>
      <c r="D21" s="1849"/>
      <c r="E21" s="1653">
        <v>304</v>
      </c>
      <c r="F21" s="1804"/>
      <c r="G21" s="1849"/>
      <c r="H21" s="1849"/>
      <c r="I21" s="1653">
        <v>241</v>
      </c>
      <c r="J21" s="1853"/>
      <c r="K21" s="1849"/>
      <c r="L21" s="1849"/>
      <c r="M21" s="1653">
        <v>159</v>
      </c>
      <c r="N21" s="1859"/>
      <c r="O21" s="1860"/>
      <c r="P21" s="1860"/>
      <c r="Q21" s="1653">
        <v>116</v>
      </c>
    </row>
    <row r="22" spans="1:17" s="681" customFormat="1" ht="15" x14ac:dyDescent="0.25">
      <c r="A22" s="684">
        <v>8</v>
      </c>
      <c r="B22" s="831"/>
      <c r="C22" s="1849"/>
      <c r="D22" s="1849"/>
      <c r="E22" s="1653">
        <v>356</v>
      </c>
      <c r="F22" s="1804"/>
      <c r="G22" s="1849"/>
      <c r="H22" s="1849"/>
      <c r="I22" s="1653">
        <v>263</v>
      </c>
      <c r="J22" s="1853"/>
      <c r="K22" s="1849"/>
      <c r="L22" s="1849"/>
      <c r="M22" s="1653">
        <v>166</v>
      </c>
      <c r="N22" s="1859"/>
      <c r="O22" s="1860"/>
      <c r="P22" s="1860"/>
      <c r="Q22" s="1653">
        <v>117</v>
      </c>
    </row>
    <row r="23" spans="1:17" s="681" customFormat="1" ht="15" x14ac:dyDescent="0.25">
      <c r="A23" s="684">
        <v>9</v>
      </c>
      <c r="B23" s="831"/>
      <c r="C23" s="1849"/>
      <c r="D23" s="1849"/>
      <c r="E23" s="1653">
        <v>400</v>
      </c>
      <c r="F23" s="1804"/>
      <c r="G23" s="1849"/>
      <c r="H23" s="1849"/>
      <c r="I23" s="1653">
        <v>253</v>
      </c>
      <c r="J23" s="1853"/>
      <c r="K23" s="1849"/>
      <c r="L23" s="1849"/>
      <c r="M23" s="1653">
        <v>181</v>
      </c>
      <c r="N23" s="1859"/>
      <c r="O23" s="1860"/>
      <c r="P23" s="1860"/>
      <c r="Q23" s="1653">
        <v>114</v>
      </c>
    </row>
    <row r="24" spans="1:17" s="681" customFormat="1" ht="15" x14ac:dyDescent="0.25">
      <c r="A24" s="684">
        <v>10</v>
      </c>
      <c r="B24" s="831"/>
      <c r="C24" s="1849"/>
      <c r="D24" s="1849"/>
      <c r="E24" s="1653">
        <v>401</v>
      </c>
      <c r="F24" s="1804"/>
      <c r="G24" s="1849"/>
      <c r="H24" s="1849"/>
      <c r="I24" s="1653">
        <v>239</v>
      </c>
      <c r="J24" s="1853"/>
      <c r="K24" s="1849"/>
      <c r="L24" s="1849"/>
      <c r="M24" s="1653">
        <v>171</v>
      </c>
      <c r="N24" s="1859"/>
      <c r="O24" s="1860"/>
      <c r="P24" s="1860"/>
      <c r="Q24" s="1653">
        <v>115</v>
      </c>
    </row>
    <row r="25" spans="1:17" s="681" customFormat="1" ht="15" x14ac:dyDescent="0.25">
      <c r="A25" s="684">
        <v>11</v>
      </c>
      <c r="B25" s="831"/>
      <c r="C25" s="1849"/>
      <c r="D25" s="1849"/>
      <c r="E25" s="1653">
        <v>349</v>
      </c>
      <c r="F25" s="1804"/>
      <c r="G25" s="1849"/>
      <c r="H25" s="1849"/>
      <c r="I25" s="1653">
        <v>220</v>
      </c>
      <c r="J25" s="1853"/>
      <c r="K25" s="1849"/>
      <c r="L25" s="1849"/>
      <c r="M25" s="1653">
        <v>140</v>
      </c>
      <c r="N25" s="1859"/>
      <c r="O25" s="1860"/>
      <c r="P25" s="1860"/>
      <c r="Q25" s="1653">
        <v>114</v>
      </c>
    </row>
    <row r="26" spans="1:17" s="681" customFormat="1" ht="15" x14ac:dyDescent="0.25">
      <c r="A26" s="684">
        <v>12</v>
      </c>
      <c r="B26" s="831"/>
      <c r="C26" s="1849"/>
      <c r="D26" s="1849"/>
      <c r="E26" s="1653">
        <v>312</v>
      </c>
      <c r="F26" s="1804"/>
      <c r="G26" s="1849"/>
      <c r="H26" s="1849"/>
      <c r="I26" s="1653">
        <v>210</v>
      </c>
      <c r="J26" s="1853"/>
      <c r="K26" s="1849"/>
      <c r="L26" s="1849"/>
      <c r="M26" s="1653">
        <v>133</v>
      </c>
      <c r="N26" s="1859"/>
      <c r="O26" s="1860"/>
      <c r="P26" s="1860"/>
      <c r="Q26" s="1653">
        <v>111</v>
      </c>
    </row>
    <row r="27" spans="1:17" s="681" customFormat="1" ht="15" x14ac:dyDescent="0.25">
      <c r="A27" s="684">
        <v>13</v>
      </c>
      <c r="B27" s="831"/>
      <c r="C27" s="1849"/>
      <c r="D27" s="1849"/>
      <c r="E27" s="1653">
        <v>293</v>
      </c>
      <c r="F27" s="1804"/>
      <c r="G27" s="1849"/>
      <c r="H27" s="1849"/>
      <c r="I27" s="1653">
        <v>216</v>
      </c>
      <c r="J27" s="1853"/>
      <c r="K27" s="1849"/>
      <c r="L27" s="1849"/>
      <c r="M27" s="1653">
        <v>126</v>
      </c>
      <c r="N27" s="1859"/>
      <c r="O27" s="1860"/>
      <c r="P27" s="1860"/>
      <c r="Q27" s="1653">
        <v>110</v>
      </c>
    </row>
    <row r="28" spans="1:17" s="681" customFormat="1" ht="15" x14ac:dyDescent="0.25">
      <c r="A28" s="684">
        <v>14</v>
      </c>
      <c r="B28" s="831"/>
      <c r="C28" s="1849"/>
      <c r="D28" s="1849"/>
      <c r="E28" s="1653">
        <v>303</v>
      </c>
      <c r="F28" s="1804"/>
      <c r="G28" s="1849"/>
      <c r="H28" s="1849"/>
      <c r="I28" s="1653">
        <v>219</v>
      </c>
      <c r="J28" s="1853"/>
      <c r="K28" s="1849"/>
      <c r="L28" s="1849"/>
      <c r="M28" s="1653">
        <v>137</v>
      </c>
      <c r="N28" s="1859"/>
      <c r="O28" s="1860"/>
      <c r="P28" s="1860"/>
      <c r="Q28" s="1653">
        <v>114</v>
      </c>
    </row>
    <row r="29" spans="1:17" s="681" customFormat="1" ht="15" x14ac:dyDescent="0.25">
      <c r="A29" s="684">
        <v>15</v>
      </c>
      <c r="B29" s="831"/>
      <c r="C29" s="1849"/>
      <c r="D29" s="1849"/>
      <c r="E29" s="1653">
        <v>346</v>
      </c>
      <c r="F29" s="1804"/>
      <c r="G29" s="1849"/>
      <c r="H29" s="1849"/>
      <c r="I29" s="1653">
        <v>222</v>
      </c>
      <c r="J29" s="1853"/>
      <c r="K29" s="1849"/>
      <c r="L29" s="1849"/>
      <c r="M29" s="1653">
        <v>167</v>
      </c>
      <c r="N29" s="1859"/>
      <c r="O29" s="1860"/>
      <c r="P29" s="1860"/>
      <c r="Q29" s="1653">
        <v>112</v>
      </c>
    </row>
    <row r="30" spans="1:17" s="681" customFormat="1" ht="15" x14ac:dyDescent="0.25">
      <c r="A30" s="684">
        <v>16</v>
      </c>
      <c r="B30" s="831"/>
      <c r="C30" s="1849"/>
      <c r="D30" s="1849"/>
      <c r="E30" s="1653">
        <v>329</v>
      </c>
      <c r="F30" s="1804"/>
      <c r="G30" s="1849"/>
      <c r="H30" s="1849"/>
      <c r="I30" s="1653">
        <v>239</v>
      </c>
      <c r="J30" s="1853"/>
      <c r="K30" s="1849"/>
      <c r="L30" s="1849"/>
      <c r="M30" s="1653">
        <v>163</v>
      </c>
      <c r="N30" s="1859"/>
      <c r="O30" s="1860"/>
      <c r="P30" s="1860"/>
      <c r="Q30" s="1653">
        <v>113</v>
      </c>
    </row>
    <row r="31" spans="1:17" s="685" customFormat="1" ht="15" x14ac:dyDescent="0.25">
      <c r="A31" s="684">
        <v>17</v>
      </c>
      <c r="B31" s="831"/>
      <c r="C31" s="1849"/>
      <c r="D31" s="1849"/>
      <c r="E31" s="1653">
        <v>315</v>
      </c>
      <c r="F31" s="1804"/>
      <c r="G31" s="1849"/>
      <c r="H31" s="1849"/>
      <c r="I31" s="1653">
        <v>269</v>
      </c>
      <c r="J31" s="1853"/>
      <c r="K31" s="1849"/>
      <c r="L31" s="1849"/>
      <c r="M31" s="1653">
        <v>135</v>
      </c>
      <c r="N31" s="1859"/>
      <c r="O31" s="1860"/>
      <c r="P31" s="1860"/>
      <c r="Q31" s="1653">
        <v>119</v>
      </c>
    </row>
    <row r="32" spans="1:17" s="685" customFormat="1" ht="15" x14ac:dyDescent="0.25">
      <c r="A32" s="684">
        <v>18</v>
      </c>
      <c r="B32" s="831"/>
      <c r="C32" s="1849"/>
      <c r="D32" s="1849"/>
      <c r="E32" s="1653">
        <v>311</v>
      </c>
      <c r="F32" s="1804"/>
      <c r="G32" s="1849"/>
      <c r="H32" s="1849"/>
      <c r="I32" s="1653">
        <v>289</v>
      </c>
      <c r="J32" s="1853"/>
      <c r="K32" s="1849"/>
      <c r="L32" s="1849"/>
      <c r="M32" s="1653">
        <v>130</v>
      </c>
      <c r="N32" s="1859"/>
      <c r="O32" s="1860"/>
      <c r="P32" s="1860"/>
      <c r="Q32" s="1653">
        <v>122</v>
      </c>
    </row>
    <row r="33" spans="1:33" s="685" customFormat="1" ht="15" x14ac:dyDescent="0.25">
      <c r="A33" s="684">
        <v>19</v>
      </c>
      <c r="B33" s="831"/>
      <c r="C33" s="1849"/>
      <c r="D33" s="1849"/>
      <c r="E33" s="1653">
        <v>308</v>
      </c>
      <c r="F33" s="1804"/>
      <c r="G33" s="1849"/>
      <c r="H33" s="1849"/>
      <c r="I33" s="1653">
        <v>301</v>
      </c>
      <c r="J33" s="1853"/>
      <c r="K33" s="1849"/>
      <c r="L33" s="1849"/>
      <c r="M33" s="1653">
        <v>126</v>
      </c>
      <c r="N33" s="1859"/>
      <c r="O33" s="1860"/>
      <c r="P33" s="1860"/>
      <c r="Q33" s="1653">
        <v>120</v>
      </c>
    </row>
    <row r="34" spans="1:33" s="685" customFormat="1" ht="15" x14ac:dyDescent="0.25">
      <c r="A34" s="684">
        <v>20</v>
      </c>
      <c r="B34" s="831"/>
      <c r="C34" s="1849"/>
      <c r="D34" s="1849"/>
      <c r="E34" s="1653">
        <v>311</v>
      </c>
      <c r="F34" s="1804"/>
      <c r="G34" s="1849"/>
      <c r="H34" s="1849"/>
      <c r="I34" s="1653">
        <v>296</v>
      </c>
      <c r="J34" s="1853"/>
      <c r="K34" s="1849"/>
      <c r="L34" s="1849"/>
      <c r="M34" s="1653">
        <v>126</v>
      </c>
      <c r="N34" s="1859"/>
      <c r="O34" s="1860"/>
      <c r="P34" s="1860"/>
      <c r="Q34" s="1653">
        <v>122</v>
      </c>
    </row>
    <row r="35" spans="1:33" s="685" customFormat="1" ht="15" x14ac:dyDescent="0.25">
      <c r="A35" s="684">
        <v>21</v>
      </c>
      <c r="B35" s="831"/>
      <c r="C35" s="1849"/>
      <c r="D35" s="1849"/>
      <c r="E35" s="1653">
        <v>310</v>
      </c>
      <c r="F35" s="1804"/>
      <c r="G35" s="1849"/>
      <c r="H35" s="1849"/>
      <c r="I35" s="1653">
        <v>297</v>
      </c>
      <c r="J35" s="1853"/>
      <c r="K35" s="1849"/>
      <c r="L35" s="1849"/>
      <c r="M35" s="1653">
        <v>135</v>
      </c>
      <c r="N35" s="1859"/>
      <c r="O35" s="1860"/>
      <c r="P35" s="1860"/>
      <c r="Q35" s="1653">
        <v>124</v>
      </c>
    </row>
    <row r="36" spans="1:33" s="685" customFormat="1" ht="15" x14ac:dyDescent="0.25">
      <c r="A36" s="684">
        <v>22</v>
      </c>
      <c r="B36" s="831"/>
      <c r="C36" s="1849"/>
      <c r="D36" s="1849"/>
      <c r="E36" s="1653">
        <v>299</v>
      </c>
      <c r="F36" s="1804"/>
      <c r="G36" s="1849"/>
      <c r="H36" s="1849"/>
      <c r="I36" s="1653">
        <v>277</v>
      </c>
      <c r="J36" s="1853"/>
      <c r="K36" s="1849"/>
      <c r="L36" s="1849"/>
      <c r="M36" s="1653">
        <v>136</v>
      </c>
      <c r="N36" s="1859"/>
      <c r="O36" s="1860"/>
      <c r="P36" s="1860"/>
      <c r="Q36" s="1653">
        <v>125</v>
      </c>
    </row>
    <row r="37" spans="1:33" s="685" customFormat="1" ht="15" x14ac:dyDescent="0.25">
      <c r="A37" s="684">
        <v>23</v>
      </c>
      <c r="B37" s="834"/>
      <c r="C37" s="1849"/>
      <c r="D37" s="1849"/>
      <c r="E37" s="1653">
        <v>272</v>
      </c>
      <c r="F37" s="1804"/>
      <c r="G37" s="1849"/>
      <c r="H37" s="1849"/>
      <c r="I37" s="1653">
        <v>258</v>
      </c>
      <c r="J37" s="1853"/>
      <c r="K37" s="1849"/>
      <c r="L37" s="1849"/>
      <c r="M37" s="1653">
        <v>132</v>
      </c>
      <c r="N37" s="1859"/>
      <c r="O37" s="1860"/>
      <c r="P37" s="1860"/>
      <c r="Q37" s="1653">
        <v>123</v>
      </c>
    </row>
    <row r="38" spans="1:33" s="685" customFormat="1" ht="15" x14ac:dyDescent="0.25">
      <c r="A38" s="684">
        <v>24</v>
      </c>
      <c r="B38" s="831"/>
      <c r="C38" s="1849"/>
      <c r="D38" s="1849"/>
      <c r="E38" s="1653">
        <v>245</v>
      </c>
      <c r="F38" s="1804"/>
      <c r="G38" s="1849"/>
      <c r="H38" s="1849"/>
      <c r="I38" s="1653">
        <v>232</v>
      </c>
      <c r="J38" s="1853"/>
      <c r="K38" s="1849"/>
      <c r="L38" s="1849"/>
      <c r="M38" s="1653">
        <v>135</v>
      </c>
      <c r="N38" s="1859"/>
      <c r="O38" s="1860"/>
      <c r="P38" s="1860"/>
      <c r="Q38" s="1653">
        <v>125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7245</v>
      </c>
      <c r="F39" s="1849"/>
      <c r="G39" s="1849"/>
      <c r="H39" s="1849"/>
      <c r="I39" s="1851">
        <f>SUM(I15:I38)</f>
        <v>5827</v>
      </c>
      <c r="J39" s="1849"/>
      <c r="K39" s="1849"/>
      <c r="L39" s="1849"/>
      <c r="M39" s="1851">
        <f>SUM(M15:M38)</f>
        <v>3577</v>
      </c>
      <c r="N39" s="1860"/>
      <c r="O39" s="1860"/>
      <c r="P39" s="1860"/>
      <c r="Q39" s="1851">
        <f>SUM(Q15:Q38)</f>
        <v>2835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3"/>
  </sheetPr>
  <dimension ref="A1:AG44"/>
  <sheetViews>
    <sheetView zoomScaleNormal="100" workbookViewId="0">
      <selection activeCell="S27" sqref="S2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1192</v>
      </c>
      <c r="B8" s="1331">
        <v>1193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304</v>
      </c>
      <c r="C10" s="2053"/>
      <c r="D10" s="2053"/>
      <c r="E10" s="2054"/>
      <c r="F10" s="2990" t="s">
        <v>305</v>
      </c>
      <c r="G10" s="2053"/>
      <c r="H10" s="2053"/>
      <c r="I10" s="2054"/>
      <c r="J10" s="2990" t="str">
        <f>B10</f>
        <v>ВЛ-10кВ.фид. Аэропорт КТП-46</v>
      </c>
      <c r="K10" s="2053"/>
      <c r="L10" s="2053"/>
      <c r="M10" s="2054"/>
      <c r="N10" s="2990" t="str">
        <f>F10</f>
        <v>ВЛ-10кВ.фид. Аэропорт КТП-47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60</v>
      </c>
      <c r="F11" s="2990" t="s">
        <v>14</v>
      </c>
      <c r="G11" s="2053"/>
      <c r="H11" s="678"/>
      <c r="I11" s="679">
        <v>60</v>
      </c>
      <c r="J11" s="2990" t="s">
        <v>14</v>
      </c>
      <c r="K11" s="2053"/>
      <c r="L11" s="678"/>
      <c r="M11" s="679">
        <f>E11</f>
        <v>60</v>
      </c>
      <c r="N11" s="2990" t="s">
        <v>14</v>
      </c>
      <c r="O11" s="2053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52"/>
      <c r="D14" s="1849"/>
      <c r="E14" s="1850"/>
      <c r="F14" s="1853"/>
      <c r="G14" s="1849"/>
      <c r="H14" s="1849"/>
      <c r="I14" s="1850"/>
      <c r="J14" s="1804"/>
      <c r="K14" s="1849"/>
      <c r="L14" s="1849"/>
      <c r="M14" s="1850"/>
      <c r="N14" s="1853"/>
      <c r="O14" s="1849"/>
      <c r="P14" s="1849"/>
      <c r="Q14" s="1850"/>
    </row>
    <row r="15" spans="1:33" s="1398" customFormat="1" ht="15" x14ac:dyDescent="0.25">
      <c r="A15" s="1391">
        <v>1</v>
      </c>
      <c r="B15" s="1402"/>
      <c r="C15" s="1861"/>
      <c r="D15" s="1862"/>
      <c r="E15" s="1980">
        <v>31.8</v>
      </c>
      <c r="F15" s="1733"/>
      <c r="G15" s="1863"/>
      <c r="H15" s="1862"/>
      <c r="I15" s="1653">
        <v>51.21</v>
      </c>
      <c r="J15" s="1864"/>
      <c r="K15" s="1862"/>
      <c r="L15" s="1862"/>
      <c r="M15" s="1980">
        <v>2.2199999999999998</v>
      </c>
      <c r="N15" s="1733"/>
      <c r="O15" s="1862"/>
      <c r="P15" s="1862"/>
      <c r="Q15" s="1653">
        <v>2.6399999999999997</v>
      </c>
    </row>
    <row r="16" spans="1:33" s="681" customFormat="1" ht="15" x14ac:dyDescent="0.25">
      <c r="A16" s="684">
        <v>2</v>
      </c>
      <c r="B16" s="832"/>
      <c r="C16" s="1861"/>
      <c r="D16" s="1862"/>
      <c r="E16" s="1980">
        <v>28.68</v>
      </c>
      <c r="F16" s="1733"/>
      <c r="G16" s="1863"/>
      <c r="H16" s="1862"/>
      <c r="I16" s="1653">
        <v>48.36</v>
      </c>
      <c r="J16" s="1864"/>
      <c r="K16" s="1862"/>
      <c r="L16" s="1862"/>
      <c r="M16" s="1980">
        <v>2.3099999999999996</v>
      </c>
      <c r="N16" s="1733"/>
      <c r="O16" s="1862"/>
      <c r="P16" s="1862"/>
      <c r="Q16" s="1653">
        <v>2.0699999999999998</v>
      </c>
    </row>
    <row r="17" spans="1:17" s="681" customFormat="1" ht="15" x14ac:dyDescent="0.25">
      <c r="A17" s="684">
        <v>3</v>
      </c>
      <c r="B17" s="832"/>
      <c r="C17" s="1861"/>
      <c r="D17" s="1862"/>
      <c r="E17" s="1980">
        <v>29.339999999999996</v>
      </c>
      <c r="F17" s="1733"/>
      <c r="G17" s="1863"/>
      <c r="H17" s="1862"/>
      <c r="I17" s="1653">
        <v>48.84</v>
      </c>
      <c r="J17" s="1864"/>
      <c r="K17" s="1862"/>
      <c r="L17" s="1862"/>
      <c r="M17" s="1980">
        <v>2.4</v>
      </c>
      <c r="N17" s="1733"/>
      <c r="O17" s="1862"/>
      <c r="P17" s="1862"/>
      <c r="Q17" s="1653">
        <v>2.37</v>
      </c>
    </row>
    <row r="18" spans="1:17" s="681" customFormat="1" ht="15" x14ac:dyDescent="0.25">
      <c r="A18" s="684">
        <v>4</v>
      </c>
      <c r="B18" s="832"/>
      <c r="C18" s="1861"/>
      <c r="D18" s="1862"/>
      <c r="E18" s="1980">
        <v>25.98</v>
      </c>
      <c r="F18" s="1733"/>
      <c r="G18" s="1863"/>
      <c r="H18" s="1862"/>
      <c r="I18" s="1653">
        <v>47.91</v>
      </c>
      <c r="J18" s="1864"/>
      <c r="K18" s="1862"/>
      <c r="L18" s="1862"/>
      <c r="M18" s="1980">
        <v>1.47</v>
      </c>
      <c r="N18" s="1733"/>
      <c r="O18" s="1862"/>
      <c r="P18" s="1862"/>
      <c r="Q18" s="1653">
        <v>2.16</v>
      </c>
    </row>
    <row r="19" spans="1:17" s="681" customFormat="1" ht="15" x14ac:dyDescent="0.25">
      <c r="A19" s="684">
        <v>5</v>
      </c>
      <c r="B19" s="832"/>
      <c r="C19" s="1861"/>
      <c r="D19" s="1862"/>
      <c r="E19" s="1980">
        <v>25.53</v>
      </c>
      <c r="F19" s="1733"/>
      <c r="G19" s="1863"/>
      <c r="H19" s="1862"/>
      <c r="I19" s="1653">
        <v>47.04</v>
      </c>
      <c r="J19" s="1864"/>
      <c r="K19" s="1862"/>
      <c r="L19" s="1862"/>
      <c r="M19" s="1980">
        <v>1.7399999999999998</v>
      </c>
      <c r="N19" s="1733"/>
      <c r="O19" s="1862"/>
      <c r="P19" s="1862"/>
      <c r="Q19" s="1653">
        <v>1.6199999999999999</v>
      </c>
    </row>
    <row r="20" spans="1:17" s="681" customFormat="1" ht="15" x14ac:dyDescent="0.25">
      <c r="A20" s="684">
        <v>6</v>
      </c>
      <c r="B20" s="832"/>
      <c r="C20" s="1861"/>
      <c r="D20" s="1862"/>
      <c r="E20" s="1980">
        <v>29.46</v>
      </c>
      <c r="F20" s="1733"/>
      <c r="G20" s="1863"/>
      <c r="H20" s="1862"/>
      <c r="I20" s="1653">
        <v>49.71</v>
      </c>
      <c r="J20" s="1864"/>
      <c r="K20" s="1862"/>
      <c r="L20" s="1862"/>
      <c r="M20" s="1980">
        <v>1.5899999999999999</v>
      </c>
      <c r="N20" s="1733"/>
      <c r="O20" s="1862"/>
      <c r="P20" s="1862"/>
      <c r="Q20" s="1653">
        <v>1.5899999999999999</v>
      </c>
    </row>
    <row r="21" spans="1:17" s="681" customFormat="1" ht="15" x14ac:dyDescent="0.25">
      <c r="A21" s="684">
        <v>7</v>
      </c>
      <c r="B21" s="832"/>
      <c r="C21" s="1861"/>
      <c r="D21" s="1862"/>
      <c r="E21" s="1980">
        <v>37.53</v>
      </c>
      <c r="F21" s="1733"/>
      <c r="G21" s="1863"/>
      <c r="H21" s="1862"/>
      <c r="I21" s="1653">
        <v>52.89</v>
      </c>
      <c r="J21" s="1864"/>
      <c r="K21" s="1862"/>
      <c r="L21" s="1862"/>
      <c r="M21" s="1980">
        <v>1.95</v>
      </c>
      <c r="N21" s="1733"/>
      <c r="O21" s="1862"/>
      <c r="P21" s="1862"/>
      <c r="Q21" s="1653">
        <v>1.8</v>
      </c>
    </row>
    <row r="22" spans="1:17" s="681" customFormat="1" ht="15" x14ac:dyDescent="0.25">
      <c r="A22" s="684">
        <v>8</v>
      </c>
      <c r="B22" s="832"/>
      <c r="C22" s="1861"/>
      <c r="D22" s="1862"/>
      <c r="E22" s="1980">
        <v>45.18</v>
      </c>
      <c r="F22" s="1733"/>
      <c r="G22" s="1863"/>
      <c r="H22" s="1862"/>
      <c r="I22" s="1653">
        <v>57.06</v>
      </c>
      <c r="J22" s="1864"/>
      <c r="K22" s="1862"/>
      <c r="L22" s="1862"/>
      <c r="M22" s="1980">
        <v>2.37</v>
      </c>
      <c r="N22" s="1733"/>
      <c r="O22" s="1862"/>
      <c r="P22" s="1862"/>
      <c r="Q22" s="1653">
        <v>1.6199999999999999</v>
      </c>
    </row>
    <row r="23" spans="1:17" s="681" customFormat="1" ht="15" x14ac:dyDescent="0.25">
      <c r="A23" s="684">
        <v>9</v>
      </c>
      <c r="B23" s="832"/>
      <c r="C23" s="1861"/>
      <c r="D23" s="1862"/>
      <c r="E23" s="1980">
        <v>41.519999999999996</v>
      </c>
      <c r="F23" s="1733"/>
      <c r="G23" s="1863"/>
      <c r="H23" s="1862"/>
      <c r="I23" s="1653">
        <v>49.29</v>
      </c>
      <c r="J23" s="1864"/>
      <c r="K23" s="1862"/>
      <c r="L23" s="1862"/>
      <c r="M23" s="1980">
        <v>2.04</v>
      </c>
      <c r="N23" s="1733"/>
      <c r="O23" s="1862"/>
      <c r="P23" s="1862"/>
      <c r="Q23" s="1653">
        <v>1.5899999999999999</v>
      </c>
    </row>
    <row r="24" spans="1:17" s="681" customFormat="1" ht="15" x14ac:dyDescent="0.25">
      <c r="A24" s="684">
        <v>10</v>
      </c>
      <c r="B24" s="832"/>
      <c r="C24" s="1861"/>
      <c r="D24" s="1862"/>
      <c r="E24" s="1980">
        <v>41.1</v>
      </c>
      <c r="F24" s="1733"/>
      <c r="G24" s="1863"/>
      <c r="H24" s="1862"/>
      <c r="I24" s="1653">
        <v>39.629999999999995</v>
      </c>
      <c r="J24" s="1864"/>
      <c r="K24" s="1862"/>
      <c r="L24" s="1862"/>
      <c r="M24" s="1980">
        <v>2.31</v>
      </c>
      <c r="N24" s="1733"/>
      <c r="O24" s="1862"/>
      <c r="P24" s="1862"/>
      <c r="Q24" s="1653">
        <v>2.5499999999999998</v>
      </c>
    </row>
    <row r="25" spans="1:17" s="681" customFormat="1" ht="15" x14ac:dyDescent="0.25">
      <c r="A25" s="684">
        <v>11</v>
      </c>
      <c r="B25" s="832"/>
      <c r="C25" s="1861"/>
      <c r="D25" s="1862"/>
      <c r="E25" s="1980">
        <v>38.94</v>
      </c>
      <c r="F25" s="1733"/>
      <c r="G25" s="1863"/>
      <c r="H25" s="1862"/>
      <c r="I25" s="1653">
        <v>33.24</v>
      </c>
      <c r="J25" s="1864"/>
      <c r="K25" s="1862"/>
      <c r="L25" s="1862"/>
      <c r="M25" s="1980">
        <v>2.79</v>
      </c>
      <c r="N25" s="1733"/>
      <c r="O25" s="1862"/>
      <c r="P25" s="1862"/>
      <c r="Q25" s="1653">
        <v>2.8499999999999996</v>
      </c>
    </row>
    <row r="26" spans="1:17" s="681" customFormat="1" ht="15" x14ac:dyDescent="0.25">
      <c r="A26" s="684">
        <v>12</v>
      </c>
      <c r="B26" s="832"/>
      <c r="C26" s="1861"/>
      <c r="D26" s="1862"/>
      <c r="E26" s="1980">
        <v>32.82</v>
      </c>
      <c r="F26" s="1733"/>
      <c r="G26" s="1863"/>
      <c r="H26" s="1862"/>
      <c r="I26" s="1653">
        <v>30.660000000000004</v>
      </c>
      <c r="J26" s="1864"/>
      <c r="K26" s="1862"/>
      <c r="L26" s="1862"/>
      <c r="M26" s="1980">
        <v>2.3099999999999996</v>
      </c>
      <c r="N26" s="1733"/>
      <c r="O26" s="1862"/>
      <c r="P26" s="1862"/>
      <c r="Q26" s="1653">
        <v>2.19</v>
      </c>
    </row>
    <row r="27" spans="1:17" s="681" customFormat="1" ht="15" x14ac:dyDescent="0.25">
      <c r="A27" s="684">
        <v>13</v>
      </c>
      <c r="B27" s="832"/>
      <c r="C27" s="1861"/>
      <c r="D27" s="1862"/>
      <c r="E27" s="1980">
        <v>37.049999999999997</v>
      </c>
      <c r="F27" s="1733"/>
      <c r="G27" s="1863"/>
      <c r="H27" s="1862"/>
      <c r="I27" s="1653">
        <v>31.259999999999998</v>
      </c>
      <c r="J27" s="1864"/>
      <c r="K27" s="1862"/>
      <c r="L27" s="1862"/>
      <c r="M27" s="1980">
        <v>2.67</v>
      </c>
      <c r="N27" s="1733"/>
      <c r="O27" s="1862"/>
      <c r="P27" s="1862"/>
      <c r="Q27" s="1653">
        <v>1.8599999999999999</v>
      </c>
    </row>
    <row r="28" spans="1:17" s="681" customFormat="1" ht="15" x14ac:dyDescent="0.25">
      <c r="A28" s="684">
        <v>14</v>
      </c>
      <c r="B28" s="832"/>
      <c r="C28" s="1861"/>
      <c r="D28" s="1862"/>
      <c r="E28" s="1980">
        <v>32.67</v>
      </c>
      <c r="F28" s="1733"/>
      <c r="G28" s="1863"/>
      <c r="H28" s="1862"/>
      <c r="I28" s="1653">
        <v>35.94</v>
      </c>
      <c r="J28" s="1864"/>
      <c r="K28" s="1862"/>
      <c r="L28" s="1862"/>
      <c r="M28" s="1980">
        <v>2.5799999999999996</v>
      </c>
      <c r="N28" s="1733"/>
      <c r="O28" s="1862"/>
      <c r="P28" s="1862"/>
      <c r="Q28" s="1653">
        <v>1.5599999999999998</v>
      </c>
    </row>
    <row r="29" spans="1:17" s="681" customFormat="1" ht="15" x14ac:dyDescent="0.25">
      <c r="A29" s="684">
        <v>15</v>
      </c>
      <c r="B29" s="832"/>
      <c r="C29" s="1861"/>
      <c r="D29" s="1862"/>
      <c r="E29" s="1979">
        <v>33.72</v>
      </c>
      <c r="F29" s="1733"/>
      <c r="G29" s="1863"/>
      <c r="H29" s="1862"/>
      <c r="I29" s="1653">
        <v>36.629999999999995</v>
      </c>
      <c r="J29" s="1864"/>
      <c r="K29" s="1862"/>
      <c r="L29" s="1862"/>
      <c r="M29" s="1979">
        <v>2.6099999999999994</v>
      </c>
      <c r="N29" s="1733"/>
      <c r="O29" s="1862"/>
      <c r="P29" s="1862"/>
      <c r="Q29" s="1653">
        <v>1.71</v>
      </c>
    </row>
    <row r="30" spans="1:17" s="681" customFormat="1" ht="15" x14ac:dyDescent="0.25">
      <c r="A30" s="684">
        <v>16</v>
      </c>
      <c r="B30" s="832"/>
      <c r="C30" s="1861"/>
      <c r="D30" s="1862"/>
      <c r="E30" s="1979">
        <v>36.989999999999995</v>
      </c>
      <c r="F30" s="1733"/>
      <c r="G30" s="1863"/>
      <c r="H30" s="1862"/>
      <c r="I30" s="1653">
        <v>42.51</v>
      </c>
      <c r="J30" s="1864"/>
      <c r="K30" s="1862"/>
      <c r="L30" s="1862"/>
      <c r="M30" s="1979">
        <v>3.36</v>
      </c>
      <c r="N30" s="1733"/>
      <c r="O30" s="1862"/>
      <c r="P30" s="1862"/>
      <c r="Q30" s="1653">
        <v>1.6799999999999997</v>
      </c>
    </row>
    <row r="31" spans="1:17" s="685" customFormat="1" ht="15" x14ac:dyDescent="0.25">
      <c r="A31" s="684">
        <v>17</v>
      </c>
      <c r="B31" s="832"/>
      <c r="C31" s="1861"/>
      <c r="D31" s="1862"/>
      <c r="E31" s="1979">
        <v>40.08</v>
      </c>
      <c r="F31" s="1733"/>
      <c r="G31" s="1863"/>
      <c r="H31" s="1862"/>
      <c r="I31" s="1653">
        <v>56.46</v>
      </c>
      <c r="J31" s="1864"/>
      <c r="K31" s="1862"/>
      <c r="L31" s="1862"/>
      <c r="M31" s="1979">
        <v>2.82</v>
      </c>
      <c r="N31" s="1733"/>
      <c r="O31" s="1862"/>
      <c r="P31" s="1862"/>
      <c r="Q31" s="1653">
        <v>1.38</v>
      </c>
    </row>
    <row r="32" spans="1:17" s="685" customFormat="1" ht="15" x14ac:dyDescent="0.25">
      <c r="A32" s="684">
        <v>18</v>
      </c>
      <c r="B32" s="832"/>
      <c r="C32" s="1861"/>
      <c r="D32" s="1862"/>
      <c r="E32" s="1979">
        <v>45.18</v>
      </c>
      <c r="F32" s="1733"/>
      <c r="G32" s="1863"/>
      <c r="H32" s="1862"/>
      <c r="I32" s="1653">
        <v>63.33</v>
      </c>
      <c r="J32" s="1864"/>
      <c r="K32" s="1862"/>
      <c r="L32" s="1862"/>
      <c r="M32" s="1979">
        <v>3.15</v>
      </c>
      <c r="N32" s="1733"/>
      <c r="O32" s="1862"/>
      <c r="P32" s="1862"/>
      <c r="Q32" s="1653">
        <v>1.5</v>
      </c>
    </row>
    <row r="33" spans="1:33" s="685" customFormat="1" ht="15" x14ac:dyDescent="0.25">
      <c r="A33" s="684">
        <v>19</v>
      </c>
      <c r="B33" s="832"/>
      <c r="C33" s="1861"/>
      <c r="D33" s="1862"/>
      <c r="E33" s="1979">
        <v>42.599999999999994</v>
      </c>
      <c r="F33" s="1733"/>
      <c r="G33" s="1863"/>
      <c r="H33" s="1862"/>
      <c r="I33" s="1653">
        <v>67.17</v>
      </c>
      <c r="J33" s="1864"/>
      <c r="K33" s="1862"/>
      <c r="L33" s="1862"/>
      <c r="M33" s="1979">
        <v>3</v>
      </c>
      <c r="N33" s="1733"/>
      <c r="O33" s="1862"/>
      <c r="P33" s="1862"/>
      <c r="Q33" s="1653">
        <v>1.98</v>
      </c>
    </row>
    <row r="34" spans="1:33" s="685" customFormat="1" ht="15" x14ac:dyDescent="0.25">
      <c r="A34" s="684">
        <v>20</v>
      </c>
      <c r="B34" s="832"/>
      <c r="C34" s="1861"/>
      <c r="D34" s="1862"/>
      <c r="E34" s="1979">
        <v>38.82</v>
      </c>
      <c r="F34" s="1733"/>
      <c r="G34" s="1863"/>
      <c r="H34" s="1862"/>
      <c r="I34" s="1653">
        <v>71.88</v>
      </c>
      <c r="J34" s="1864"/>
      <c r="K34" s="1862"/>
      <c r="L34" s="1862"/>
      <c r="M34" s="1979">
        <v>2.9699999999999998</v>
      </c>
      <c r="N34" s="1733"/>
      <c r="O34" s="1862"/>
      <c r="P34" s="1862"/>
      <c r="Q34" s="1653">
        <v>1.4699999999999998</v>
      </c>
    </row>
    <row r="35" spans="1:33" s="685" customFormat="1" ht="15" x14ac:dyDescent="0.25">
      <c r="A35" s="684">
        <v>21</v>
      </c>
      <c r="B35" s="832"/>
      <c r="C35" s="1861"/>
      <c r="D35" s="1862"/>
      <c r="E35" s="1979">
        <v>36.900000000000006</v>
      </c>
      <c r="F35" s="1733"/>
      <c r="G35" s="1863"/>
      <c r="H35" s="1862"/>
      <c r="I35" s="1653">
        <v>69.930000000000007</v>
      </c>
      <c r="J35" s="1864"/>
      <c r="K35" s="1862"/>
      <c r="L35" s="1862"/>
      <c r="M35" s="1979">
        <v>3.1799999999999997</v>
      </c>
      <c r="N35" s="1733"/>
      <c r="O35" s="1862"/>
      <c r="P35" s="1862"/>
      <c r="Q35" s="1653">
        <v>2.58</v>
      </c>
    </row>
    <row r="36" spans="1:33" s="685" customFormat="1" ht="15" x14ac:dyDescent="0.25">
      <c r="A36" s="684">
        <v>22</v>
      </c>
      <c r="B36" s="832"/>
      <c r="C36" s="1861"/>
      <c r="D36" s="1862"/>
      <c r="E36" s="1979">
        <v>35.549999999999997</v>
      </c>
      <c r="F36" s="1733"/>
      <c r="G36" s="1863"/>
      <c r="H36" s="1862"/>
      <c r="I36" s="1653">
        <v>58.89</v>
      </c>
      <c r="J36" s="1864"/>
      <c r="K36" s="1862"/>
      <c r="L36" s="1862"/>
      <c r="M36" s="1979">
        <v>2.8499999999999996</v>
      </c>
      <c r="N36" s="1733"/>
      <c r="O36" s="1862"/>
      <c r="P36" s="1862"/>
      <c r="Q36" s="1653">
        <v>1.98</v>
      </c>
    </row>
    <row r="37" spans="1:33" s="685" customFormat="1" ht="15" x14ac:dyDescent="0.25">
      <c r="A37" s="684">
        <v>23</v>
      </c>
      <c r="B37" s="832"/>
      <c r="C37" s="1861"/>
      <c r="D37" s="1862"/>
      <c r="E37" s="1979">
        <v>33.81</v>
      </c>
      <c r="F37" s="1733"/>
      <c r="G37" s="1863"/>
      <c r="H37" s="1862"/>
      <c r="I37" s="1653">
        <v>56.58</v>
      </c>
      <c r="J37" s="1864"/>
      <c r="K37" s="1862"/>
      <c r="L37" s="1862"/>
      <c r="M37" s="1979">
        <v>2.7</v>
      </c>
      <c r="N37" s="1733"/>
      <c r="O37" s="1862"/>
      <c r="P37" s="1862"/>
      <c r="Q37" s="1653">
        <v>1.6199999999999999</v>
      </c>
    </row>
    <row r="38" spans="1:33" s="685" customFormat="1" ht="15" x14ac:dyDescent="0.25">
      <c r="A38" s="684">
        <v>24</v>
      </c>
      <c r="B38" s="832"/>
      <c r="C38" s="1861"/>
      <c r="D38" s="1862"/>
      <c r="E38" s="1979">
        <v>26.910000000000004</v>
      </c>
      <c r="F38" s="1733"/>
      <c r="G38" s="1863"/>
      <c r="H38" s="1862"/>
      <c r="I38" s="1653">
        <v>51.45</v>
      </c>
      <c r="J38" s="1864"/>
      <c r="K38" s="1862"/>
      <c r="L38" s="1862"/>
      <c r="M38" s="1979">
        <v>1.41</v>
      </c>
      <c r="N38" s="1733"/>
      <c r="O38" s="1862"/>
      <c r="P38" s="1862"/>
      <c r="Q38" s="1653">
        <v>2.04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848.16</v>
      </c>
      <c r="F39" s="1849"/>
      <c r="G39" s="1850"/>
      <c r="H39" s="1849"/>
      <c r="I39" s="1851">
        <f>SUM(I15:I38)</f>
        <v>1197.8700000000001</v>
      </c>
      <c r="J39" s="1849"/>
      <c r="K39" s="1849"/>
      <c r="L39" s="1849"/>
      <c r="M39" s="1851">
        <f>SUM(M15:M38)</f>
        <v>58.79999999999999</v>
      </c>
      <c r="N39" s="1849"/>
      <c r="O39" s="1849"/>
      <c r="P39" s="1849"/>
      <c r="Q39" s="1851">
        <f>SUM(Q15:Q38)</f>
        <v>46.409999999999989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532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 t="s">
        <v>533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1704</v>
      </c>
      <c r="B8" s="1331">
        <v>1705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534</v>
      </c>
      <c r="C10" s="2053"/>
      <c r="D10" s="2053"/>
      <c r="E10" s="2054"/>
      <c r="F10" s="2990" t="s">
        <v>535</v>
      </c>
      <c r="G10" s="2053"/>
      <c r="H10" s="2053"/>
      <c r="I10" s="2054"/>
      <c r="J10" s="2990" t="str">
        <f>B10</f>
        <v>ВЛ-10кВ.фид. Липин Бор</v>
      </c>
      <c r="K10" s="2053"/>
      <c r="L10" s="2053"/>
      <c r="M10" s="2054"/>
      <c r="N10" s="2990" t="str">
        <f>F10</f>
        <v>ВЛ-10кВ.фид. Коммунальный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60</v>
      </c>
      <c r="F11" s="2990" t="s">
        <v>14</v>
      </c>
      <c r="G11" s="2053"/>
      <c r="H11" s="678"/>
      <c r="I11" s="679">
        <v>60</v>
      </c>
      <c r="J11" s="2990" t="s">
        <v>14</v>
      </c>
      <c r="K11" s="2053"/>
      <c r="L11" s="678"/>
      <c r="M11" s="679">
        <f>E11</f>
        <v>60</v>
      </c>
      <c r="N11" s="2990" t="s">
        <v>14</v>
      </c>
      <c r="O11" s="2053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52"/>
      <c r="D14" s="1849"/>
      <c r="E14" s="1850"/>
      <c r="F14" s="1853"/>
      <c r="G14" s="1849"/>
      <c r="H14" s="1849"/>
      <c r="I14" s="1850"/>
      <c r="J14" s="1804"/>
      <c r="K14" s="1849"/>
      <c r="L14" s="1849"/>
      <c r="M14" s="1850"/>
      <c r="N14" s="1853"/>
      <c r="O14" s="1849"/>
      <c r="P14" s="1849"/>
      <c r="Q14" s="1850"/>
    </row>
    <row r="15" spans="1:33" s="1398" customFormat="1" ht="15" x14ac:dyDescent="0.25">
      <c r="A15" s="1391">
        <v>1</v>
      </c>
      <c r="B15" s="1402"/>
      <c r="C15" s="1861"/>
      <c r="D15" s="1862"/>
      <c r="E15" s="1653">
        <v>722</v>
      </c>
      <c r="F15" s="1733"/>
      <c r="G15" s="1863"/>
      <c r="H15" s="1862"/>
      <c r="I15" s="1653">
        <v>442</v>
      </c>
      <c r="J15" s="1864"/>
      <c r="K15" s="1862"/>
      <c r="L15" s="1862"/>
      <c r="M15" s="1653">
        <v>260</v>
      </c>
      <c r="N15" s="1733"/>
      <c r="O15" s="1862"/>
      <c r="P15" s="1862"/>
      <c r="Q15" s="1653">
        <v>212</v>
      </c>
    </row>
    <row r="16" spans="1:33" s="681" customFormat="1" ht="15" x14ac:dyDescent="0.25">
      <c r="A16" s="684">
        <v>2</v>
      </c>
      <c r="B16" s="832"/>
      <c r="C16" s="1861"/>
      <c r="D16" s="1862"/>
      <c r="E16" s="1653">
        <v>688</v>
      </c>
      <c r="F16" s="1733"/>
      <c r="G16" s="1863"/>
      <c r="H16" s="1862"/>
      <c r="I16" s="1653">
        <v>404</v>
      </c>
      <c r="J16" s="1864"/>
      <c r="K16" s="1862"/>
      <c r="L16" s="1862"/>
      <c r="M16" s="1653">
        <v>254</v>
      </c>
      <c r="N16" s="1733"/>
      <c r="O16" s="1862"/>
      <c r="P16" s="1862"/>
      <c r="Q16" s="1653">
        <v>215</v>
      </c>
    </row>
    <row r="17" spans="1:17" s="681" customFormat="1" ht="15" x14ac:dyDescent="0.25">
      <c r="A17" s="684">
        <v>3</v>
      </c>
      <c r="B17" s="832"/>
      <c r="C17" s="1861"/>
      <c r="D17" s="1862"/>
      <c r="E17" s="1653">
        <v>662</v>
      </c>
      <c r="F17" s="1733"/>
      <c r="G17" s="1863"/>
      <c r="H17" s="1862"/>
      <c r="I17" s="1653">
        <v>398</v>
      </c>
      <c r="J17" s="1864"/>
      <c r="K17" s="1862"/>
      <c r="L17" s="1862"/>
      <c r="M17" s="1653">
        <v>249</v>
      </c>
      <c r="N17" s="1733"/>
      <c r="O17" s="1862"/>
      <c r="P17" s="1862"/>
      <c r="Q17" s="1653">
        <v>211</v>
      </c>
    </row>
    <row r="18" spans="1:17" s="681" customFormat="1" ht="15" x14ac:dyDescent="0.25">
      <c r="A18" s="684">
        <v>4</v>
      </c>
      <c r="B18" s="832"/>
      <c r="C18" s="1861"/>
      <c r="D18" s="1862"/>
      <c r="E18" s="1653">
        <v>634</v>
      </c>
      <c r="F18" s="1733"/>
      <c r="G18" s="1863"/>
      <c r="H18" s="1862"/>
      <c r="I18" s="1653">
        <v>388</v>
      </c>
      <c r="J18" s="1864"/>
      <c r="K18" s="1862"/>
      <c r="L18" s="1862"/>
      <c r="M18" s="1653">
        <v>242</v>
      </c>
      <c r="N18" s="1733"/>
      <c r="O18" s="1862"/>
      <c r="P18" s="1862"/>
      <c r="Q18" s="1653">
        <v>196</v>
      </c>
    </row>
    <row r="19" spans="1:17" s="681" customFormat="1" ht="15" x14ac:dyDescent="0.25">
      <c r="A19" s="684">
        <v>5</v>
      </c>
      <c r="B19" s="832"/>
      <c r="C19" s="1861"/>
      <c r="D19" s="1862"/>
      <c r="E19" s="1653">
        <v>648</v>
      </c>
      <c r="F19" s="1733"/>
      <c r="G19" s="1863"/>
      <c r="H19" s="1862"/>
      <c r="I19" s="1653">
        <v>407</v>
      </c>
      <c r="J19" s="1864"/>
      <c r="K19" s="1862"/>
      <c r="L19" s="1862"/>
      <c r="M19" s="1653">
        <v>238</v>
      </c>
      <c r="N19" s="1733"/>
      <c r="O19" s="1862"/>
      <c r="P19" s="1862"/>
      <c r="Q19" s="1653">
        <v>204</v>
      </c>
    </row>
    <row r="20" spans="1:17" s="681" customFormat="1" ht="15" x14ac:dyDescent="0.25">
      <c r="A20" s="684">
        <v>6</v>
      </c>
      <c r="B20" s="832"/>
      <c r="C20" s="1861"/>
      <c r="D20" s="1862"/>
      <c r="E20" s="1653">
        <v>682</v>
      </c>
      <c r="F20" s="1733"/>
      <c r="G20" s="1863"/>
      <c r="H20" s="1862"/>
      <c r="I20" s="1653">
        <v>473</v>
      </c>
      <c r="J20" s="1864"/>
      <c r="K20" s="1862"/>
      <c r="L20" s="1862"/>
      <c r="M20" s="1653">
        <v>235</v>
      </c>
      <c r="N20" s="1733"/>
      <c r="O20" s="1862"/>
      <c r="P20" s="1862"/>
      <c r="Q20" s="1653">
        <v>207</v>
      </c>
    </row>
    <row r="21" spans="1:17" s="681" customFormat="1" ht="15" x14ac:dyDescent="0.25">
      <c r="A21" s="684">
        <v>7</v>
      </c>
      <c r="B21" s="832"/>
      <c r="C21" s="1861"/>
      <c r="D21" s="1862"/>
      <c r="E21" s="1653">
        <v>809</v>
      </c>
      <c r="F21" s="1733"/>
      <c r="G21" s="1863"/>
      <c r="H21" s="1862"/>
      <c r="I21" s="1653">
        <v>566</v>
      </c>
      <c r="J21" s="1864"/>
      <c r="K21" s="1862"/>
      <c r="L21" s="1862"/>
      <c r="M21" s="1653">
        <v>242</v>
      </c>
      <c r="N21" s="1733"/>
      <c r="O21" s="1862"/>
      <c r="P21" s="1862"/>
      <c r="Q21" s="1653">
        <v>199</v>
      </c>
    </row>
    <row r="22" spans="1:17" s="681" customFormat="1" ht="15" x14ac:dyDescent="0.25">
      <c r="A22" s="684">
        <v>8</v>
      </c>
      <c r="B22" s="832"/>
      <c r="C22" s="1861"/>
      <c r="D22" s="1862"/>
      <c r="E22" s="1653">
        <v>1011</v>
      </c>
      <c r="F22" s="1733"/>
      <c r="G22" s="1863"/>
      <c r="H22" s="1862"/>
      <c r="I22" s="1653">
        <v>741</v>
      </c>
      <c r="J22" s="1864"/>
      <c r="K22" s="1862"/>
      <c r="L22" s="1862"/>
      <c r="M22" s="1653">
        <v>274</v>
      </c>
      <c r="N22" s="1733"/>
      <c r="O22" s="1862"/>
      <c r="P22" s="1862"/>
      <c r="Q22" s="1653">
        <v>206</v>
      </c>
    </row>
    <row r="23" spans="1:17" s="681" customFormat="1" ht="15" x14ac:dyDescent="0.25">
      <c r="A23" s="684">
        <v>9</v>
      </c>
      <c r="B23" s="832"/>
      <c r="C23" s="1861"/>
      <c r="D23" s="1862"/>
      <c r="E23" s="1653">
        <v>1024</v>
      </c>
      <c r="F23" s="1733"/>
      <c r="G23" s="1863"/>
      <c r="H23" s="1862"/>
      <c r="I23" s="1653">
        <v>848</v>
      </c>
      <c r="J23" s="1864"/>
      <c r="K23" s="1862"/>
      <c r="L23" s="1862"/>
      <c r="M23" s="1653">
        <v>409</v>
      </c>
      <c r="N23" s="1733"/>
      <c r="O23" s="1862"/>
      <c r="P23" s="1862"/>
      <c r="Q23" s="1653">
        <v>243</v>
      </c>
    </row>
    <row r="24" spans="1:17" s="681" customFormat="1" ht="15" x14ac:dyDescent="0.25">
      <c r="A24" s="684">
        <v>10</v>
      </c>
      <c r="B24" s="832"/>
      <c r="C24" s="1861"/>
      <c r="D24" s="1862"/>
      <c r="E24" s="1653">
        <v>940</v>
      </c>
      <c r="F24" s="1733"/>
      <c r="G24" s="1863"/>
      <c r="H24" s="1862"/>
      <c r="I24" s="1653">
        <v>860</v>
      </c>
      <c r="J24" s="1864"/>
      <c r="K24" s="1862"/>
      <c r="L24" s="1862"/>
      <c r="M24" s="1653">
        <v>401</v>
      </c>
      <c r="N24" s="1733"/>
      <c r="O24" s="1862"/>
      <c r="P24" s="1862"/>
      <c r="Q24" s="1653">
        <v>238</v>
      </c>
    </row>
    <row r="25" spans="1:17" s="681" customFormat="1" ht="15" x14ac:dyDescent="0.25">
      <c r="A25" s="684">
        <v>11</v>
      </c>
      <c r="B25" s="832"/>
      <c r="C25" s="1861"/>
      <c r="D25" s="1862"/>
      <c r="E25" s="1653">
        <v>887</v>
      </c>
      <c r="F25" s="1733"/>
      <c r="G25" s="1863"/>
      <c r="H25" s="1862"/>
      <c r="I25" s="1653">
        <v>841</v>
      </c>
      <c r="J25" s="1864"/>
      <c r="K25" s="1862"/>
      <c r="L25" s="1862"/>
      <c r="M25" s="1653">
        <v>337</v>
      </c>
      <c r="N25" s="1733"/>
      <c r="O25" s="1862"/>
      <c r="P25" s="1862"/>
      <c r="Q25" s="1653">
        <v>247</v>
      </c>
    </row>
    <row r="26" spans="1:17" s="681" customFormat="1" ht="15" x14ac:dyDescent="0.25">
      <c r="A26" s="684">
        <v>12</v>
      </c>
      <c r="B26" s="832"/>
      <c r="C26" s="1861"/>
      <c r="D26" s="1862"/>
      <c r="E26" s="1653">
        <v>865</v>
      </c>
      <c r="F26" s="1733"/>
      <c r="G26" s="1863"/>
      <c r="H26" s="1862"/>
      <c r="I26" s="1653">
        <v>790</v>
      </c>
      <c r="J26" s="1864"/>
      <c r="K26" s="1862"/>
      <c r="L26" s="1862"/>
      <c r="M26" s="1653">
        <v>337</v>
      </c>
      <c r="N26" s="1733"/>
      <c r="O26" s="1862"/>
      <c r="P26" s="1862"/>
      <c r="Q26" s="1653">
        <v>233</v>
      </c>
    </row>
    <row r="27" spans="1:17" s="681" customFormat="1" ht="15" x14ac:dyDescent="0.25">
      <c r="A27" s="684">
        <v>13</v>
      </c>
      <c r="B27" s="832"/>
      <c r="C27" s="1861"/>
      <c r="D27" s="1862"/>
      <c r="E27" s="1653">
        <v>780</v>
      </c>
      <c r="F27" s="1733"/>
      <c r="G27" s="1863"/>
      <c r="H27" s="1862"/>
      <c r="I27" s="1653">
        <v>770</v>
      </c>
      <c r="J27" s="1864"/>
      <c r="K27" s="1862"/>
      <c r="L27" s="1862"/>
      <c r="M27" s="1653">
        <v>225</v>
      </c>
      <c r="N27" s="1733"/>
      <c r="O27" s="1862"/>
      <c r="P27" s="1862"/>
      <c r="Q27" s="1653">
        <v>250</v>
      </c>
    </row>
    <row r="28" spans="1:17" s="681" customFormat="1" ht="15" x14ac:dyDescent="0.25">
      <c r="A28" s="684">
        <v>14</v>
      </c>
      <c r="B28" s="832"/>
      <c r="C28" s="1861"/>
      <c r="D28" s="1862"/>
      <c r="E28" s="1653">
        <v>919</v>
      </c>
      <c r="F28" s="1733"/>
      <c r="G28" s="1863"/>
      <c r="H28" s="1862"/>
      <c r="I28" s="1653">
        <v>749</v>
      </c>
      <c r="J28" s="1864"/>
      <c r="K28" s="1862"/>
      <c r="L28" s="1862"/>
      <c r="M28" s="1653">
        <v>382</v>
      </c>
      <c r="N28" s="1733"/>
      <c r="O28" s="1862"/>
      <c r="P28" s="1862"/>
      <c r="Q28" s="1653">
        <v>217</v>
      </c>
    </row>
    <row r="29" spans="1:17" s="681" customFormat="1" ht="15" x14ac:dyDescent="0.25">
      <c r="A29" s="684">
        <v>15</v>
      </c>
      <c r="B29" s="832"/>
      <c r="C29" s="1861"/>
      <c r="D29" s="1862"/>
      <c r="E29" s="1653">
        <v>881</v>
      </c>
      <c r="F29" s="1733"/>
      <c r="G29" s="1863"/>
      <c r="H29" s="1862"/>
      <c r="I29" s="1653">
        <v>719</v>
      </c>
      <c r="J29" s="1864"/>
      <c r="K29" s="1862"/>
      <c r="L29" s="1862"/>
      <c r="M29" s="1653">
        <v>374</v>
      </c>
      <c r="N29" s="1733"/>
      <c r="O29" s="1862"/>
      <c r="P29" s="1862"/>
      <c r="Q29" s="1653">
        <v>231</v>
      </c>
    </row>
    <row r="30" spans="1:17" s="681" customFormat="1" ht="15" x14ac:dyDescent="0.25">
      <c r="A30" s="684">
        <v>16</v>
      </c>
      <c r="B30" s="832"/>
      <c r="C30" s="1861"/>
      <c r="D30" s="1862"/>
      <c r="E30" s="1653">
        <v>918</v>
      </c>
      <c r="F30" s="1733"/>
      <c r="G30" s="1863"/>
      <c r="H30" s="1862"/>
      <c r="I30" s="1653">
        <v>752</v>
      </c>
      <c r="J30" s="1864"/>
      <c r="K30" s="1862"/>
      <c r="L30" s="1862"/>
      <c r="M30" s="1653">
        <v>354</v>
      </c>
      <c r="N30" s="1733"/>
      <c r="O30" s="1862"/>
      <c r="P30" s="1862"/>
      <c r="Q30" s="1653">
        <v>241</v>
      </c>
    </row>
    <row r="31" spans="1:17" s="685" customFormat="1" ht="15" x14ac:dyDescent="0.25">
      <c r="A31" s="684">
        <v>17</v>
      </c>
      <c r="B31" s="832"/>
      <c r="C31" s="1861"/>
      <c r="D31" s="1862"/>
      <c r="E31" s="1653">
        <v>995</v>
      </c>
      <c r="F31" s="1733"/>
      <c r="G31" s="1863"/>
      <c r="H31" s="1862"/>
      <c r="I31" s="1653">
        <v>781</v>
      </c>
      <c r="J31" s="1864"/>
      <c r="K31" s="1862"/>
      <c r="L31" s="1862"/>
      <c r="M31" s="1653">
        <v>320</v>
      </c>
      <c r="N31" s="1733"/>
      <c r="O31" s="1862"/>
      <c r="P31" s="1862"/>
      <c r="Q31" s="1653">
        <v>254</v>
      </c>
    </row>
    <row r="32" spans="1:17" s="685" customFormat="1" ht="15" x14ac:dyDescent="0.25">
      <c r="A32" s="684">
        <v>18</v>
      </c>
      <c r="B32" s="832"/>
      <c r="C32" s="1861"/>
      <c r="D32" s="1862"/>
      <c r="E32" s="1653">
        <v>1024</v>
      </c>
      <c r="F32" s="1733"/>
      <c r="G32" s="1863"/>
      <c r="H32" s="1862"/>
      <c r="I32" s="1653">
        <v>785</v>
      </c>
      <c r="J32" s="1864"/>
      <c r="K32" s="1862"/>
      <c r="L32" s="1862"/>
      <c r="M32" s="1653">
        <v>270</v>
      </c>
      <c r="N32" s="1733"/>
      <c r="O32" s="1862"/>
      <c r="P32" s="1862"/>
      <c r="Q32" s="1653">
        <v>255</v>
      </c>
    </row>
    <row r="33" spans="1:33" s="685" customFormat="1" ht="15" x14ac:dyDescent="0.25">
      <c r="A33" s="684">
        <v>19</v>
      </c>
      <c r="B33" s="832"/>
      <c r="C33" s="1861"/>
      <c r="D33" s="1862"/>
      <c r="E33" s="1653">
        <v>1040</v>
      </c>
      <c r="F33" s="1733"/>
      <c r="G33" s="1863"/>
      <c r="H33" s="1862"/>
      <c r="I33" s="1653">
        <v>733</v>
      </c>
      <c r="J33" s="1864"/>
      <c r="K33" s="1862"/>
      <c r="L33" s="1862"/>
      <c r="M33" s="1653">
        <v>275</v>
      </c>
      <c r="N33" s="1733"/>
      <c r="O33" s="1862"/>
      <c r="P33" s="1862"/>
      <c r="Q33" s="1653">
        <v>242</v>
      </c>
    </row>
    <row r="34" spans="1:33" s="685" customFormat="1" ht="15" x14ac:dyDescent="0.25">
      <c r="A34" s="684">
        <v>20</v>
      </c>
      <c r="B34" s="832"/>
      <c r="C34" s="1861"/>
      <c r="D34" s="1862"/>
      <c r="E34" s="1653">
        <v>1096</v>
      </c>
      <c r="F34" s="1733"/>
      <c r="G34" s="1863"/>
      <c r="H34" s="1862"/>
      <c r="I34" s="1653">
        <v>684</v>
      </c>
      <c r="J34" s="1864"/>
      <c r="K34" s="1862"/>
      <c r="L34" s="1862"/>
      <c r="M34" s="1653">
        <v>281</v>
      </c>
      <c r="N34" s="1733"/>
      <c r="O34" s="1862"/>
      <c r="P34" s="1862"/>
      <c r="Q34" s="1653">
        <v>207</v>
      </c>
    </row>
    <row r="35" spans="1:33" s="685" customFormat="1" ht="15" x14ac:dyDescent="0.25">
      <c r="A35" s="684">
        <v>21</v>
      </c>
      <c r="B35" s="832"/>
      <c r="C35" s="1861"/>
      <c r="D35" s="1862"/>
      <c r="E35" s="1653">
        <v>1020</v>
      </c>
      <c r="F35" s="1733"/>
      <c r="G35" s="1863"/>
      <c r="H35" s="1862"/>
      <c r="I35" s="1653">
        <v>661</v>
      </c>
      <c r="J35" s="1864"/>
      <c r="K35" s="1862"/>
      <c r="L35" s="1862"/>
      <c r="M35" s="1653">
        <v>274</v>
      </c>
      <c r="N35" s="1733"/>
      <c r="O35" s="1862"/>
      <c r="P35" s="1862"/>
      <c r="Q35" s="1653">
        <v>228</v>
      </c>
    </row>
    <row r="36" spans="1:33" s="685" customFormat="1" ht="15" x14ac:dyDescent="0.25">
      <c r="A36" s="684">
        <v>22</v>
      </c>
      <c r="B36" s="832"/>
      <c r="C36" s="1861"/>
      <c r="D36" s="1862"/>
      <c r="E36" s="1653">
        <v>999</v>
      </c>
      <c r="F36" s="1733"/>
      <c r="G36" s="1863"/>
      <c r="H36" s="1862"/>
      <c r="I36" s="1653">
        <v>617</v>
      </c>
      <c r="J36" s="1864"/>
      <c r="K36" s="1862"/>
      <c r="L36" s="1862"/>
      <c r="M36" s="1653">
        <v>271</v>
      </c>
      <c r="N36" s="1733"/>
      <c r="O36" s="1862"/>
      <c r="P36" s="1862"/>
      <c r="Q36" s="1653">
        <v>213</v>
      </c>
    </row>
    <row r="37" spans="1:33" s="685" customFormat="1" ht="15" x14ac:dyDescent="0.25">
      <c r="A37" s="684">
        <v>23</v>
      </c>
      <c r="B37" s="832"/>
      <c r="C37" s="1861"/>
      <c r="D37" s="1862"/>
      <c r="E37" s="1653">
        <v>916</v>
      </c>
      <c r="F37" s="1733"/>
      <c r="G37" s="1863"/>
      <c r="H37" s="1862"/>
      <c r="I37" s="1653">
        <v>552</v>
      </c>
      <c r="J37" s="1864"/>
      <c r="K37" s="1862"/>
      <c r="L37" s="1862"/>
      <c r="M37" s="1653">
        <v>277</v>
      </c>
      <c r="N37" s="1733"/>
      <c r="O37" s="1862"/>
      <c r="P37" s="1862"/>
      <c r="Q37" s="1653">
        <v>221</v>
      </c>
    </row>
    <row r="38" spans="1:33" s="685" customFormat="1" ht="15" x14ac:dyDescent="0.25">
      <c r="A38" s="684">
        <v>24</v>
      </c>
      <c r="B38" s="832"/>
      <c r="C38" s="1861"/>
      <c r="D38" s="1862"/>
      <c r="E38" s="1653">
        <v>803</v>
      </c>
      <c r="F38" s="1733"/>
      <c r="G38" s="1863"/>
      <c r="H38" s="1862"/>
      <c r="I38" s="1653">
        <v>461</v>
      </c>
      <c r="J38" s="1864"/>
      <c r="K38" s="1862"/>
      <c r="L38" s="1862"/>
      <c r="M38" s="1653">
        <v>268</v>
      </c>
      <c r="N38" s="1733"/>
      <c r="O38" s="1862"/>
      <c r="P38" s="1862"/>
      <c r="Q38" s="1653">
        <v>208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20963</v>
      </c>
      <c r="F39" s="1849"/>
      <c r="G39" s="1850"/>
      <c r="H39" s="1849"/>
      <c r="I39" s="1851">
        <f>SUM(I15:I38)</f>
        <v>15422</v>
      </c>
      <c r="J39" s="1849"/>
      <c r="K39" s="1849"/>
      <c r="L39" s="1849"/>
      <c r="M39" s="1851">
        <f>SUM(M15:M38)</f>
        <v>7049</v>
      </c>
      <c r="N39" s="1849"/>
      <c r="O39" s="1849"/>
      <c r="P39" s="1849"/>
      <c r="Q39" s="1851">
        <f>SUM(Q15:Q38)</f>
        <v>5378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284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479</v>
      </c>
      <c r="B8" s="1315" t="s">
        <v>480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286</v>
      </c>
      <c r="C10" s="2053"/>
      <c r="D10" s="2053"/>
      <c r="E10" s="2054"/>
      <c r="F10" s="2990" t="s">
        <v>287</v>
      </c>
      <c r="G10" s="2053"/>
      <c r="H10" s="2053"/>
      <c r="I10" s="2054"/>
      <c r="J10" s="2990" t="str">
        <f>B10</f>
        <v>ВЛ-6кВ Ф-9 Погрузка</v>
      </c>
      <c r="K10" s="2053"/>
      <c r="L10" s="2053"/>
      <c r="M10" s="2054"/>
      <c r="N10" s="2990" t="str">
        <f>F10</f>
        <v>ВЛ-6 кВ Ф-7 ЛПХ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1800</v>
      </c>
      <c r="F11" s="2990" t="s">
        <v>14</v>
      </c>
      <c r="G11" s="2053"/>
      <c r="H11" s="678"/>
      <c r="I11" s="679">
        <v>2400</v>
      </c>
      <c r="J11" s="2990" t="s">
        <v>14</v>
      </c>
      <c r="K11" s="2053"/>
      <c r="L11" s="678"/>
      <c r="M11" s="679">
        <f>E11</f>
        <v>1800</v>
      </c>
      <c r="N11" s="2990" t="s">
        <v>14</v>
      </c>
      <c r="O11" s="2053"/>
      <c r="P11" s="678"/>
      <c r="Q11" s="679">
        <f>I11</f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65"/>
      <c r="C14" s="1850"/>
      <c r="D14" s="1849"/>
      <c r="E14" s="1850"/>
      <c r="F14" s="1868"/>
      <c r="G14" s="1849"/>
      <c r="H14" s="1849"/>
      <c r="I14" s="1850"/>
      <c r="J14" s="1868"/>
      <c r="K14" s="1849"/>
      <c r="L14" s="1849"/>
      <c r="M14" s="1850"/>
      <c r="N14" s="1868"/>
      <c r="O14" s="1849"/>
      <c r="P14" s="1849"/>
      <c r="Q14" s="1850"/>
    </row>
    <row r="15" spans="1:33" s="1398" customFormat="1" ht="15" x14ac:dyDescent="0.25">
      <c r="A15" s="1391">
        <v>1</v>
      </c>
      <c r="B15" s="1866"/>
      <c r="C15" s="1850"/>
      <c r="D15" s="1849"/>
      <c r="E15" s="1653">
        <v>0</v>
      </c>
      <c r="F15" s="1868"/>
      <c r="G15" s="1849"/>
      <c r="H15" s="1849"/>
      <c r="I15" s="1653">
        <v>7</v>
      </c>
      <c r="J15" s="1868"/>
      <c r="K15" s="1849"/>
      <c r="L15" s="1849"/>
      <c r="M15" s="1653">
        <v>0</v>
      </c>
      <c r="N15" s="1868"/>
      <c r="O15" s="1849"/>
      <c r="P15" s="1849"/>
      <c r="Q15" s="1653">
        <v>33</v>
      </c>
    </row>
    <row r="16" spans="1:33" s="681" customFormat="1" ht="15" x14ac:dyDescent="0.25">
      <c r="A16" s="684">
        <v>2</v>
      </c>
      <c r="B16" s="1865"/>
      <c r="C16" s="1850"/>
      <c r="D16" s="1849"/>
      <c r="E16" s="1653">
        <v>0</v>
      </c>
      <c r="F16" s="1868"/>
      <c r="G16" s="1849"/>
      <c r="H16" s="1849"/>
      <c r="I16" s="1653">
        <v>8</v>
      </c>
      <c r="J16" s="1868"/>
      <c r="K16" s="1849"/>
      <c r="L16" s="1849"/>
      <c r="M16" s="1653">
        <v>0</v>
      </c>
      <c r="N16" s="1868"/>
      <c r="O16" s="1849"/>
      <c r="P16" s="1849"/>
      <c r="Q16" s="1653">
        <v>35</v>
      </c>
    </row>
    <row r="17" spans="1:17" s="681" customFormat="1" ht="15" x14ac:dyDescent="0.25">
      <c r="A17" s="684">
        <v>3</v>
      </c>
      <c r="B17" s="1865"/>
      <c r="C17" s="1850"/>
      <c r="D17" s="1849"/>
      <c r="E17" s="1653">
        <v>0</v>
      </c>
      <c r="F17" s="1868"/>
      <c r="G17" s="1849"/>
      <c r="H17" s="1849"/>
      <c r="I17" s="1653">
        <v>8</v>
      </c>
      <c r="J17" s="1868"/>
      <c r="K17" s="1849"/>
      <c r="L17" s="1849"/>
      <c r="M17" s="1653">
        <v>0</v>
      </c>
      <c r="N17" s="1868"/>
      <c r="O17" s="1849"/>
      <c r="P17" s="1849"/>
      <c r="Q17" s="1653">
        <v>35</v>
      </c>
    </row>
    <row r="18" spans="1:17" s="681" customFormat="1" ht="15" x14ac:dyDescent="0.25">
      <c r="A18" s="684">
        <v>4</v>
      </c>
      <c r="B18" s="1865"/>
      <c r="C18" s="1850"/>
      <c r="D18" s="1849"/>
      <c r="E18" s="1653">
        <v>0</v>
      </c>
      <c r="F18" s="1868"/>
      <c r="G18" s="1849"/>
      <c r="H18" s="1849"/>
      <c r="I18" s="1653">
        <v>8</v>
      </c>
      <c r="J18" s="1868"/>
      <c r="K18" s="1849"/>
      <c r="L18" s="1849"/>
      <c r="M18" s="1653">
        <v>0</v>
      </c>
      <c r="N18" s="1868"/>
      <c r="O18" s="1849"/>
      <c r="P18" s="1849"/>
      <c r="Q18" s="1653">
        <v>34</v>
      </c>
    </row>
    <row r="19" spans="1:17" s="681" customFormat="1" ht="15" x14ac:dyDescent="0.25">
      <c r="A19" s="684">
        <v>5</v>
      </c>
      <c r="B19" s="1865"/>
      <c r="C19" s="1850"/>
      <c r="D19" s="1849"/>
      <c r="E19" s="1653">
        <v>0</v>
      </c>
      <c r="F19" s="1868"/>
      <c r="G19" s="1849"/>
      <c r="H19" s="1849"/>
      <c r="I19" s="1653">
        <v>7</v>
      </c>
      <c r="J19" s="1868"/>
      <c r="K19" s="1849"/>
      <c r="L19" s="1849"/>
      <c r="M19" s="1653">
        <v>0</v>
      </c>
      <c r="N19" s="1868"/>
      <c r="O19" s="1849"/>
      <c r="P19" s="1849"/>
      <c r="Q19" s="1653">
        <v>35</v>
      </c>
    </row>
    <row r="20" spans="1:17" s="681" customFormat="1" ht="15" x14ac:dyDescent="0.25">
      <c r="A20" s="684">
        <v>6</v>
      </c>
      <c r="B20" s="1865"/>
      <c r="C20" s="1850"/>
      <c r="D20" s="1849"/>
      <c r="E20" s="1653">
        <v>0</v>
      </c>
      <c r="F20" s="1868"/>
      <c r="G20" s="1849"/>
      <c r="H20" s="1849"/>
      <c r="I20" s="1653">
        <v>8</v>
      </c>
      <c r="J20" s="1868"/>
      <c r="K20" s="1849"/>
      <c r="L20" s="1849"/>
      <c r="M20" s="1653">
        <v>0</v>
      </c>
      <c r="N20" s="1868"/>
      <c r="O20" s="1849"/>
      <c r="P20" s="1849"/>
      <c r="Q20" s="1653">
        <v>34</v>
      </c>
    </row>
    <row r="21" spans="1:17" s="681" customFormat="1" ht="15" x14ac:dyDescent="0.25">
      <c r="A21" s="684">
        <v>7</v>
      </c>
      <c r="B21" s="1865"/>
      <c r="C21" s="1850"/>
      <c r="D21" s="1849"/>
      <c r="E21" s="1653">
        <v>0</v>
      </c>
      <c r="F21" s="1868"/>
      <c r="G21" s="1849"/>
      <c r="H21" s="1849"/>
      <c r="I21" s="1653">
        <v>9</v>
      </c>
      <c r="J21" s="1868"/>
      <c r="K21" s="1849"/>
      <c r="L21" s="1849"/>
      <c r="M21" s="1653">
        <v>0</v>
      </c>
      <c r="N21" s="1868"/>
      <c r="O21" s="1849"/>
      <c r="P21" s="1849"/>
      <c r="Q21" s="1653">
        <v>35</v>
      </c>
    </row>
    <row r="22" spans="1:17" s="681" customFormat="1" ht="15" x14ac:dyDescent="0.25">
      <c r="A22" s="684">
        <v>8</v>
      </c>
      <c r="B22" s="1865"/>
      <c r="C22" s="1850"/>
      <c r="D22" s="1849"/>
      <c r="E22" s="1653">
        <v>0</v>
      </c>
      <c r="F22" s="1868"/>
      <c r="G22" s="1849"/>
      <c r="H22" s="1849"/>
      <c r="I22" s="1653">
        <v>8</v>
      </c>
      <c r="J22" s="1868"/>
      <c r="K22" s="1849"/>
      <c r="L22" s="1849"/>
      <c r="M22" s="1653">
        <v>0</v>
      </c>
      <c r="N22" s="1868"/>
      <c r="O22" s="1849"/>
      <c r="P22" s="1849"/>
      <c r="Q22" s="1653">
        <v>35</v>
      </c>
    </row>
    <row r="23" spans="1:17" s="681" customFormat="1" ht="15" x14ac:dyDescent="0.25">
      <c r="A23" s="684">
        <v>9</v>
      </c>
      <c r="B23" s="1865"/>
      <c r="C23" s="1850"/>
      <c r="D23" s="1849"/>
      <c r="E23" s="1653">
        <v>0</v>
      </c>
      <c r="F23" s="1868"/>
      <c r="G23" s="1849"/>
      <c r="H23" s="1849"/>
      <c r="I23" s="1653">
        <v>8</v>
      </c>
      <c r="J23" s="1868"/>
      <c r="K23" s="1849"/>
      <c r="L23" s="1849"/>
      <c r="M23" s="1653">
        <v>0</v>
      </c>
      <c r="N23" s="1868"/>
      <c r="O23" s="1849"/>
      <c r="P23" s="1849"/>
      <c r="Q23" s="1653">
        <v>33</v>
      </c>
    </row>
    <row r="24" spans="1:17" s="681" customFormat="1" ht="15" x14ac:dyDescent="0.25">
      <c r="A24" s="684">
        <v>10</v>
      </c>
      <c r="B24" s="1865"/>
      <c r="C24" s="1850"/>
      <c r="D24" s="1849"/>
      <c r="E24" s="1653">
        <v>0</v>
      </c>
      <c r="F24" s="1868"/>
      <c r="G24" s="1849"/>
      <c r="H24" s="1849"/>
      <c r="I24" s="1653">
        <v>7</v>
      </c>
      <c r="J24" s="1868"/>
      <c r="K24" s="1849"/>
      <c r="L24" s="1849"/>
      <c r="M24" s="1653">
        <v>0</v>
      </c>
      <c r="N24" s="1868"/>
      <c r="O24" s="1849"/>
      <c r="P24" s="1849"/>
      <c r="Q24" s="1653">
        <v>33</v>
      </c>
    </row>
    <row r="25" spans="1:17" s="681" customFormat="1" ht="15" x14ac:dyDescent="0.25">
      <c r="A25" s="684">
        <v>11</v>
      </c>
      <c r="B25" s="1865"/>
      <c r="C25" s="1850"/>
      <c r="D25" s="1849"/>
      <c r="E25" s="1653">
        <v>0</v>
      </c>
      <c r="F25" s="1868"/>
      <c r="G25" s="1849"/>
      <c r="H25" s="1849"/>
      <c r="I25" s="1653">
        <v>7</v>
      </c>
      <c r="J25" s="1868"/>
      <c r="K25" s="1849"/>
      <c r="L25" s="1849"/>
      <c r="M25" s="1653">
        <v>0</v>
      </c>
      <c r="N25" s="1868"/>
      <c r="O25" s="1849"/>
      <c r="P25" s="1849"/>
      <c r="Q25" s="1653">
        <v>34</v>
      </c>
    </row>
    <row r="26" spans="1:17" s="681" customFormat="1" ht="15" x14ac:dyDescent="0.25">
      <c r="A26" s="684">
        <v>12</v>
      </c>
      <c r="B26" s="1865"/>
      <c r="C26" s="1850"/>
      <c r="D26" s="1849"/>
      <c r="E26" s="1653">
        <v>0</v>
      </c>
      <c r="F26" s="1868"/>
      <c r="G26" s="1849"/>
      <c r="H26" s="1849"/>
      <c r="I26" s="1653">
        <v>7</v>
      </c>
      <c r="J26" s="1868"/>
      <c r="K26" s="1849"/>
      <c r="L26" s="1849"/>
      <c r="M26" s="1653">
        <v>0</v>
      </c>
      <c r="N26" s="1868"/>
      <c r="O26" s="1849"/>
      <c r="P26" s="1849"/>
      <c r="Q26" s="1653">
        <v>33</v>
      </c>
    </row>
    <row r="27" spans="1:17" s="681" customFormat="1" ht="15" x14ac:dyDescent="0.25">
      <c r="A27" s="684">
        <v>13</v>
      </c>
      <c r="B27" s="1865"/>
      <c r="C27" s="1850"/>
      <c r="D27" s="1849"/>
      <c r="E27" s="1653">
        <v>0</v>
      </c>
      <c r="F27" s="1868"/>
      <c r="G27" s="1849"/>
      <c r="H27" s="1849"/>
      <c r="I27" s="1653">
        <v>7</v>
      </c>
      <c r="J27" s="1868"/>
      <c r="K27" s="1849"/>
      <c r="L27" s="1849"/>
      <c r="M27" s="1653">
        <v>0</v>
      </c>
      <c r="N27" s="1868"/>
      <c r="O27" s="1849"/>
      <c r="P27" s="1849"/>
      <c r="Q27" s="1653">
        <v>35</v>
      </c>
    </row>
    <row r="28" spans="1:17" s="681" customFormat="1" ht="15" x14ac:dyDescent="0.25">
      <c r="A28" s="684">
        <v>14</v>
      </c>
      <c r="B28" s="1865"/>
      <c r="C28" s="1850"/>
      <c r="D28" s="1849"/>
      <c r="E28" s="1653">
        <v>0</v>
      </c>
      <c r="F28" s="1868"/>
      <c r="G28" s="1849"/>
      <c r="H28" s="1849"/>
      <c r="I28" s="1653">
        <v>7</v>
      </c>
      <c r="J28" s="1868"/>
      <c r="K28" s="1849"/>
      <c r="L28" s="1849"/>
      <c r="M28" s="1653">
        <v>0</v>
      </c>
      <c r="N28" s="1868"/>
      <c r="O28" s="1849"/>
      <c r="P28" s="1849"/>
      <c r="Q28" s="1653">
        <v>33</v>
      </c>
    </row>
    <row r="29" spans="1:17" s="681" customFormat="1" ht="15" x14ac:dyDescent="0.25">
      <c r="A29" s="684">
        <v>15</v>
      </c>
      <c r="B29" s="1865"/>
      <c r="C29" s="1850"/>
      <c r="D29" s="1849"/>
      <c r="E29" s="1653">
        <v>0</v>
      </c>
      <c r="F29" s="1868"/>
      <c r="G29" s="1849"/>
      <c r="H29" s="1849"/>
      <c r="I29" s="1653">
        <v>7</v>
      </c>
      <c r="J29" s="1868"/>
      <c r="K29" s="1849"/>
      <c r="L29" s="1849"/>
      <c r="M29" s="1653">
        <v>0</v>
      </c>
      <c r="N29" s="1868"/>
      <c r="O29" s="1849"/>
      <c r="P29" s="1849"/>
      <c r="Q29" s="1653">
        <v>33</v>
      </c>
    </row>
    <row r="30" spans="1:17" s="681" customFormat="1" ht="15" x14ac:dyDescent="0.25">
      <c r="A30" s="684">
        <v>16</v>
      </c>
      <c r="B30" s="1865"/>
      <c r="C30" s="1850"/>
      <c r="D30" s="1849"/>
      <c r="E30" s="1653">
        <v>0</v>
      </c>
      <c r="F30" s="1868"/>
      <c r="G30" s="1849"/>
      <c r="H30" s="1849"/>
      <c r="I30" s="1653">
        <v>8</v>
      </c>
      <c r="J30" s="1868"/>
      <c r="K30" s="1849"/>
      <c r="L30" s="1849"/>
      <c r="M30" s="1653">
        <v>0</v>
      </c>
      <c r="N30" s="1868"/>
      <c r="O30" s="1849"/>
      <c r="P30" s="1849"/>
      <c r="Q30" s="1653">
        <v>34</v>
      </c>
    </row>
    <row r="31" spans="1:17" s="685" customFormat="1" ht="15" x14ac:dyDescent="0.25">
      <c r="A31" s="684">
        <v>17</v>
      </c>
      <c r="B31" s="1865"/>
      <c r="C31" s="1850"/>
      <c r="D31" s="1849"/>
      <c r="E31" s="1653">
        <v>0</v>
      </c>
      <c r="F31" s="1868"/>
      <c r="G31" s="1849"/>
      <c r="H31" s="1849"/>
      <c r="I31" s="1653">
        <v>7</v>
      </c>
      <c r="J31" s="1868"/>
      <c r="K31" s="1849"/>
      <c r="L31" s="1849"/>
      <c r="M31" s="1653">
        <v>0</v>
      </c>
      <c r="N31" s="1868"/>
      <c r="O31" s="1849"/>
      <c r="P31" s="1849"/>
      <c r="Q31" s="1653">
        <v>32</v>
      </c>
    </row>
    <row r="32" spans="1:17" s="685" customFormat="1" ht="15" x14ac:dyDescent="0.25">
      <c r="A32" s="684">
        <v>18</v>
      </c>
      <c r="B32" s="1865"/>
      <c r="C32" s="1850"/>
      <c r="D32" s="1849"/>
      <c r="E32" s="1653">
        <v>0</v>
      </c>
      <c r="F32" s="1868"/>
      <c r="G32" s="1849"/>
      <c r="H32" s="1849"/>
      <c r="I32" s="1653">
        <v>8</v>
      </c>
      <c r="J32" s="1868"/>
      <c r="K32" s="1849"/>
      <c r="L32" s="1849"/>
      <c r="M32" s="1653">
        <v>0</v>
      </c>
      <c r="N32" s="1868"/>
      <c r="O32" s="1849"/>
      <c r="P32" s="1849"/>
      <c r="Q32" s="1653">
        <v>33</v>
      </c>
    </row>
    <row r="33" spans="1:33" s="685" customFormat="1" ht="15" x14ac:dyDescent="0.25">
      <c r="A33" s="684">
        <v>19</v>
      </c>
      <c r="B33" s="1865"/>
      <c r="C33" s="1850"/>
      <c r="D33" s="1849"/>
      <c r="E33" s="1653">
        <v>0</v>
      </c>
      <c r="F33" s="1868"/>
      <c r="G33" s="1849"/>
      <c r="H33" s="1849"/>
      <c r="I33" s="1653">
        <v>9</v>
      </c>
      <c r="J33" s="1868"/>
      <c r="K33" s="1849"/>
      <c r="L33" s="1849"/>
      <c r="M33" s="1653">
        <v>0</v>
      </c>
      <c r="N33" s="1868"/>
      <c r="O33" s="1849"/>
      <c r="P33" s="1849"/>
      <c r="Q33" s="1653">
        <v>33</v>
      </c>
    </row>
    <row r="34" spans="1:33" s="685" customFormat="1" ht="15" x14ac:dyDescent="0.25">
      <c r="A34" s="684">
        <v>20</v>
      </c>
      <c r="B34" s="1865"/>
      <c r="C34" s="1850"/>
      <c r="D34" s="1849"/>
      <c r="E34" s="1653">
        <v>0</v>
      </c>
      <c r="F34" s="1868"/>
      <c r="G34" s="1849"/>
      <c r="H34" s="1849"/>
      <c r="I34" s="1653">
        <v>8</v>
      </c>
      <c r="J34" s="1868"/>
      <c r="K34" s="1849"/>
      <c r="L34" s="1849"/>
      <c r="M34" s="1653">
        <v>0</v>
      </c>
      <c r="N34" s="1868"/>
      <c r="O34" s="1849"/>
      <c r="P34" s="1849"/>
      <c r="Q34" s="1653">
        <v>34</v>
      </c>
    </row>
    <row r="35" spans="1:33" s="685" customFormat="1" ht="15" x14ac:dyDescent="0.25">
      <c r="A35" s="684">
        <v>21</v>
      </c>
      <c r="B35" s="1865"/>
      <c r="C35" s="1850"/>
      <c r="D35" s="1849"/>
      <c r="E35" s="1653">
        <v>0</v>
      </c>
      <c r="F35" s="1868"/>
      <c r="G35" s="1849"/>
      <c r="H35" s="1849"/>
      <c r="I35" s="1653">
        <v>8</v>
      </c>
      <c r="J35" s="1868"/>
      <c r="K35" s="1849"/>
      <c r="L35" s="1849"/>
      <c r="M35" s="1653">
        <v>0</v>
      </c>
      <c r="N35" s="1868"/>
      <c r="O35" s="1849"/>
      <c r="P35" s="1849"/>
      <c r="Q35" s="1653">
        <v>34</v>
      </c>
    </row>
    <row r="36" spans="1:33" s="685" customFormat="1" ht="15" x14ac:dyDescent="0.25">
      <c r="A36" s="684">
        <v>22</v>
      </c>
      <c r="B36" s="1865"/>
      <c r="C36" s="1850"/>
      <c r="D36" s="1849"/>
      <c r="E36" s="1653">
        <v>0</v>
      </c>
      <c r="F36" s="1868"/>
      <c r="G36" s="1849"/>
      <c r="H36" s="1849"/>
      <c r="I36" s="1653">
        <v>8</v>
      </c>
      <c r="J36" s="1868"/>
      <c r="K36" s="1849"/>
      <c r="L36" s="1849"/>
      <c r="M36" s="1653">
        <v>0</v>
      </c>
      <c r="N36" s="1868"/>
      <c r="O36" s="1849"/>
      <c r="P36" s="1849"/>
      <c r="Q36" s="1653">
        <v>31</v>
      </c>
    </row>
    <row r="37" spans="1:33" s="685" customFormat="1" ht="15" x14ac:dyDescent="0.25">
      <c r="A37" s="684">
        <v>23</v>
      </c>
      <c r="B37" s="1865"/>
      <c r="C37" s="1850"/>
      <c r="D37" s="1849"/>
      <c r="E37" s="1653">
        <v>0</v>
      </c>
      <c r="F37" s="1868"/>
      <c r="G37" s="1849"/>
      <c r="H37" s="1849"/>
      <c r="I37" s="1653">
        <v>8</v>
      </c>
      <c r="J37" s="1868"/>
      <c r="K37" s="1849"/>
      <c r="L37" s="1849"/>
      <c r="M37" s="1653">
        <v>0</v>
      </c>
      <c r="N37" s="1868"/>
      <c r="O37" s="1849"/>
      <c r="P37" s="1849"/>
      <c r="Q37" s="1653">
        <v>30</v>
      </c>
    </row>
    <row r="38" spans="1:33" s="685" customFormat="1" ht="15" x14ac:dyDescent="0.25">
      <c r="A38" s="684">
        <v>24</v>
      </c>
      <c r="B38" s="1865"/>
      <c r="C38" s="1850"/>
      <c r="D38" s="1849"/>
      <c r="E38" s="1653">
        <v>0</v>
      </c>
      <c r="F38" s="1868"/>
      <c r="G38" s="1849"/>
      <c r="H38" s="1849"/>
      <c r="I38" s="1653">
        <v>9</v>
      </c>
      <c r="J38" s="1868"/>
      <c r="K38" s="1849"/>
      <c r="L38" s="1849"/>
      <c r="M38" s="1653">
        <v>0</v>
      </c>
      <c r="N38" s="1868"/>
      <c r="O38" s="1849"/>
      <c r="P38" s="1849"/>
      <c r="Q38" s="1653">
        <v>32</v>
      </c>
    </row>
    <row r="39" spans="1:33" s="685" customFormat="1" ht="15" x14ac:dyDescent="0.2">
      <c r="A39" s="684" t="s">
        <v>19</v>
      </c>
      <c r="B39" s="1867"/>
      <c r="C39" s="1850"/>
      <c r="D39" s="1849"/>
      <c r="E39" s="1851">
        <f>SUM(E15:E38)</f>
        <v>0</v>
      </c>
      <c r="F39" s="1849"/>
      <c r="G39" s="1849"/>
      <c r="H39" s="1849"/>
      <c r="I39" s="1851">
        <f>SUM(I15:I38)</f>
        <v>186</v>
      </c>
      <c r="J39" s="1849"/>
      <c r="K39" s="1849"/>
      <c r="L39" s="1849"/>
      <c r="M39" s="1851">
        <f>SUM(M15:M38)</f>
        <v>0</v>
      </c>
      <c r="N39" s="1849"/>
      <c r="O39" s="1849"/>
      <c r="P39" s="1849"/>
      <c r="Q39" s="1851">
        <f>SUM(Q15:Q38)</f>
        <v>803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288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2138</v>
      </c>
      <c r="B8" s="1331">
        <v>2139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ht="23.25" x14ac:dyDescent="0.2">
      <c r="A10" s="2379"/>
      <c r="B10" s="2990" t="s">
        <v>660</v>
      </c>
      <c r="C10" s="2053"/>
      <c r="D10" s="2053"/>
      <c r="E10" s="2054"/>
      <c r="F10" s="2990" t="s">
        <v>289</v>
      </c>
      <c r="G10" s="2053"/>
      <c r="H10" s="2053"/>
      <c r="I10" s="2054"/>
      <c r="J10" s="2990" t="s">
        <v>660</v>
      </c>
      <c r="K10" s="2053"/>
      <c r="L10" s="2053"/>
      <c r="M10" s="2054"/>
      <c r="N10" s="2990" t="str">
        <f>F10</f>
        <v>ВЛ-10 кВ Ф-3 Мирный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1000</v>
      </c>
      <c r="F11" s="2990" t="s">
        <v>14</v>
      </c>
      <c r="G11" s="2053"/>
      <c r="H11" s="678"/>
      <c r="I11" s="679">
        <v>1000</v>
      </c>
      <c r="J11" s="2990" t="s">
        <v>14</v>
      </c>
      <c r="K11" s="2053"/>
      <c r="L11" s="678"/>
      <c r="M11" s="679">
        <f>E11</f>
        <v>1000</v>
      </c>
      <c r="N11" s="2990" t="s">
        <v>14</v>
      </c>
      <c r="O11" s="2053"/>
      <c r="P11" s="678"/>
      <c r="Q11" s="679">
        <f>I11</f>
        <v>1000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65"/>
      <c r="C14" s="1849"/>
      <c r="D14" s="1849"/>
      <c r="E14" s="1850"/>
      <c r="F14" s="1868"/>
      <c r="G14" s="1868"/>
      <c r="H14" s="1849"/>
      <c r="I14" s="1850"/>
      <c r="J14" s="1868"/>
      <c r="K14" s="1868"/>
      <c r="L14" s="1849"/>
      <c r="M14" s="1850"/>
      <c r="N14" s="1949"/>
      <c r="O14" s="1868"/>
      <c r="P14" s="1849"/>
      <c r="Q14" s="1850"/>
    </row>
    <row r="15" spans="1:33" s="1398" customFormat="1" ht="15" x14ac:dyDescent="0.25">
      <c r="A15" s="1391">
        <v>1</v>
      </c>
      <c r="B15" s="1866"/>
      <c r="C15" s="1850"/>
      <c r="D15" s="1849"/>
      <c r="E15" s="1653">
        <v>55</v>
      </c>
      <c r="F15" s="1868"/>
      <c r="G15" s="1868"/>
      <c r="H15" s="1849"/>
      <c r="I15" s="1653">
        <v>82</v>
      </c>
      <c r="J15" s="1868"/>
      <c r="K15" s="1868"/>
      <c r="L15" s="1849"/>
      <c r="M15" s="1653">
        <v>25</v>
      </c>
      <c r="N15" s="1949"/>
      <c r="O15" s="1868"/>
      <c r="P15" s="1849"/>
      <c r="Q15" s="1653">
        <v>12</v>
      </c>
    </row>
    <row r="16" spans="1:33" s="681" customFormat="1" ht="15" x14ac:dyDescent="0.25">
      <c r="A16" s="684">
        <v>2</v>
      </c>
      <c r="B16" s="1865"/>
      <c r="C16" s="1850"/>
      <c r="D16" s="1849"/>
      <c r="E16" s="1653">
        <v>55</v>
      </c>
      <c r="F16" s="1868"/>
      <c r="G16" s="1868"/>
      <c r="H16" s="1849"/>
      <c r="I16" s="1653">
        <v>82</v>
      </c>
      <c r="J16" s="1868"/>
      <c r="K16" s="1868"/>
      <c r="L16" s="1849"/>
      <c r="M16" s="1653">
        <v>26</v>
      </c>
      <c r="N16" s="1949"/>
      <c r="O16" s="1868"/>
      <c r="P16" s="1849"/>
      <c r="Q16" s="1653">
        <v>12</v>
      </c>
    </row>
    <row r="17" spans="1:17" s="681" customFormat="1" ht="15" x14ac:dyDescent="0.25">
      <c r="A17" s="684">
        <v>3</v>
      </c>
      <c r="B17" s="1865"/>
      <c r="C17" s="1850"/>
      <c r="D17" s="1849"/>
      <c r="E17" s="1653">
        <v>53</v>
      </c>
      <c r="F17" s="1868"/>
      <c r="G17" s="1868"/>
      <c r="H17" s="1849"/>
      <c r="I17" s="1653">
        <v>81</v>
      </c>
      <c r="J17" s="1868"/>
      <c r="K17" s="1868"/>
      <c r="L17" s="1849"/>
      <c r="M17" s="1653">
        <v>25</v>
      </c>
      <c r="N17" s="1949"/>
      <c r="O17" s="1868"/>
      <c r="P17" s="1849"/>
      <c r="Q17" s="1653">
        <v>12</v>
      </c>
    </row>
    <row r="18" spans="1:17" s="681" customFormat="1" ht="15" x14ac:dyDescent="0.25">
      <c r="A18" s="684">
        <v>4</v>
      </c>
      <c r="B18" s="1865"/>
      <c r="C18" s="1850"/>
      <c r="D18" s="1849"/>
      <c r="E18" s="1653">
        <v>50</v>
      </c>
      <c r="F18" s="1868"/>
      <c r="G18" s="1868"/>
      <c r="H18" s="1849"/>
      <c r="I18" s="1653">
        <v>82</v>
      </c>
      <c r="J18" s="1868"/>
      <c r="K18" s="1868"/>
      <c r="L18" s="1849"/>
      <c r="M18" s="1653">
        <v>25</v>
      </c>
      <c r="N18" s="1949"/>
      <c r="O18" s="1868"/>
      <c r="P18" s="1849"/>
      <c r="Q18" s="1653">
        <v>12</v>
      </c>
    </row>
    <row r="19" spans="1:17" s="681" customFormat="1" ht="15" x14ac:dyDescent="0.25">
      <c r="A19" s="684">
        <v>5</v>
      </c>
      <c r="B19" s="1865"/>
      <c r="C19" s="1850"/>
      <c r="D19" s="1849"/>
      <c r="E19" s="1653">
        <v>51</v>
      </c>
      <c r="F19" s="1868"/>
      <c r="G19" s="1868"/>
      <c r="H19" s="1849"/>
      <c r="I19" s="1653">
        <v>82</v>
      </c>
      <c r="J19" s="1868"/>
      <c r="K19" s="1868"/>
      <c r="L19" s="1849"/>
      <c r="M19" s="1653">
        <v>23</v>
      </c>
      <c r="N19" s="1949"/>
      <c r="O19" s="1868"/>
      <c r="P19" s="1849"/>
      <c r="Q19" s="1653">
        <v>11</v>
      </c>
    </row>
    <row r="20" spans="1:17" s="681" customFormat="1" ht="15" x14ac:dyDescent="0.25">
      <c r="A20" s="684">
        <v>6</v>
      </c>
      <c r="B20" s="1865"/>
      <c r="C20" s="1850"/>
      <c r="D20" s="1849"/>
      <c r="E20" s="1653">
        <v>51</v>
      </c>
      <c r="F20" s="1868"/>
      <c r="G20" s="1868"/>
      <c r="H20" s="1849"/>
      <c r="I20" s="1653">
        <v>84</v>
      </c>
      <c r="J20" s="1868"/>
      <c r="K20" s="1868"/>
      <c r="L20" s="1849"/>
      <c r="M20" s="1653">
        <v>24</v>
      </c>
      <c r="N20" s="1949"/>
      <c r="O20" s="1868"/>
      <c r="P20" s="1849"/>
      <c r="Q20" s="1653">
        <v>12</v>
      </c>
    </row>
    <row r="21" spans="1:17" s="681" customFormat="1" ht="15" x14ac:dyDescent="0.25">
      <c r="A21" s="684">
        <v>7</v>
      </c>
      <c r="B21" s="1865"/>
      <c r="C21" s="1850"/>
      <c r="D21" s="1849"/>
      <c r="E21" s="1653">
        <v>56</v>
      </c>
      <c r="F21" s="1868"/>
      <c r="G21" s="1868"/>
      <c r="H21" s="1849"/>
      <c r="I21" s="1653">
        <v>86</v>
      </c>
      <c r="J21" s="1868"/>
      <c r="K21" s="1868"/>
      <c r="L21" s="1849"/>
      <c r="M21" s="1653">
        <v>23</v>
      </c>
      <c r="N21" s="1949"/>
      <c r="O21" s="1868"/>
      <c r="P21" s="1849"/>
      <c r="Q21" s="1653">
        <v>12</v>
      </c>
    </row>
    <row r="22" spans="1:17" s="681" customFormat="1" ht="15" x14ac:dyDescent="0.25">
      <c r="A22" s="684">
        <v>8</v>
      </c>
      <c r="B22" s="1865"/>
      <c r="C22" s="1850"/>
      <c r="D22" s="1849"/>
      <c r="E22" s="1653">
        <v>68</v>
      </c>
      <c r="F22" s="1868"/>
      <c r="G22" s="1868"/>
      <c r="H22" s="1849"/>
      <c r="I22" s="1653">
        <v>91</v>
      </c>
      <c r="J22" s="1868"/>
      <c r="K22" s="1868"/>
      <c r="L22" s="1849"/>
      <c r="M22" s="1653">
        <v>23</v>
      </c>
      <c r="N22" s="1949"/>
      <c r="O22" s="1868"/>
      <c r="P22" s="1849"/>
      <c r="Q22" s="1653">
        <v>11</v>
      </c>
    </row>
    <row r="23" spans="1:17" s="681" customFormat="1" ht="15" x14ac:dyDescent="0.25">
      <c r="A23" s="684">
        <v>9</v>
      </c>
      <c r="B23" s="1865"/>
      <c r="C23" s="1850"/>
      <c r="D23" s="1849"/>
      <c r="E23" s="1653">
        <v>73</v>
      </c>
      <c r="F23" s="1868"/>
      <c r="G23" s="1868"/>
      <c r="H23" s="1849"/>
      <c r="I23" s="1653">
        <v>88</v>
      </c>
      <c r="J23" s="1868"/>
      <c r="K23" s="1868"/>
      <c r="L23" s="1849"/>
      <c r="M23" s="1653">
        <v>24</v>
      </c>
      <c r="N23" s="1949"/>
      <c r="O23" s="1868"/>
      <c r="P23" s="1849"/>
      <c r="Q23" s="1653">
        <v>15</v>
      </c>
    </row>
    <row r="24" spans="1:17" s="681" customFormat="1" ht="15" x14ac:dyDescent="0.25">
      <c r="A24" s="684">
        <v>10</v>
      </c>
      <c r="B24" s="1865"/>
      <c r="C24" s="1850"/>
      <c r="D24" s="1849"/>
      <c r="E24" s="1653">
        <v>71</v>
      </c>
      <c r="F24" s="1868"/>
      <c r="G24" s="1868"/>
      <c r="H24" s="1849"/>
      <c r="I24" s="1653">
        <v>89</v>
      </c>
      <c r="J24" s="1868"/>
      <c r="K24" s="1868"/>
      <c r="L24" s="1849"/>
      <c r="M24" s="1653">
        <v>26</v>
      </c>
      <c r="N24" s="1949"/>
      <c r="O24" s="1868"/>
      <c r="P24" s="1849"/>
      <c r="Q24" s="1653">
        <v>19</v>
      </c>
    </row>
    <row r="25" spans="1:17" s="681" customFormat="1" ht="15" x14ac:dyDescent="0.25">
      <c r="A25" s="684">
        <v>11</v>
      </c>
      <c r="B25" s="1865"/>
      <c r="C25" s="1850"/>
      <c r="D25" s="1849"/>
      <c r="E25" s="1653">
        <v>60</v>
      </c>
      <c r="F25" s="1868"/>
      <c r="G25" s="1868"/>
      <c r="H25" s="1849"/>
      <c r="I25" s="1653">
        <v>87</v>
      </c>
      <c r="J25" s="1868"/>
      <c r="K25" s="1868"/>
      <c r="L25" s="1849"/>
      <c r="M25" s="1653">
        <v>25</v>
      </c>
      <c r="N25" s="1949"/>
      <c r="O25" s="1868"/>
      <c r="P25" s="1849"/>
      <c r="Q25" s="1653">
        <v>18</v>
      </c>
    </row>
    <row r="26" spans="1:17" s="681" customFormat="1" ht="15" x14ac:dyDescent="0.25">
      <c r="A26" s="684">
        <v>12</v>
      </c>
      <c r="B26" s="1865"/>
      <c r="C26" s="1850"/>
      <c r="D26" s="1849"/>
      <c r="E26" s="1653">
        <v>62</v>
      </c>
      <c r="F26" s="1868"/>
      <c r="G26" s="1868"/>
      <c r="H26" s="1849"/>
      <c r="I26" s="1653">
        <v>87</v>
      </c>
      <c r="J26" s="1868"/>
      <c r="K26" s="1868"/>
      <c r="L26" s="1849"/>
      <c r="M26" s="1653">
        <v>24</v>
      </c>
      <c r="N26" s="1949"/>
      <c r="O26" s="1868"/>
      <c r="P26" s="1849"/>
      <c r="Q26" s="1653">
        <v>20</v>
      </c>
    </row>
    <row r="27" spans="1:17" s="681" customFormat="1" ht="15" x14ac:dyDescent="0.25">
      <c r="A27" s="684">
        <v>13</v>
      </c>
      <c r="B27" s="1865"/>
      <c r="C27" s="1850"/>
      <c r="D27" s="1849"/>
      <c r="E27" s="1653">
        <v>64</v>
      </c>
      <c r="F27" s="1868"/>
      <c r="G27" s="1868"/>
      <c r="H27" s="1849"/>
      <c r="I27" s="1653">
        <v>89</v>
      </c>
      <c r="J27" s="1868"/>
      <c r="K27" s="1868"/>
      <c r="L27" s="1849"/>
      <c r="M27" s="1653">
        <v>26</v>
      </c>
      <c r="N27" s="1949"/>
      <c r="O27" s="1868"/>
      <c r="P27" s="1849"/>
      <c r="Q27" s="1653">
        <v>19</v>
      </c>
    </row>
    <row r="28" spans="1:17" s="681" customFormat="1" ht="15" x14ac:dyDescent="0.25">
      <c r="A28" s="684">
        <v>14</v>
      </c>
      <c r="B28" s="1865"/>
      <c r="C28" s="1850"/>
      <c r="D28" s="1849"/>
      <c r="E28" s="1653">
        <v>66</v>
      </c>
      <c r="F28" s="1868"/>
      <c r="G28" s="1868"/>
      <c r="H28" s="1849"/>
      <c r="I28" s="1653">
        <v>93</v>
      </c>
      <c r="J28" s="1868"/>
      <c r="K28" s="1868"/>
      <c r="L28" s="1849"/>
      <c r="M28" s="1653">
        <v>25</v>
      </c>
      <c r="N28" s="1949"/>
      <c r="O28" s="1868"/>
      <c r="P28" s="1849"/>
      <c r="Q28" s="1653">
        <v>19</v>
      </c>
    </row>
    <row r="29" spans="1:17" s="681" customFormat="1" ht="15" x14ac:dyDescent="0.25">
      <c r="A29" s="684">
        <v>15</v>
      </c>
      <c r="B29" s="1865"/>
      <c r="C29" s="1850"/>
      <c r="D29" s="1849"/>
      <c r="E29" s="1653">
        <v>63</v>
      </c>
      <c r="F29" s="1868"/>
      <c r="G29" s="1868"/>
      <c r="H29" s="1849"/>
      <c r="I29" s="1653">
        <v>90</v>
      </c>
      <c r="J29" s="1868"/>
      <c r="K29" s="1868"/>
      <c r="L29" s="1849"/>
      <c r="M29" s="1653">
        <v>24</v>
      </c>
      <c r="N29" s="1949"/>
      <c r="O29" s="1868"/>
      <c r="P29" s="1849"/>
      <c r="Q29" s="1653">
        <v>18</v>
      </c>
    </row>
    <row r="30" spans="1:17" s="681" customFormat="1" ht="15" x14ac:dyDescent="0.25">
      <c r="A30" s="684">
        <v>16</v>
      </c>
      <c r="B30" s="1865"/>
      <c r="C30" s="1850"/>
      <c r="D30" s="1849"/>
      <c r="E30" s="1653">
        <v>61</v>
      </c>
      <c r="F30" s="1868"/>
      <c r="G30" s="1868"/>
      <c r="H30" s="1849"/>
      <c r="I30" s="1653">
        <v>94</v>
      </c>
      <c r="J30" s="1868"/>
      <c r="K30" s="1868"/>
      <c r="L30" s="1849"/>
      <c r="M30" s="1653">
        <v>25</v>
      </c>
      <c r="N30" s="1949"/>
      <c r="O30" s="1868"/>
      <c r="P30" s="1849"/>
      <c r="Q30" s="1653">
        <v>17</v>
      </c>
    </row>
    <row r="31" spans="1:17" s="685" customFormat="1" ht="15" x14ac:dyDescent="0.25">
      <c r="A31" s="684">
        <v>17</v>
      </c>
      <c r="B31" s="1865"/>
      <c r="C31" s="1850"/>
      <c r="D31" s="1849"/>
      <c r="E31" s="1653">
        <v>70</v>
      </c>
      <c r="F31" s="1868"/>
      <c r="G31" s="1868"/>
      <c r="H31" s="1849"/>
      <c r="I31" s="1653">
        <v>97</v>
      </c>
      <c r="J31" s="1868"/>
      <c r="K31" s="1868"/>
      <c r="L31" s="1849"/>
      <c r="M31" s="1653">
        <v>23</v>
      </c>
      <c r="N31" s="1949"/>
      <c r="O31" s="1868"/>
      <c r="P31" s="1849"/>
      <c r="Q31" s="1653">
        <v>14</v>
      </c>
    </row>
    <row r="32" spans="1:17" s="685" customFormat="1" ht="15" x14ac:dyDescent="0.25">
      <c r="A32" s="684">
        <v>18</v>
      </c>
      <c r="B32" s="1865"/>
      <c r="C32" s="1850"/>
      <c r="D32" s="1849"/>
      <c r="E32" s="1653">
        <v>75</v>
      </c>
      <c r="F32" s="1868"/>
      <c r="G32" s="1868"/>
      <c r="H32" s="1849"/>
      <c r="I32" s="1653">
        <v>97</v>
      </c>
      <c r="J32" s="1868"/>
      <c r="K32" s="1868"/>
      <c r="L32" s="1849"/>
      <c r="M32" s="1653">
        <v>25</v>
      </c>
      <c r="N32" s="1949"/>
      <c r="O32" s="1868"/>
      <c r="P32" s="1849"/>
      <c r="Q32" s="1653">
        <v>12</v>
      </c>
    </row>
    <row r="33" spans="1:33" s="685" customFormat="1" ht="15" x14ac:dyDescent="0.25">
      <c r="A33" s="684">
        <v>19</v>
      </c>
      <c r="B33" s="1865"/>
      <c r="C33" s="1850"/>
      <c r="D33" s="1849"/>
      <c r="E33" s="1653">
        <v>74</v>
      </c>
      <c r="F33" s="1868"/>
      <c r="G33" s="1868"/>
      <c r="H33" s="1849"/>
      <c r="I33" s="1653">
        <v>94</v>
      </c>
      <c r="J33" s="1868"/>
      <c r="K33" s="1868"/>
      <c r="L33" s="1849"/>
      <c r="M33" s="1653">
        <v>25</v>
      </c>
      <c r="N33" s="1949"/>
      <c r="O33" s="1868"/>
      <c r="P33" s="1849"/>
      <c r="Q33" s="1653">
        <v>13</v>
      </c>
    </row>
    <row r="34" spans="1:33" s="685" customFormat="1" ht="15" x14ac:dyDescent="0.25">
      <c r="A34" s="684">
        <v>20</v>
      </c>
      <c r="B34" s="1865"/>
      <c r="C34" s="1850"/>
      <c r="D34" s="1849"/>
      <c r="E34" s="1653">
        <v>71</v>
      </c>
      <c r="F34" s="1868"/>
      <c r="G34" s="1868"/>
      <c r="H34" s="1849"/>
      <c r="I34" s="1653">
        <v>90</v>
      </c>
      <c r="J34" s="1868"/>
      <c r="K34" s="1868"/>
      <c r="L34" s="1849"/>
      <c r="M34" s="1653">
        <v>24</v>
      </c>
      <c r="N34" s="1949"/>
      <c r="O34" s="1868"/>
      <c r="P34" s="1849"/>
      <c r="Q34" s="1653">
        <v>11</v>
      </c>
    </row>
    <row r="35" spans="1:33" s="685" customFormat="1" ht="15" x14ac:dyDescent="0.25">
      <c r="A35" s="684">
        <v>21</v>
      </c>
      <c r="B35" s="1865"/>
      <c r="C35" s="1850"/>
      <c r="D35" s="1849"/>
      <c r="E35" s="1653">
        <v>72</v>
      </c>
      <c r="F35" s="1868"/>
      <c r="G35" s="1868"/>
      <c r="H35" s="1849"/>
      <c r="I35" s="1653">
        <v>90</v>
      </c>
      <c r="J35" s="1868"/>
      <c r="K35" s="1868"/>
      <c r="L35" s="1849"/>
      <c r="M35" s="1653">
        <v>26</v>
      </c>
      <c r="N35" s="1949"/>
      <c r="O35" s="1868"/>
      <c r="P35" s="1849"/>
      <c r="Q35" s="1653">
        <v>11</v>
      </c>
    </row>
    <row r="36" spans="1:33" s="685" customFormat="1" ht="15" x14ac:dyDescent="0.25">
      <c r="A36" s="684">
        <v>22</v>
      </c>
      <c r="B36" s="1865"/>
      <c r="C36" s="1850"/>
      <c r="D36" s="1849"/>
      <c r="E36" s="1653">
        <v>65</v>
      </c>
      <c r="F36" s="1868"/>
      <c r="G36" s="1868"/>
      <c r="H36" s="1849"/>
      <c r="I36" s="1653">
        <v>90</v>
      </c>
      <c r="J36" s="1868"/>
      <c r="K36" s="1868"/>
      <c r="L36" s="1849"/>
      <c r="M36" s="1653">
        <v>24</v>
      </c>
      <c r="N36" s="1949"/>
      <c r="O36" s="1868"/>
      <c r="P36" s="1849"/>
      <c r="Q36" s="1653">
        <v>12</v>
      </c>
    </row>
    <row r="37" spans="1:33" s="685" customFormat="1" ht="15" x14ac:dyDescent="0.25">
      <c r="A37" s="684">
        <v>23</v>
      </c>
      <c r="B37" s="1865"/>
      <c r="C37" s="1850"/>
      <c r="D37" s="1849"/>
      <c r="E37" s="1653">
        <v>63</v>
      </c>
      <c r="F37" s="1868"/>
      <c r="G37" s="1868"/>
      <c r="H37" s="1849"/>
      <c r="I37" s="1653">
        <v>87</v>
      </c>
      <c r="J37" s="1868"/>
      <c r="K37" s="1868"/>
      <c r="L37" s="1849"/>
      <c r="M37" s="1653">
        <v>25</v>
      </c>
      <c r="N37" s="1949"/>
      <c r="O37" s="1868"/>
      <c r="P37" s="1849"/>
      <c r="Q37" s="1653">
        <v>11</v>
      </c>
    </row>
    <row r="38" spans="1:33" s="685" customFormat="1" ht="15" x14ac:dyDescent="0.25">
      <c r="A38" s="684">
        <v>24</v>
      </c>
      <c r="B38" s="1865"/>
      <c r="C38" s="1850"/>
      <c r="D38" s="1849"/>
      <c r="E38" s="1653">
        <v>59</v>
      </c>
      <c r="F38" s="1868"/>
      <c r="G38" s="1868"/>
      <c r="H38" s="1849"/>
      <c r="I38" s="1653">
        <v>85</v>
      </c>
      <c r="J38" s="1868"/>
      <c r="K38" s="1868"/>
      <c r="L38" s="1849"/>
      <c r="M38" s="1653">
        <v>25</v>
      </c>
      <c r="N38" s="1949"/>
      <c r="O38" s="1868"/>
      <c r="P38" s="1849"/>
      <c r="Q38" s="1653">
        <v>12</v>
      </c>
    </row>
    <row r="39" spans="1:33" s="685" customFormat="1" ht="15" x14ac:dyDescent="0.2">
      <c r="A39" s="684" t="s">
        <v>19</v>
      </c>
      <c r="B39" s="1377"/>
      <c r="C39" s="1849"/>
      <c r="D39" s="1849"/>
      <c r="E39" s="1851">
        <f>SUM(E15:E38)</f>
        <v>1508</v>
      </c>
      <c r="F39" s="1849"/>
      <c r="G39" s="1849"/>
      <c r="H39" s="1849"/>
      <c r="I39" s="1851">
        <f>SUM(I15:I38)</f>
        <v>2117</v>
      </c>
      <c r="J39" s="1849"/>
      <c r="K39" s="1849"/>
      <c r="L39" s="1849"/>
      <c r="M39" s="1851">
        <f>SUM(M15:M38)</f>
        <v>590</v>
      </c>
      <c r="N39" s="1950"/>
      <c r="O39" s="1849"/>
      <c r="P39" s="1849"/>
      <c r="Q39" s="1851">
        <f>SUM(Q15:Q38)</f>
        <v>335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3"/>
  </sheetPr>
  <dimension ref="A1:AG44"/>
  <sheetViews>
    <sheetView topLeftCell="A3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481</v>
      </c>
      <c r="B8" s="1315" t="s">
        <v>482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291</v>
      </c>
      <c r="C10" s="2053"/>
      <c r="D10" s="2053"/>
      <c r="E10" s="2054"/>
      <c r="F10" s="2990" t="s">
        <v>292</v>
      </c>
      <c r="G10" s="2053"/>
      <c r="H10" s="2053"/>
      <c r="I10" s="2054"/>
      <c r="J10" s="2990" t="str">
        <f>B10</f>
        <v>ВЛ-10 кВ Центр</v>
      </c>
      <c r="K10" s="2053"/>
      <c r="L10" s="2053"/>
      <c r="M10" s="2054"/>
      <c r="N10" s="2990" t="str">
        <f>F10</f>
        <v>ВЛ-10 кВ Воинская часть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6000</v>
      </c>
      <c r="F11" s="2990" t="s">
        <v>14</v>
      </c>
      <c r="G11" s="2053"/>
      <c r="H11" s="678"/>
      <c r="I11" s="679">
        <v>4000</v>
      </c>
      <c r="J11" s="2990" t="s">
        <v>14</v>
      </c>
      <c r="K11" s="2053"/>
      <c r="L11" s="678"/>
      <c r="M11" s="679">
        <f>E11</f>
        <v>6000</v>
      </c>
      <c r="N11" s="2990" t="s">
        <v>14</v>
      </c>
      <c r="O11" s="2053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1858"/>
      <c r="D14" s="1858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789"/>
      <c r="P14" s="789"/>
      <c r="Q14" s="1378"/>
    </row>
    <row r="15" spans="1:33" s="1398" customFormat="1" ht="15" x14ac:dyDescent="0.25">
      <c r="A15" s="1391">
        <v>1</v>
      </c>
      <c r="B15" s="1866"/>
      <c r="C15" s="1396"/>
      <c r="D15" s="1396"/>
      <c r="E15" s="1872">
        <v>609</v>
      </c>
      <c r="F15" s="1873"/>
      <c r="G15" s="1396"/>
      <c r="H15" s="1396"/>
      <c r="I15" s="1872">
        <v>936</v>
      </c>
      <c r="J15" s="1873"/>
      <c r="K15" s="1396"/>
      <c r="L15" s="1396"/>
      <c r="M15" s="1872">
        <v>105</v>
      </c>
      <c r="N15" s="1873"/>
      <c r="O15" s="1396"/>
      <c r="P15" s="1394"/>
      <c r="Q15" s="1150">
        <v>160</v>
      </c>
    </row>
    <row r="16" spans="1:33" s="681" customFormat="1" ht="15" x14ac:dyDescent="0.25">
      <c r="A16" s="684">
        <v>2</v>
      </c>
      <c r="B16" s="1865"/>
      <c r="C16" s="789"/>
      <c r="D16" s="789"/>
      <c r="E16" s="1872">
        <v>567</v>
      </c>
      <c r="F16" s="1874"/>
      <c r="G16" s="1396"/>
      <c r="H16" s="1396"/>
      <c r="I16" s="1872">
        <v>886</v>
      </c>
      <c r="J16" s="1873"/>
      <c r="K16" s="1396"/>
      <c r="L16" s="1396"/>
      <c r="M16" s="1872">
        <v>108</v>
      </c>
      <c r="N16" s="1873"/>
      <c r="O16" s="789"/>
      <c r="P16" s="1377"/>
      <c r="Q16" s="1150">
        <v>168</v>
      </c>
    </row>
    <row r="17" spans="1:17" s="681" customFormat="1" ht="15" x14ac:dyDescent="0.25">
      <c r="A17" s="684">
        <v>3</v>
      </c>
      <c r="B17" s="1865"/>
      <c r="C17" s="789"/>
      <c r="D17" s="789"/>
      <c r="E17" s="1872">
        <v>559</v>
      </c>
      <c r="F17" s="1874"/>
      <c r="G17" s="1396"/>
      <c r="H17" s="1396"/>
      <c r="I17" s="1872">
        <v>869</v>
      </c>
      <c r="J17" s="1873"/>
      <c r="K17" s="1396"/>
      <c r="L17" s="1396"/>
      <c r="M17" s="1872">
        <v>103</v>
      </c>
      <c r="N17" s="1873"/>
      <c r="O17" s="789"/>
      <c r="P17" s="1377"/>
      <c r="Q17" s="1150">
        <v>160</v>
      </c>
    </row>
    <row r="18" spans="1:17" s="681" customFormat="1" ht="15" x14ac:dyDescent="0.25">
      <c r="A18" s="684">
        <v>4</v>
      </c>
      <c r="B18" s="1865"/>
      <c r="C18" s="789"/>
      <c r="D18" s="789"/>
      <c r="E18" s="1872">
        <v>561</v>
      </c>
      <c r="F18" s="1874"/>
      <c r="G18" s="1396"/>
      <c r="H18" s="1396"/>
      <c r="I18" s="1872">
        <v>871</v>
      </c>
      <c r="J18" s="1873"/>
      <c r="K18" s="1396"/>
      <c r="L18" s="1396"/>
      <c r="M18" s="1872">
        <v>104</v>
      </c>
      <c r="N18" s="1873"/>
      <c r="O18" s="789"/>
      <c r="P18" s="1377"/>
      <c r="Q18" s="1150">
        <v>160</v>
      </c>
    </row>
    <row r="19" spans="1:17" s="681" customFormat="1" ht="15" x14ac:dyDescent="0.25">
      <c r="A19" s="684">
        <v>5</v>
      </c>
      <c r="B19" s="1865"/>
      <c r="C19" s="789"/>
      <c r="D19" s="789"/>
      <c r="E19" s="1872">
        <v>584</v>
      </c>
      <c r="F19" s="1874"/>
      <c r="G19" s="1396"/>
      <c r="H19" s="1396"/>
      <c r="I19" s="1872">
        <v>871</v>
      </c>
      <c r="J19" s="1873"/>
      <c r="K19" s="1396"/>
      <c r="L19" s="1396"/>
      <c r="M19" s="1872">
        <v>104</v>
      </c>
      <c r="N19" s="1873"/>
      <c r="O19" s="789"/>
      <c r="P19" s="1377"/>
      <c r="Q19" s="1150">
        <v>160</v>
      </c>
    </row>
    <row r="20" spans="1:17" s="681" customFormat="1" ht="15" x14ac:dyDescent="0.25">
      <c r="A20" s="684">
        <v>6</v>
      </c>
      <c r="B20" s="1865"/>
      <c r="C20" s="789"/>
      <c r="D20" s="789"/>
      <c r="E20" s="1872">
        <v>621</v>
      </c>
      <c r="F20" s="1874"/>
      <c r="G20" s="1396"/>
      <c r="H20" s="1396"/>
      <c r="I20" s="1872">
        <v>896</v>
      </c>
      <c r="J20" s="1873"/>
      <c r="K20" s="1396"/>
      <c r="L20" s="1396"/>
      <c r="M20" s="1872">
        <v>110</v>
      </c>
      <c r="N20" s="1873"/>
      <c r="O20" s="789"/>
      <c r="P20" s="1377"/>
      <c r="Q20" s="1150">
        <v>156</v>
      </c>
    </row>
    <row r="21" spans="1:17" s="681" customFormat="1" ht="15" x14ac:dyDescent="0.25">
      <c r="A21" s="684">
        <v>7</v>
      </c>
      <c r="B21" s="1865"/>
      <c r="C21" s="789"/>
      <c r="D21" s="789"/>
      <c r="E21" s="1872">
        <v>739</v>
      </c>
      <c r="F21" s="1874"/>
      <c r="G21" s="1396"/>
      <c r="H21" s="1396"/>
      <c r="I21" s="1872">
        <v>1089</v>
      </c>
      <c r="J21" s="1873"/>
      <c r="K21" s="1396"/>
      <c r="L21" s="1396"/>
      <c r="M21" s="1872">
        <v>112</v>
      </c>
      <c r="N21" s="1873"/>
      <c r="O21" s="789"/>
      <c r="P21" s="1377"/>
      <c r="Q21" s="1150">
        <v>163</v>
      </c>
    </row>
    <row r="22" spans="1:17" s="681" customFormat="1" ht="15" x14ac:dyDescent="0.25">
      <c r="A22" s="684">
        <v>8</v>
      </c>
      <c r="B22" s="1865"/>
      <c r="C22" s="789"/>
      <c r="D22" s="789"/>
      <c r="E22" s="1872">
        <v>879</v>
      </c>
      <c r="F22" s="1874"/>
      <c r="G22" s="1396"/>
      <c r="H22" s="1396"/>
      <c r="I22" s="1872">
        <v>1174</v>
      </c>
      <c r="J22" s="1873"/>
      <c r="K22" s="1396"/>
      <c r="L22" s="1396"/>
      <c r="M22" s="1872">
        <v>128</v>
      </c>
      <c r="N22" s="1873"/>
      <c r="O22" s="789"/>
      <c r="P22" s="1377"/>
      <c r="Q22" s="1150">
        <v>169</v>
      </c>
    </row>
    <row r="23" spans="1:17" s="681" customFormat="1" ht="15" x14ac:dyDescent="0.25">
      <c r="A23" s="684">
        <v>9</v>
      </c>
      <c r="B23" s="1865"/>
      <c r="C23" s="789"/>
      <c r="D23" s="789"/>
      <c r="E23" s="1872">
        <v>960</v>
      </c>
      <c r="F23" s="1874"/>
      <c r="G23" s="1396"/>
      <c r="H23" s="1396"/>
      <c r="I23" s="1872">
        <v>1114</v>
      </c>
      <c r="J23" s="1873"/>
      <c r="K23" s="1396"/>
      <c r="L23" s="1396"/>
      <c r="M23" s="1872">
        <v>155</v>
      </c>
      <c r="N23" s="1873"/>
      <c r="O23" s="789"/>
      <c r="P23" s="1377"/>
      <c r="Q23" s="1150">
        <v>180</v>
      </c>
    </row>
    <row r="24" spans="1:17" s="681" customFormat="1" ht="15" x14ac:dyDescent="0.25">
      <c r="A24" s="684">
        <v>10</v>
      </c>
      <c r="B24" s="1865"/>
      <c r="C24" s="789"/>
      <c r="D24" s="789"/>
      <c r="E24" s="1872">
        <v>966</v>
      </c>
      <c r="F24" s="1874"/>
      <c r="G24" s="1396"/>
      <c r="H24" s="1396"/>
      <c r="I24" s="1872">
        <v>1147</v>
      </c>
      <c r="J24" s="1873"/>
      <c r="K24" s="1396"/>
      <c r="L24" s="1396"/>
      <c r="M24" s="1872">
        <v>164</v>
      </c>
      <c r="N24" s="1873"/>
      <c r="O24" s="789"/>
      <c r="P24" s="1377"/>
      <c r="Q24" s="1150">
        <v>208</v>
      </c>
    </row>
    <row r="25" spans="1:17" s="681" customFormat="1" ht="15" x14ac:dyDescent="0.25">
      <c r="A25" s="684">
        <v>11</v>
      </c>
      <c r="B25" s="1865"/>
      <c r="C25" s="789"/>
      <c r="D25" s="789"/>
      <c r="E25" s="1872">
        <v>962</v>
      </c>
      <c r="F25" s="1874"/>
      <c r="G25" s="1396"/>
      <c r="H25" s="1396"/>
      <c r="I25" s="1872">
        <v>1169</v>
      </c>
      <c r="J25" s="1873"/>
      <c r="K25" s="1396"/>
      <c r="L25" s="1396"/>
      <c r="M25" s="1872">
        <v>166</v>
      </c>
      <c r="N25" s="1873"/>
      <c r="O25" s="789"/>
      <c r="P25" s="1377"/>
      <c r="Q25" s="1150">
        <v>215</v>
      </c>
    </row>
    <row r="26" spans="1:17" s="681" customFormat="1" ht="15" x14ac:dyDescent="0.25">
      <c r="A26" s="684">
        <v>12</v>
      </c>
      <c r="B26" s="1865"/>
      <c r="C26" s="789"/>
      <c r="D26" s="789"/>
      <c r="E26" s="1872">
        <v>954</v>
      </c>
      <c r="F26" s="1874"/>
      <c r="G26" s="1396"/>
      <c r="H26" s="1396"/>
      <c r="I26" s="1872">
        <v>1122</v>
      </c>
      <c r="J26" s="1873"/>
      <c r="K26" s="1396"/>
      <c r="L26" s="1396"/>
      <c r="M26" s="1872">
        <v>162</v>
      </c>
      <c r="N26" s="1873"/>
      <c r="O26" s="789"/>
      <c r="P26" s="1377"/>
      <c r="Q26" s="1150">
        <v>203</v>
      </c>
    </row>
    <row r="27" spans="1:17" s="681" customFormat="1" ht="15" x14ac:dyDescent="0.25">
      <c r="A27" s="684">
        <v>13</v>
      </c>
      <c r="B27" s="1865"/>
      <c r="C27" s="789"/>
      <c r="D27" s="789"/>
      <c r="E27" s="1872">
        <v>936</v>
      </c>
      <c r="F27" s="1874"/>
      <c r="G27" s="1396"/>
      <c r="H27" s="1396"/>
      <c r="I27" s="1872">
        <v>1138</v>
      </c>
      <c r="J27" s="1873"/>
      <c r="K27" s="1396"/>
      <c r="L27" s="1396"/>
      <c r="M27" s="1872">
        <v>165</v>
      </c>
      <c r="N27" s="1873"/>
      <c r="O27" s="789"/>
      <c r="P27" s="1377"/>
      <c r="Q27" s="1150">
        <v>194</v>
      </c>
    </row>
    <row r="28" spans="1:17" s="681" customFormat="1" ht="15" x14ac:dyDescent="0.25">
      <c r="A28" s="684">
        <v>14</v>
      </c>
      <c r="B28" s="1865"/>
      <c r="C28" s="789"/>
      <c r="D28" s="789"/>
      <c r="E28" s="1872">
        <v>891</v>
      </c>
      <c r="F28" s="1874"/>
      <c r="G28" s="1396"/>
      <c r="H28" s="1396"/>
      <c r="I28" s="1872">
        <v>1124</v>
      </c>
      <c r="J28" s="1873"/>
      <c r="K28" s="1396"/>
      <c r="L28" s="1396"/>
      <c r="M28" s="1872">
        <v>153</v>
      </c>
      <c r="N28" s="1873"/>
      <c r="O28" s="789"/>
      <c r="P28" s="1377"/>
      <c r="Q28" s="1150">
        <v>211</v>
      </c>
    </row>
    <row r="29" spans="1:17" s="681" customFormat="1" ht="15" x14ac:dyDescent="0.25">
      <c r="A29" s="684">
        <v>15</v>
      </c>
      <c r="B29" s="1865"/>
      <c r="C29" s="789"/>
      <c r="D29" s="789"/>
      <c r="E29" s="1872">
        <v>883</v>
      </c>
      <c r="F29" s="1874"/>
      <c r="G29" s="1396"/>
      <c r="H29" s="1396"/>
      <c r="I29" s="1872">
        <v>1129</v>
      </c>
      <c r="J29" s="1873"/>
      <c r="K29" s="1396"/>
      <c r="L29" s="1396"/>
      <c r="M29" s="1872">
        <v>158</v>
      </c>
      <c r="N29" s="1873"/>
      <c r="O29" s="789"/>
      <c r="P29" s="1377"/>
      <c r="Q29" s="1150">
        <v>217</v>
      </c>
    </row>
    <row r="30" spans="1:17" s="681" customFormat="1" ht="15" x14ac:dyDescent="0.25">
      <c r="A30" s="684">
        <v>16</v>
      </c>
      <c r="B30" s="1865"/>
      <c r="C30" s="789"/>
      <c r="D30" s="789"/>
      <c r="E30" s="1872">
        <v>951</v>
      </c>
      <c r="F30" s="1874"/>
      <c r="G30" s="1396"/>
      <c r="H30" s="1396"/>
      <c r="I30" s="1872">
        <v>1160</v>
      </c>
      <c r="J30" s="1873"/>
      <c r="K30" s="1396"/>
      <c r="L30" s="1396"/>
      <c r="M30" s="1872">
        <v>172</v>
      </c>
      <c r="N30" s="1873"/>
      <c r="O30" s="789"/>
      <c r="P30" s="1377"/>
      <c r="Q30" s="1150">
        <v>208</v>
      </c>
    </row>
    <row r="31" spans="1:17" s="685" customFormat="1" ht="15" x14ac:dyDescent="0.25">
      <c r="A31" s="684">
        <v>17</v>
      </c>
      <c r="B31" s="1865"/>
      <c r="C31" s="789"/>
      <c r="D31" s="789"/>
      <c r="E31" s="1872">
        <v>984</v>
      </c>
      <c r="F31" s="1874"/>
      <c r="G31" s="1396"/>
      <c r="H31" s="1396"/>
      <c r="I31" s="1872">
        <v>1237</v>
      </c>
      <c r="J31" s="1873"/>
      <c r="K31" s="1396"/>
      <c r="L31" s="1396"/>
      <c r="M31" s="1872">
        <v>163</v>
      </c>
      <c r="N31" s="1873"/>
      <c r="O31" s="789"/>
      <c r="P31" s="1377"/>
      <c r="Q31" s="1150">
        <v>199</v>
      </c>
    </row>
    <row r="32" spans="1:17" s="685" customFormat="1" ht="15" x14ac:dyDescent="0.25">
      <c r="A32" s="684">
        <v>18</v>
      </c>
      <c r="B32" s="1865"/>
      <c r="C32" s="789"/>
      <c r="D32" s="789"/>
      <c r="E32" s="1872">
        <v>971</v>
      </c>
      <c r="F32" s="1874"/>
      <c r="G32" s="1396"/>
      <c r="H32" s="1396"/>
      <c r="I32" s="1872">
        <v>1269</v>
      </c>
      <c r="J32" s="1873"/>
      <c r="K32" s="1396"/>
      <c r="L32" s="1396"/>
      <c r="M32" s="1872">
        <v>149</v>
      </c>
      <c r="N32" s="1873"/>
      <c r="O32" s="789"/>
      <c r="P32" s="1377"/>
      <c r="Q32" s="1150">
        <v>189</v>
      </c>
    </row>
    <row r="33" spans="1:33" s="685" customFormat="1" ht="15" x14ac:dyDescent="0.25">
      <c r="A33" s="684">
        <v>19</v>
      </c>
      <c r="B33" s="1865"/>
      <c r="C33" s="789"/>
      <c r="D33" s="789"/>
      <c r="E33" s="1872">
        <v>948</v>
      </c>
      <c r="F33" s="1874"/>
      <c r="G33" s="1396"/>
      <c r="H33" s="1396"/>
      <c r="I33" s="1872">
        <v>1321</v>
      </c>
      <c r="J33" s="1873"/>
      <c r="K33" s="1396"/>
      <c r="L33" s="1396"/>
      <c r="M33" s="1872">
        <v>137</v>
      </c>
      <c r="N33" s="1873"/>
      <c r="O33" s="789"/>
      <c r="P33" s="1377"/>
      <c r="Q33" s="1150">
        <v>180</v>
      </c>
    </row>
    <row r="34" spans="1:33" s="685" customFormat="1" ht="15" x14ac:dyDescent="0.25">
      <c r="A34" s="684">
        <v>20</v>
      </c>
      <c r="B34" s="1865"/>
      <c r="C34" s="789"/>
      <c r="D34" s="789"/>
      <c r="E34" s="1872">
        <v>906</v>
      </c>
      <c r="F34" s="1874"/>
      <c r="G34" s="1396"/>
      <c r="H34" s="1396"/>
      <c r="I34" s="1872">
        <v>1341</v>
      </c>
      <c r="J34" s="1873"/>
      <c r="K34" s="1396"/>
      <c r="L34" s="1396"/>
      <c r="M34" s="1872">
        <v>132</v>
      </c>
      <c r="N34" s="1873"/>
      <c r="O34" s="789"/>
      <c r="P34" s="1377"/>
      <c r="Q34" s="1150">
        <v>184</v>
      </c>
    </row>
    <row r="35" spans="1:33" s="685" customFormat="1" ht="15" x14ac:dyDescent="0.25">
      <c r="A35" s="684">
        <v>21</v>
      </c>
      <c r="B35" s="1865"/>
      <c r="C35" s="789"/>
      <c r="D35" s="789"/>
      <c r="E35" s="1872">
        <v>864</v>
      </c>
      <c r="F35" s="1874"/>
      <c r="G35" s="1396"/>
      <c r="H35" s="1396"/>
      <c r="I35" s="1872">
        <v>1326</v>
      </c>
      <c r="J35" s="1873"/>
      <c r="K35" s="1396"/>
      <c r="L35" s="1396"/>
      <c r="M35" s="1872">
        <v>115</v>
      </c>
      <c r="N35" s="1873"/>
      <c r="O35" s="789"/>
      <c r="P35" s="1377"/>
      <c r="Q35" s="1150">
        <v>189</v>
      </c>
    </row>
    <row r="36" spans="1:33" s="685" customFormat="1" ht="15" x14ac:dyDescent="0.25">
      <c r="A36" s="684">
        <v>22</v>
      </c>
      <c r="B36" s="1865"/>
      <c r="C36" s="789"/>
      <c r="D36" s="789"/>
      <c r="E36" s="1872">
        <v>831</v>
      </c>
      <c r="F36" s="1874"/>
      <c r="G36" s="1396"/>
      <c r="H36" s="1396"/>
      <c r="I36" s="1872">
        <v>1259</v>
      </c>
      <c r="J36" s="1873"/>
      <c r="K36" s="1396"/>
      <c r="L36" s="1396"/>
      <c r="M36" s="1872">
        <v>97</v>
      </c>
      <c r="N36" s="1873"/>
      <c r="O36" s="789"/>
      <c r="P36" s="1377"/>
      <c r="Q36" s="1150">
        <v>177</v>
      </c>
    </row>
    <row r="37" spans="1:33" s="685" customFormat="1" ht="15" x14ac:dyDescent="0.25">
      <c r="A37" s="684">
        <v>23</v>
      </c>
      <c r="B37" s="1865"/>
      <c r="C37" s="789"/>
      <c r="D37" s="789"/>
      <c r="E37" s="1872">
        <v>760</v>
      </c>
      <c r="F37" s="1874"/>
      <c r="G37" s="1396"/>
      <c r="H37" s="1396"/>
      <c r="I37" s="1872">
        <v>1138</v>
      </c>
      <c r="J37" s="1873"/>
      <c r="K37" s="1396"/>
      <c r="L37" s="1396"/>
      <c r="M37" s="1872">
        <v>92</v>
      </c>
      <c r="N37" s="1873"/>
      <c r="O37" s="789"/>
      <c r="P37" s="1377"/>
      <c r="Q37" s="1150">
        <v>172</v>
      </c>
    </row>
    <row r="38" spans="1:33" s="685" customFormat="1" ht="15" x14ac:dyDescent="0.25">
      <c r="A38" s="684">
        <v>24</v>
      </c>
      <c r="B38" s="1865"/>
      <c r="C38" s="789"/>
      <c r="D38" s="789"/>
      <c r="E38" s="1872">
        <v>668</v>
      </c>
      <c r="F38" s="1874"/>
      <c r="G38" s="1396"/>
      <c r="H38" s="1396"/>
      <c r="I38" s="1872">
        <v>1032</v>
      </c>
      <c r="J38" s="1873"/>
      <c r="K38" s="1396"/>
      <c r="L38" s="1396"/>
      <c r="M38" s="1872">
        <v>92</v>
      </c>
      <c r="N38" s="1873"/>
      <c r="O38" s="789"/>
      <c r="P38" s="1377"/>
      <c r="Q38" s="1150">
        <v>170</v>
      </c>
    </row>
    <row r="39" spans="1:33" s="685" customFormat="1" ht="15" x14ac:dyDescent="0.2">
      <c r="A39" s="684" t="s">
        <v>19</v>
      </c>
      <c r="B39" s="1377"/>
      <c r="C39" s="789"/>
      <c r="D39" s="789"/>
      <c r="E39" s="1875">
        <f>SUM(E15:E38)</f>
        <v>19554</v>
      </c>
      <c r="F39" s="1870"/>
      <c r="G39" s="1876"/>
      <c r="H39" s="1876"/>
      <c r="I39" s="1869">
        <f>SUM(I15:I38)</f>
        <v>26618</v>
      </c>
      <c r="J39" s="1876"/>
      <c r="K39" s="1876"/>
      <c r="L39" s="1876"/>
      <c r="M39" s="1869">
        <f>SUM(M15:M38)</f>
        <v>3146</v>
      </c>
      <c r="N39" s="1876"/>
      <c r="O39" s="1870"/>
      <c r="P39" s="1870"/>
      <c r="Q39" s="1869">
        <f>SUM(Q15:Q38)</f>
        <v>4392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483</v>
      </c>
      <c r="B8" s="1315" t="s">
        <v>484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293</v>
      </c>
      <c r="C10" s="2053"/>
      <c r="D10" s="2053"/>
      <c r="E10" s="2054"/>
      <c r="F10" s="2990" t="s">
        <v>393</v>
      </c>
      <c r="G10" s="2053"/>
      <c r="H10" s="2053"/>
      <c r="I10" s="2054"/>
      <c r="J10" s="2990" t="str">
        <f>B10</f>
        <v>ВЛ-10 кВ Шестово</v>
      </c>
      <c r="K10" s="2053"/>
      <c r="L10" s="2053"/>
      <c r="M10" s="2054"/>
      <c r="N10" s="2990" t="str">
        <f>F10</f>
        <v>ф.1 Город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</row>
    <row r="15" spans="1:33" s="1398" customFormat="1" ht="15" x14ac:dyDescent="0.2">
      <c r="A15" s="1391">
        <v>1</v>
      </c>
      <c r="B15" s="1401"/>
      <c r="C15" s="1396"/>
      <c r="D15" s="1394"/>
      <c r="E15" s="1718">
        <v>380</v>
      </c>
      <c r="F15" s="1868"/>
      <c r="G15" s="1849"/>
      <c r="H15" s="1849"/>
      <c r="I15" s="1718">
        <v>741</v>
      </c>
      <c r="J15" s="1868"/>
      <c r="K15" s="1849"/>
      <c r="L15" s="1849"/>
      <c r="M15" s="1718">
        <v>122</v>
      </c>
      <c r="N15" s="1868"/>
      <c r="O15" s="1849"/>
      <c r="P15" s="1849"/>
      <c r="Q15" s="1718">
        <v>231</v>
      </c>
    </row>
    <row r="16" spans="1:33" s="681" customFormat="1" ht="15" x14ac:dyDescent="0.2">
      <c r="A16" s="684">
        <v>2</v>
      </c>
      <c r="B16" s="827"/>
      <c r="C16" s="789"/>
      <c r="D16" s="1377"/>
      <c r="E16" s="1718">
        <v>349</v>
      </c>
      <c r="F16" s="1868"/>
      <c r="G16" s="1849"/>
      <c r="H16" s="1849"/>
      <c r="I16" s="1718">
        <v>700</v>
      </c>
      <c r="J16" s="1868"/>
      <c r="K16" s="1849"/>
      <c r="L16" s="1849"/>
      <c r="M16" s="1718">
        <v>123</v>
      </c>
      <c r="N16" s="1868"/>
      <c r="O16" s="1849"/>
      <c r="P16" s="1849"/>
      <c r="Q16" s="1718">
        <v>242</v>
      </c>
    </row>
    <row r="17" spans="1:17" s="681" customFormat="1" ht="15" x14ac:dyDescent="0.2">
      <c r="A17" s="684">
        <v>3</v>
      </c>
      <c r="B17" s="827"/>
      <c r="C17" s="789"/>
      <c r="D17" s="1377"/>
      <c r="E17" s="1718">
        <v>351</v>
      </c>
      <c r="F17" s="1868"/>
      <c r="G17" s="1849"/>
      <c r="H17" s="1849"/>
      <c r="I17" s="1718">
        <v>696</v>
      </c>
      <c r="J17" s="1868"/>
      <c r="K17" s="1849"/>
      <c r="L17" s="1849"/>
      <c r="M17" s="1718">
        <v>122</v>
      </c>
      <c r="N17" s="1868"/>
      <c r="O17" s="1849"/>
      <c r="P17" s="1849"/>
      <c r="Q17" s="1718">
        <v>229</v>
      </c>
    </row>
    <row r="18" spans="1:17" s="681" customFormat="1" ht="15" x14ac:dyDescent="0.2">
      <c r="A18" s="684">
        <v>4</v>
      </c>
      <c r="B18" s="827"/>
      <c r="C18" s="789"/>
      <c r="D18" s="1377"/>
      <c r="E18" s="1718">
        <v>324</v>
      </c>
      <c r="F18" s="1868"/>
      <c r="G18" s="1849"/>
      <c r="H18" s="1849"/>
      <c r="I18" s="1718">
        <v>682</v>
      </c>
      <c r="J18" s="1868"/>
      <c r="K18" s="1849"/>
      <c r="L18" s="1849"/>
      <c r="M18" s="1718">
        <v>119</v>
      </c>
      <c r="N18" s="1868"/>
      <c r="O18" s="1849"/>
      <c r="P18" s="1849"/>
      <c r="Q18" s="1718">
        <v>230</v>
      </c>
    </row>
    <row r="19" spans="1:17" s="681" customFormat="1" ht="15" x14ac:dyDescent="0.2">
      <c r="A19" s="684">
        <v>5</v>
      </c>
      <c r="B19" s="827"/>
      <c r="C19" s="789"/>
      <c r="D19" s="1377"/>
      <c r="E19" s="1718">
        <v>325</v>
      </c>
      <c r="F19" s="1868"/>
      <c r="G19" s="1849"/>
      <c r="H19" s="1849"/>
      <c r="I19" s="1718">
        <v>696</v>
      </c>
      <c r="J19" s="1868"/>
      <c r="K19" s="1849"/>
      <c r="L19" s="1849"/>
      <c r="M19" s="1718">
        <v>118</v>
      </c>
      <c r="N19" s="1868"/>
      <c r="O19" s="1849"/>
      <c r="P19" s="1849"/>
      <c r="Q19" s="1718">
        <v>232</v>
      </c>
    </row>
    <row r="20" spans="1:17" s="681" customFormat="1" ht="15" x14ac:dyDescent="0.2">
      <c r="A20" s="684">
        <v>6</v>
      </c>
      <c r="B20" s="827"/>
      <c r="C20" s="789"/>
      <c r="D20" s="1377"/>
      <c r="E20" s="1718">
        <v>342</v>
      </c>
      <c r="F20" s="1868"/>
      <c r="G20" s="1849"/>
      <c r="H20" s="1849"/>
      <c r="I20" s="1718">
        <v>736</v>
      </c>
      <c r="J20" s="1868"/>
      <c r="K20" s="1849"/>
      <c r="L20" s="1849"/>
      <c r="M20" s="1718">
        <v>120</v>
      </c>
      <c r="N20" s="1868"/>
      <c r="O20" s="1849"/>
      <c r="P20" s="1849"/>
      <c r="Q20" s="1718">
        <v>234</v>
      </c>
    </row>
    <row r="21" spans="1:17" s="681" customFormat="1" ht="15" x14ac:dyDescent="0.2">
      <c r="A21" s="684">
        <v>7</v>
      </c>
      <c r="B21" s="827"/>
      <c r="C21" s="789"/>
      <c r="D21" s="1377"/>
      <c r="E21" s="1718">
        <v>410</v>
      </c>
      <c r="F21" s="1868"/>
      <c r="G21" s="1849"/>
      <c r="H21" s="1849"/>
      <c r="I21" s="1718">
        <v>924</v>
      </c>
      <c r="J21" s="1868"/>
      <c r="K21" s="1849"/>
      <c r="L21" s="1849"/>
      <c r="M21" s="1718">
        <v>116</v>
      </c>
      <c r="N21" s="1868"/>
      <c r="O21" s="1849"/>
      <c r="P21" s="1849"/>
      <c r="Q21" s="1718">
        <v>233</v>
      </c>
    </row>
    <row r="22" spans="1:17" s="681" customFormat="1" ht="15" x14ac:dyDescent="0.2">
      <c r="A22" s="684">
        <v>8</v>
      </c>
      <c r="B22" s="827"/>
      <c r="C22" s="789"/>
      <c r="D22" s="1377"/>
      <c r="E22" s="1718">
        <v>467</v>
      </c>
      <c r="F22" s="1868"/>
      <c r="G22" s="1849"/>
      <c r="H22" s="1849"/>
      <c r="I22" s="1718">
        <v>1036</v>
      </c>
      <c r="J22" s="1868"/>
      <c r="K22" s="1849"/>
      <c r="L22" s="1849"/>
      <c r="M22" s="1718">
        <v>122</v>
      </c>
      <c r="N22" s="1868"/>
      <c r="O22" s="1849"/>
      <c r="P22" s="1849"/>
      <c r="Q22" s="1718">
        <v>238</v>
      </c>
    </row>
    <row r="23" spans="1:17" s="681" customFormat="1" ht="15" x14ac:dyDescent="0.2">
      <c r="A23" s="684">
        <v>9</v>
      </c>
      <c r="B23" s="827"/>
      <c r="C23" s="789"/>
      <c r="D23" s="1377"/>
      <c r="E23" s="1718">
        <v>484</v>
      </c>
      <c r="F23" s="1868"/>
      <c r="G23" s="1849"/>
      <c r="H23" s="1849"/>
      <c r="I23" s="1718">
        <v>1155</v>
      </c>
      <c r="J23" s="1868"/>
      <c r="K23" s="1849"/>
      <c r="L23" s="1849"/>
      <c r="M23" s="1718">
        <v>117</v>
      </c>
      <c r="N23" s="1868"/>
      <c r="O23" s="1849"/>
      <c r="P23" s="1849"/>
      <c r="Q23" s="1718">
        <v>249</v>
      </c>
    </row>
    <row r="24" spans="1:17" s="681" customFormat="1" ht="15" x14ac:dyDescent="0.2">
      <c r="A24" s="684">
        <v>10</v>
      </c>
      <c r="B24" s="827"/>
      <c r="C24" s="789"/>
      <c r="D24" s="1377"/>
      <c r="E24" s="1718">
        <v>488</v>
      </c>
      <c r="F24" s="1868"/>
      <c r="G24" s="1849"/>
      <c r="H24" s="1849"/>
      <c r="I24" s="1718">
        <v>1218</v>
      </c>
      <c r="J24" s="1868"/>
      <c r="K24" s="1849"/>
      <c r="L24" s="1849"/>
      <c r="M24" s="1718">
        <v>114</v>
      </c>
      <c r="N24" s="1868"/>
      <c r="O24" s="1849"/>
      <c r="P24" s="1849"/>
      <c r="Q24" s="1718">
        <v>255</v>
      </c>
    </row>
    <row r="25" spans="1:17" s="681" customFormat="1" ht="15" x14ac:dyDescent="0.2">
      <c r="A25" s="684">
        <v>11</v>
      </c>
      <c r="B25" s="827"/>
      <c r="C25" s="789"/>
      <c r="D25" s="1377"/>
      <c r="E25" s="1718">
        <v>501</v>
      </c>
      <c r="F25" s="1868"/>
      <c r="G25" s="1849"/>
      <c r="H25" s="1849"/>
      <c r="I25" s="1718">
        <v>1236</v>
      </c>
      <c r="J25" s="1868"/>
      <c r="K25" s="1849"/>
      <c r="L25" s="1849"/>
      <c r="M25" s="1718">
        <v>119</v>
      </c>
      <c r="N25" s="1868"/>
      <c r="O25" s="1849"/>
      <c r="P25" s="1849"/>
      <c r="Q25" s="1718">
        <v>255</v>
      </c>
    </row>
    <row r="26" spans="1:17" s="681" customFormat="1" ht="15" x14ac:dyDescent="0.2">
      <c r="A26" s="684">
        <v>12</v>
      </c>
      <c r="B26" s="827"/>
      <c r="C26" s="789"/>
      <c r="D26" s="1377"/>
      <c r="E26" s="1718">
        <v>505</v>
      </c>
      <c r="F26" s="1868"/>
      <c r="G26" s="1849"/>
      <c r="H26" s="1849"/>
      <c r="I26" s="1718">
        <v>1193</v>
      </c>
      <c r="J26" s="1868"/>
      <c r="K26" s="1849"/>
      <c r="L26" s="1849"/>
      <c r="M26" s="1718">
        <v>120</v>
      </c>
      <c r="N26" s="1868"/>
      <c r="O26" s="1849"/>
      <c r="P26" s="1849"/>
      <c r="Q26" s="1718">
        <v>257</v>
      </c>
    </row>
    <row r="27" spans="1:17" s="681" customFormat="1" ht="15" x14ac:dyDescent="0.2">
      <c r="A27" s="684">
        <v>13</v>
      </c>
      <c r="B27" s="827"/>
      <c r="C27" s="789"/>
      <c r="D27" s="1377"/>
      <c r="E27" s="1718">
        <v>502</v>
      </c>
      <c r="F27" s="1868"/>
      <c r="G27" s="1849"/>
      <c r="H27" s="1849"/>
      <c r="I27" s="1718">
        <v>1206</v>
      </c>
      <c r="J27" s="1868"/>
      <c r="K27" s="1849"/>
      <c r="L27" s="1849"/>
      <c r="M27" s="1718">
        <v>124</v>
      </c>
      <c r="N27" s="1868"/>
      <c r="O27" s="1849"/>
      <c r="P27" s="1849"/>
      <c r="Q27" s="1718">
        <v>276</v>
      </c>
    </row>
    <row r="28" spans="1:17" s="681" customFormat="1" ht="15" x14ac:dyDescent="0.2">
      <c r="A28" s="684">
        <v>14</v>
      </c>
      <c r="B28" s="827"/>
      <c r="C28" s="789"/>
      <c r="D28" s="1377"/>
      <c r="E28" s="1718">
        <v>481</v>
      </c>
      <c r="F28" s="1868"/>
      <c r="G28" s="1849"/>
      <c r="H28" s="1849"/>
      <c r="I28" s="1718">
        <v>1168</v>
      </c>
      <c r="J28" s="1868"/>
      <c r="K28" s="1849"/>
      <c r="L28" s="1849"/>
      <c r="M28" s="1718">
        <v>123</v>
      </c>
      <c r="N28" s="1868"/>
      <c r="O28" s="1849"/>
      <c r="P28" s="1849"/>
      <c r="Q28" s="1718">
        <v>258</v>
      </c>
    </row>
    <row r="29" spans="1:17" s="681" customFormat="1" ht="15" x14ac:dyDescent="0.2">
      <c r="A29" s="684">
        <v>15</v>
      </c>
      <c r="B29" s="827"/>
      <c r="C29" s="789"/>
      <c r="D29" s="1377"/>
      <c r="E29" s="1718">
        <v>482</v>
      </c>
      <c r="F29" s="1868"/>
      <c r="G29" s="1849"/>
      <c r="H29" s="1849"/>
      <c r="I29" s="1718">
        <v>1151</v>
      </c>
      <c r="J29" s="1868"/>
      <c r="K29" s="1849"/>
      <c r="L29" s="1849"/>
      <c r="M29" s="1718">
        <v>125</v>
      </c>
      <c r="N29" s="1868"/>
      <c r="O29" s="1849"/>
      <c r="P29" s="1849"/>
      <c r="Q29" s="1718">
        <v>270</v>
      </c>
    </row>
    <row r="30" spans="1:17" s="681" customFormat="1" ht="15" x14ac:dyDescent="0.2">
      <c r="A30" s="684">
        <v>16</v>
      </c>
      <c r="B30" s="827"/>
      <c r="C30" s="789"/>
      <c r="D30" s="1377"/>
      <c r="E30" s="1718">
        <v>508</v>
      </c>
      <c r="F30" s="1868"/>
      <c r="G30" s="1849"/>
      <c r="H30" s="1849"/>
      <c r="I30" s="1718">
        <v>1186</v>
      </c>
      <c r="J30" s="1868"/>
      <c r="K30" s="1849"/>
      <c r="L30" s="1849"/>
      <c r="M30" s="1718">
        <v>124</v>
      </c>
      <c r="N30" s="1868"/>
      <c r="O30" s="1849"/>
      <c r="P30" s="1849"/>
      <c r="Q30" s="1718">
        <v>255</v>
      </c>
    </row>
    <row r="31" spans="1:17" s="685" customFormat="1" ht="15" x14ac:dyDescent="0.2">
      <c r="A31" s="684">
        <v>17</v>
      </c>
      <c r="B31" s="827"/>
      <c r="C31" s="789"/>
      <c r="D31" s="1377"/>
      <c r="E31" s="1718">
        <v>503</v>
      </c>
      <c r="F31" s="1868"/>
      <c r="G31" s="1849"/>
      <c r="H31" s="1849"/>
      <c r="I31" s="1718">
        <v>1206</v>
      </c>
      <c r="J31" s="1868"/>
      <c r="K31" s="1849"/>
      <c r="L31" s="1849"/>
      <c r="M31" s="1718">
        <v>120</v>
      </c>
      <c r="N31" s="1868"/>
      <c r="O31" s="1849"/>
      <c r="P31" s="1849"/>
      <c r="Q31" s="1718">
        <v>249</v>
      </c>
    </row>
    <row r="32" spans="1:17" s="685" customFormat="1" ht="15" x14ac:dyDescent="0.2">
      <c r="A32" s="684">
        <v>18</v>
      </c>
      <c r="B32" s="827"/>
      <c r="C32" s="789"/>
      <c r="D32" s="1377"/>
      <c r="E32" s="1718">
        <v>552</v>
      </c>
      <c r="F32" s="1868"/>
      <c r="G32" s="1849"/>
      <c r="H32" s="1849"/>
      <c r="I32" s="1718">
        <v>1218</v>
      </c>
      <c r="J32" s="1868"/>
      <c r="K32" s="1849"/>
      <c r="L32" s="1849"/>
      <c r="M32" s="1718">
        <v>120</v>
      </c>
      <c r="N32" s="1868"/>
      <c r="O32" s="1849"/>
      <c r="P32" s="1849"/>
      <c r="Q32" s="1718">
        <v>238</v>
      </c>
    </row>
    <row r="33" spans="1:33" s="685" customFormat="1" ht="15" x14ac:dyDescent="0.2">
      <c r="A33" s="684">
        <v>19</v>
      </c>
      <c r="B33" s="827"/>
      <c r="C33" s="789"/>
      <c r="D33" s="1377"/>
      <c r="E33" s="1718">
        <v>566</v>
      </c>
      <c r="F33" s="1868"/>
      <c r="G33" s="1849"/>
      <c r="H33" s="1849"/>
      <c r="I33" s="1718">
        <v>1203</v>
      </c>
      <c r="J33" s="1868"/>
      <c r="K33" s="1849"/>
      <c r="L33" s="1849"/>
      <c r="M33" s="1718">
        <v>124</v>
      </c>
      <c r="N33" s="1868"/>
      <c r="O33" s="1849"/>
      <c r="P33" s="1849"/>
      <c r="Q33" s="1718">
        <v>239</v>
      </c>
    </row>
    <row r="34" spans="1:33" s="685" customFormat="1" ht="15" x14ac:dyDescent="0.2">
      <c r="A34" s="684">
        <v>20</v>
      </c>
      <c r="B34" s="827"/>
      <c r="C34" s="789"/>
      <c r="D34" s="1377"/>
      <c r="E34" s="1718">
        <v>593</v>
      </c>
      <c r="F34" s="1868"/>
      <c r="G34" s="1849"/>
      <c r="H34" s="1849"/>
      <c r="I34" s="1718">
        <v>1170</v>
      </c>
      <c r="J34" s="1868"/>
      <c r="K34" s="1849"/>
      <c r="L34" s="1849"/>
      <c r="M34" s="1718">
        <v>127</v>
      </c>
      <c r="N34" s="1868"/>
      <c r="O34" s="1849"/>
      <c r="P34" s="1849"/>
      <c r="Q34" s="1718">
        <v>249</v>
      </c>
    </row>
    <row r="35" spans="1:33" s="685" customFormat="1" ht="15" x14ac:dyDescent="0.2">
      <c r="A35" s="684">
        <v>21</v>
      </c>
      <c r="B35" s="827"/>
      <c r="C35" s="789"/>
      <c r="D35" s="1377"/>
      <c r="E35" s="1718">
        <v>552</v>
      </c>
      <c r="F35" s="1868"/>
      <c r="G35" s="1849"/>
      <c r="H35" s="1849"/>
      <c r="I35" s="1718">
        <v>1154</v>
      </c>
      <c r="J35" s="1868"/>
      <c r="K35" s="1849"/>
      <c r="L35" s="1849"/>
      <c r="M35" s="1718">
        <v>127</v>
      </c>
      <c r="N35" s="1868"/>
      <c r="O35" s="1849"/>
      <c r="P35" s="1849"/>
      <c r="Q35" s="1718">
        <v>250</v>
      </c>
    </row>
    <row r="36" spans="1:33" s="685" customFormat="1" ht="15" x14ac:dyDescent="0.2">
      <c r="A36" s="684">
        <v>22</v>
      </c>
      <c r="B36" s="827"/>
      <c r="C36" s="789"/>
      <c r="D36" s="1377"/>
      <c r="E36" s="1718">
        <v>515</v>
      </c>
      <c r="F36" s="1868"/>
      <c r="G36" s="1849"/>
      <c r="H36" s="1849"/>
      <c r="I36" s="1718">
        <v>1072</v>
      </c>
      <c r="J36" s="1868"/>
      <c r="K36" s="1849"/>
      <c r="L36" s="1849"/>
      <c r="M36" s="1718">
        <v>110</v>
      </c>
      <c r="N36" s="1868"/>
      <c r="O36" s="1849"/>
      <c r="P36" s="1849"/>
      <c r="Q36" s="1718">
        <v>218</v>
      </c>
    </row>
    <row r="37" spans="1:33" s="685" customFormat="1" ht="15" x14ac:dyDescent="0.2">
      <c r="A37" s="684">
        <v>23</v>
      </c>
      <c r="B37" s="827"/>
      <c r="C37" s="789"/>
      <c r="D37" s="1377"/>
      <c r="E37" s="1718">
        <v>465</v>
      </c>
      <c r="F37" s="1868"/>
      <c r="G37" s="1849"/>
      <c r="H37" s="1849"/>
      <c r="I37" s="1718">
        <v>934</v>
      </c>
      <c r="J37" s="1868"/>
      <c r="K37" s="1849"/>
      <c r="L37" s="1849"/>
      <c r="M37" s="1718">
        <v>108</v>
      </c>
      <c r="N37" s="1868"/>
      <c r="O37" s="1849"/>
      <c r="P37" s="1849"/>
      <c r="Q37" s="1718">
        <v>201</v>
      </c>
    </row>
    <row r="38" spans="1:33" s="685" customFormat="1" ht="15" x14ac:dyDescent="0.2">
      <c r="A38" s="684">
        <v>24</v>
      </c>
      <c r="B38" s="827"/>
      <c r="C38" s="789"/>
      <c r="D38" s="1377"/>
      <c r="E38" s="1718">
        <v>433</v>
      </c>
      <c r="F38" s="1868"/>
      <c r="G38" s="1849"/>
      <c r="H38" s="1849"/>
      <c r="I38" s="1718">
        <v>839</v>
      </c>
      <c r="J38" s="1868"/>
      <c r="K38" s="1849"/>
      <c r="L38" s="1849"/>
      <c r="M38" s="1718">
        <v>108</v>
      </c>
      <c r="N38" s="1868"/>
      <c r="O38" s="1849"/>
      <c r="P38" s="1849"/>
      <c r="Q38" s="1718">
        <v>210</v>
      </c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11078</v>
      </c>
      <c r="F39" s="1849"/>
      <c r="G39" s="1849"/>
      <c r="H39" s="1849"/>
      <c r="I39" s="1851">
        <f>SUM(I15:I38)</f>
        <v>24520</v>
      </c>
      <c r="J39" s="1849"/>
      <c r="K39" s="1849"/>
      <c r="L39" s="1849"/>
      <c r="M39" s="1851">
        <f>SUM(M15:M38)</f>
        <v>2872</v>
      </c>
      <c r="N39" s="1849"/>
      <c r="O39" s="1849"/>
      <c r="P39" s="1849"/>
      <c r="Q39" s="1851">
        <f>SUM(Q15:Q38)</f>
        <v>5798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7"/>
  <sheetViews>
    <sheetView zoomScaleNormal="100" workbookViewId="0">
      <selection activeCell="U25" sqref="U2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1973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 t="s">
        <v>667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483</v>
      </c>
      <c r="B8" s="1315" t="s">
        <v>484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675</v>
      </c>
      <c r="C10" s="2053"/>
      <c r="D10" s="2053"/>
      <c r="E10" s="2054"/>
      <c r="F10" s="2990"/>
      <c r="G10" s="2053"/>
      <c r="H10" s="2053"/>
      <c r="I10" s="2054"/>
      <c r="J10" s="2990" t="str">
        <f>B10</f>
        <v>ВЛ-10 кВ ф Стадион</v>
      </c>
      <c r="K10" s="2053"/>
      <c r="L10" s="2053"/>
      <c r="M10" s="2054"/>
      <c r="N10" s="2990">
        <f>F10</f>
        <v>0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</row>
    <row r="15" spans="1:33" s="1398" customFormat="1" ht="15" x14ac:dyDescent="0.2">
      <c r="A15" s="1391">
        <v>1</v>
      </c>
      <c r="B15" s="1401"/>
      <c r="C15" s="1396"/>
      <c r="D15" s="1394"/>
      <c r="E15" s="1718">
        <v>30</v>
      </c>
      <c r="F15" s="1868"/>
      <c r="G15" s="1849"/>
      <c r="H15" s="1849"/>
      <c r="I15" s="1718"/>
      <c r="J15" s="1868"/>
      <c r="K15" s="1849"/>
      <c r="L15" s="1849"/>
      <c r="M15" s="1718">
        <v>5</v>
      </c>
      <c r="N15" s="1868"/>
      <c r="O15" s="1849"/>
      <c r="P15" s="1849"/>
      <c r="Q15" s="1718"/>
    </row>
    <row r="16" spans="1:33" s="681" customFormat="1" ht="15" x14ac:dyDescent="0.2">
      <c r="A16" s="684">
        <v>2</v>
      </c>
      <c r="B16" s="827"/>
      <c r="C16" s="789"/>
      <c r="D16" s="1377"/>
      <c r="E16" s="1718">
        <v>31</v>
      </c>
      <c r="F16" s="1868"/>
      <c r="G16" s="1849"/>
      <c r="H16" s="1849"/>
      <c r="I16" s="1718"/>
      <c r="J16" s="1868"/>
      <c r="K16" s="1849"/>
      <c r="L16" s="1849"/>
      <c r="M16" s="1718">
        <v>6</v>
      </c>
      <c r="N16" s="1868"/>
      <c r="O16" s="1849"/>
      <c r="P16" s="1849"/>
      <c r="Q16" s="1718"/>
    </row>
    <row r="17" spans="1:17" s="681" customFormat="1" ht="15" x14ac:dyDescent="0.2">
      <c r="A17" s="684">
        <v>3</v>
      </c>
      <c r="B17" s="827"/>
      <c r="C17" s="789"/>
      <c r="D17" s="1377"/>
      <c r="E17" s="1718">
        <v>30</v>
      </c>
      <c r="F17" s="1868"/>
      <c r="G17" s="1849"/>
      <c r="H17" s="1849"/>
      <c r="I17" s="1718"/>
      <c r="J17" s="1868"/>
      <c r="K17" s="1849"/>
      <c r="L17" s="1849"/>
      <c r="M17" s="1718">
        <v>6</v>
      </c>
      <c r="N17" s="1868"/>
      <c r="O17" s="1849"/>
      <c r="P17" s="1849"/>
      <c r="Q17" s="1718"/>
    </row>
    <row r="18" spans="1:17" s="681" customFormat="1" ht="15" x14ac:dyDescent="0.2">
      <c r="A18" s="684">
        <v>4</v>
      </c>
      <c r="B18" s="827"/>
      <c r="C18" s="789"/>
      <c r="D18" s="1377"/>
      <c r="E18" s="1718">
        <v>30</v>
      </c>
      <c r="F18" s="1868"/>
      <c r="G18" s="1849"/>
      <c r="H18" s="1849"/>
      <c r="I18" s="1718"/>
      <c r="J18" s="1868"/>
      <c r="K18" s="1849"/>
      <c r="L18" s="1849"/>
      <c r="M18" s="1718">
        <v>5</v>
      </c>
      <c r="N18" s="1868"/>
      <c r="O18" s="1849"/>
      <c r="P18" s="1849"/>
      <c r="Q18" s="1718"/>
    </row>
    <row r="19" spans="1:17" s="681" customFormat="1" ht="15" x14ac:dyDescent="0.2">
      <c r="A19" s="684">
        <v>5</v>
      </c>
      <c r="B19" s="827"/>
      <c r="C19" s="789"/>
      <c r="D19" s="1377"/>
      <c r="E19" s="1718">
        <v>28</v>
      </c>
      <c r="F19" s="1868"/>
      <c r="G19" s="1849"/>
      <c r="H19" s="1849"/>
      <c r="I19" s="1718"/>
      <c r="J19" s="1868"/>
      <c r="K19" s="1849"/>
      <c r="L19" s="1849"/>
      <c r="M19" s="1718">
        <v>6</v>
      </c>
      <c r="N19" s="1868"/>
      <c r="O19" s="1849"/>
      <c r="P19" s="1849"/>
      <c r="Q19" s="1718"/>
    </row>
    <row r="20" spans="1:17" s="681" customFormat="1" ht="15" x14ac:dyDescent="0.2">
      <c r="A20" s="684">
        <v>6</v>
      </c>
      <c r="B20" s="827"/>
      <c r="C20" s="789"/>
      <c r="D20" s="1377"/>
      <c r="E20" s="1718">
        <v>29</v>
      </c>
      <c r="F20" s="1868"/>
      <c r="G20" s="1849"/>
      <c r="H20" s="1849"/>
      <c r="I20" s="1718"/>
      <c r="J20" s="1868"/>
      <c r="K20" s="1849"/>
      <c r="L20" s="1849"/>
      <c r="M20" s="1718">
        <v>5</v>
      </c>
      <c r="N20" s="1868"/>
      <c r="O20" s="1849"/>
      <c r="P20" s="1849"/>
      <c r="Q20" s="1718"/>
    </row>
    <row r="21" spans="1:17" s="681" customFormat="1" ht="15" x14ac:dyDescent="0.2">
      <c r="A21" s="684">
        <v>7</v>
      </c>
      <c r="B21" s="827"/>
      <c r="C21" s="789"/>
      <c r="D21" s="1377"/>
      <c r="E21" s="1718">
        <v>38</v>
      </c>
      <c r="F21" s="1868"/>
      <c r="G21" s="1849"/>
      <c r="H21" s="1849"/>
      <c r="I21" s="1718"/>
      <c r="J21" s="1868"/>
      <c r="K21" s="1849"/>
      <c r="L21" s="1849"/>
      <c r="M21" s="1718">
        <v>5</v>
      </c>
      <c r="N21" s="1868"/>
      <c r="O21" s="1849"/>
      <c r="P21" s="1849"/>
      <c r="Q21" s="1718"/>
    </row>
    <row r="22" spans="1:17" s="681" customFormat="1" ht="15" x14ac:dyDescent="0.2">
      <c r="A22" s="684">
        <v>8</v>
      </c>
      <c r="B22" s="827"/>
      <c r="C22" s="789"/>
      <c r="D22" s="1377"/>
      <c r="E22" s="1718">
        <v>45</v>
      </c>
      <c r="F22" s="1868"/>
      <c r="G22" s="1849"/>
      <c r="H22" s="1849"/>
      <c r="I22" s="1718"/>
      <c r="J22" s="1868"/>
      <c r="K22" s="1849"/>
      <c r="L22" s="1849"/>
      <c r="M22" s="1718">
        <v>6</v>
      </c>
      <c r="N22" s="1868"/>
      <c r="O22" s="1849"/>
      <c r="P22" s="1849"/>
      <c r="Q22" s="1718"/>
    </row>
    <row r="23" spans="1:17" s="681" customFormat="1" ht="15" x14ac:dyDescent="0.2">
      <c r="A23" s="684">
        <v>9</v>
      </c>
      <c r="B23" s="827"/>
      <c r="C23" s="789"/>
      <c r="D23" s="1377"/>
      <c r="E23" s="1718">
        <v>42</v>
      </c>
      <c r="F23" s="1868"/>
      <c r="G23" s="1849"/>
      <c r="H23" s="1849"/>
      <c r="I23" s="1718"/>
      <c r="J23" s="1868"/>
      <c r="K23" s="1849"/>
      <c r="L23" s="1849"/>
      <c r="M23" s="1718">
        <v>9</v>
      </c>
      <c r="N23" s="1868"/>
      <c r="O23" s="1849"/>
      <c r="P23" s="1849"/>
      <c r="Q23" s="1718"/>
    </row>
    <row r="24" spans="1:17" s="681" customFormat="1" ht="15" x14ac:dyDescent="0.2">
      <c r="A24" s="684">
        <v>10</v>
      </c>
      <c r="B24" s="827"/>
      <c r="C24" s="789"/>
      <c r="D24" s="1377"/>
      <c r="E24" s="1718">
        <v>42</v>
      </c>
      <c r="F24" s="1868"/>
      <c r="G24" s="1849"/>
      <c r="H24" s="1849"/>
      <c r="I24" s="1718"/>
      <c r="J24" s="1868"/>
      <c r="K24" s="1849"/>
      <c r="L24" s="1849"/>
      <c r="M24" s="1718">
        <v>8</v>
      </c>
      <c r="N24" s="1868"/>
      <c r="O24" s="1849"/>
      <c r="P24" s="1849"/>
      <c r="Q24" s="1718"/>
    </row>
    <row r="25" spans="1:17" s="681" customFormat="1" ht="15" x14ac:dyDescent="0.2">
      <c r="A25" s="684">
        <v>11</v>
      </c>
      <c r="B25" s="827"/>
      <c r="C25" s="789"/>
      <c r="D25" s="1377"/>
      <c r="E25" s="1718">
        <v>39</v>
      </c>
      <c r="F25" s="1868"/>
      <c r="G25" s="1849"/>
      <c r="H25" s="1849"/>
      <c r="I25" s="1718"/>
      <c r="J25" s="1868"/>
      <c r="K25" s="1849"/>
      <c r="L25" s="1849"/>
      <c r="M25" s="1718">
        <v>7</v>
      </c>
      <c r="N25" s="1868"/>
      <c r="O25" s="1849"/>
      <c r="P25" s="1849"/>
      <c r="Q25" s="1718"/>
    </row>
    <row r="26" spans="1:17" s="681" customFormat="1" ht="15" x14ac:dyDescent="0.2">
      <c r="A26" s="684">
        <v>12</v>
      </c>
      <c r="B26" s="827"/>
      <c r="C26" s="789"/>
      <c r="D26" s="1377"/>
      <c r="E26" s="1718">
        <v>40</v>
      </c>
      <c r="F26" s="1868"/>
      <c r="G26" s="1849"/>
      <c r="H26" s="1849"/>
      <c r="I26" s="1718"/>
      <c r="J26" s="1868"/>
      <c r="K26" s="1849"/>
      <c r="L26" s="1849"/>
      <c r="M26" s="1718">
        <v>7</v>
      </c>
      <c r="N26" s="1868"/>
      <c r="O26" s="1849"/>
      <c r="P26" s="1849"/>
      <c r="Q26" s="1718"/>
    </row>
    <row r="27" spans="1:17" s="681" customFormat="1" ht="15" x14ac:dyDescent="0.2">
      <c r="A27" s="684">
        <v>13</v>
      </c>
      <c r="B27" s="827"/>
      <c r="C27" s="789"/>
      <c r="D27" s="1377"/>
      <c r="E27" s="1718">
        <v>41</v>
      </c>
      <c r="F27" s="1868"/>
      <c r="G27" s="1849"/>
      <c r="H27" s="1849"/>
      <c r="I27" s="1718"/>
      <c r="J27" s="1868"/>
      <c r="K27" s="1849"/>
      <c r="L27" s="1849"/>
      <c r="M27" s="1718">
        <v>9</v>
      </c>
      <c r="N27" s="1868"/>
      <c r="O27" s="1849"/>
      <c r="P27" s="1849"/>
      <c r="Q27" s="1718"/>
    </row>
    <row r="28" spans="1:17" s="681" customFormat="1" ht="15" x14ac:dyDescent="0.2">
      <c r="A28" s="684">
        <v>14</v>
      </c>
      <c r="B28" s="827"/>
      <c r="C28" s="789"/>
      <c r="D28" s="1377"/>
      <c r="E28" s="1718">
        <v>40</v>
      </c>
      <c r="F28" s="1868"/>
      <c r="G28" s="1849"/>
      <c r="H28" s="1849"/>
      <c r="I28" s="1718"/>
      <c r="J28" s="1868"/>
      <c r="K28" s="1849"/>
      <c r="L28" s="1849"/>
      <c r="M28" s="1718">
        <v>10</v>
      </c>
      <c r="N28" s="1868"/>
      <c r="O28" s="1849"/>
      <c r="P28" s="1849"/>
      <c r="Q28" s="1718"/>
    </row>
    <row r="29" spans="1:17" s="681" customFormat="1" ht="15" x14ac:dyDescent="0.2">
      <c r="A29" s="684">
        <v>15</v>
      </c>
      <c r="B29" s="827"/>
      <c r="C29" s="789"/>
      <c r="D29" s="1377"/>
      <c r="E29" s="1718">
        <v>41</v>
      </c>
      <c r="F29" s="1868"/>
      <c r="G29" s="1849"/>
      <c r="H29" s="1849"/>
      <c r="I29" s="1718"/>
      <c r="J29" s="1868"/>
      <c r="K29" s="1849"/>
      <c r="L29" s="1849"/>
      <c r="M29" s="1718">
        <v>8</v>
      </c>
      <c r="N29" s="1868"/>
      <c r="O29" s="1849"/>
      <c r="P29" s="1849"/>
      <c r="Q29" s="1718"/>
    </row>
    <row r="30" spans="1:17" s="681" customFormat="1" ht="15" x14ac:dyDescent="0.2">
      <c r="A30" s="684">
        <v>16</v>
      </c>
      <c r="B30" s="827"/>
      <c r="C30" s="789"/>
      <c r="D30" s="1377"/>
      <c r="E30" s="1718">
        <v>43</v>
      </c>
      <c r="F30" s="1868"/>
      <c r="G30" s="1849"/>
      <c r="H30" s="1849"/>
      <c r="I30" s="1718"/>
      <c r="J30" s="1868"/>
      <c r="K30" s="1849"/>
      <c r="L30" s="1849"/>
      <c r="M30" s="1718">
        <v>8</v>
      </c>
      <c r="N30" s="1868"/>
      <c r="O30" s="1849"/>
      <c r="P30" s="1849"/>
      <c r="Q30" s="1718"/>
    </row>
    <row r="31" spans="1:17" s="685" customFormat="1" ht="15" x14ac:dyDescent="0.2">
      <c r="A31" s="684">
        <v>17</v>
      </c>
      <c r="B31" s="827"/>
      <c r="C31" s="789"/>
      <c r="D31" s="1377"/>
      <c r="E31" s="1718">
        <v>41</v>
      </c>
      <c r="F31" s="1868"/>
      <c r="G31" s="1849"/>
      <c r="H31" s="1849"/>
      <c r="I31" s="1718"/>
      <c r="J31" s="1868"/>
      <c r="K31" s="1849"/>
      <c r="L31" s="1849"/>
      <c r="M31" s="1718">
        <v>7</v>
      </c>
      <c r="N31" s="1868"/>
      <c r="O31" s="1849"/>
      <c r="P31" s="1849"/>
      <c r="Q31" s="1718"/>
    </row>
    <row r="32" spans="1:17" s="685" customFormat="1" ht="15" x14ac:dyDescent="0.2">
      <c r="A32" s="684">
        <v>18</v>
      </c>
      <c r="B32" s="827"/>
      <c r="C32" s="789"/>
      <c r="D32" s="1377"/>
      <c r="E32" s="1718">
        <v>49</v>
      </c>
      <c r="F32" s="1868"/>
      <c r="G32" s="1849"/>
      <c r="H32" s="1849"/>
      <c r="I32" s="1718"/>
      <c r="J32" s="1868"/>
      <c r="K32" s="1849"/>
      <c r="L32" s="1849"/>
      <c r="M32" s="1718">
        <v>3</v>
      </c>
      <c r="N32" s="1868"/>
      <c r="O32" s="1849"/>
      <c r="P32" s="1849"/>
      <c r="Q32" s="1718"/>
    </row>
    <row r="33" spans="1:33" s="685" customFormat="1" ht="15" x14ac:dyDescent="0.2">
      <c r="A33" s="684">
        <v>19</v>
      </c>
      <c r="B33" s="827"/>
      <c r="C33" s="789"/>
      <c r="D33" s="1377"/>
      <c r="E33" s="1718">
        <v>50</v>
      </c>
      <c r="F33" s="1868"/>
      <c r="G33" s="1849"/>
      <c r="H33" s="1849"/>
      <c r="I33" s="1718"/>
      <c r="J33" s="1868"/>
      <c r="K33" s="1849"/>
      <c r="L33" s="1849"/>
      <c r="M33" s="1718">
        <v>3</v>
      </c>
      <c r="N33" s="1868"/>
      <c r="O33" s="1849"/>
      <c r="P33" s="1849"/>
      <c r="Q33" s="1718"/>
    </row>
    <row r="34" spans="1:33" s="685" customFormat="1" ht="15" x14ac:dyDescent="0.2">
      <c r="A34" s="684">
        <v>20</v>
      </c>
      <c r="B34" s="827"/>
      <c r="C34" s="789"/>
      <c r="D34" s="1377"/>
      <c r="E34" s="1718">
        <v>45</v>
      </c>
      <c r="F34" s="1868"/>
      <c r="G34" s="1849"/>
      <c r="H34" s="1849"/>
      <c r="I34" s="1718"/>
      <c r="J34" s="1868"/>
      <c r="K34" s="1849"/>
      <c r="L34" s="1849"/>
      <c r="M34" s="1718">
        <v>4</v>
      </c>
      <c r="N34" s="1868"/>
      <c r="O34" s="1849"/>
      <c r="P34" s="1849"/>
      <c r="Q34" s="1718"/>
    </row>
    <row r="35" spans="1:33" s="685" customFormat="1" ht="15" x14ac:dyDescent="0.2">
      <c r="A35" s="684">
        <v>21</v>
      </c>
      <c r="B35" s="827"/>
      <c r="C35" s="789"/>
      <c r="D35" s="1377"/>
      <c r="E35" s="1718">
        <v>44</v>
      </c>
      <c r="F35" s="1868"/>
      <c r="G35" s="1849"/>
      <c r="H35" s="1849"/>
      <c r="I35" s="1718"/>
      <c r="J35" s="1868"/>
      <c r="K35" s="1849"/>
      <c r="L35" s="1849"/>
      <c r="M35" s="1718">
        <v>3</v>
      </c>
      <c r="N35" s="1868"/>
      <c r="O35" s="1849"/>
      <c r="P35" s="1849"/>
      <c r="Q35" s="1718"/>
    </row>
    <row r="36" spans="1:33" s="685" customFormat="1" ht="15" x14ac:dyDescent="0.2">
      <c r="A36" s="684">
        <v>22</v>
      </c>
      <c r="B36" s="827"/>
      <c r="C36" s="789"/>
      <c r="D36" s="1377"/>
      <c r="E36" s="1718">
        <v>39</v>
      </c>
      <c r="F36" s="1868"/>
      <c r="G36" s="1849"/>
      <c r="H36" s="1849"/>
      <c r="I36" s="1718"/>
      <c r="J36" s="1868"/>
      <c r="K36" s="1849"/>
      <c r="L36" s="1849"/>
      <c r="M36" s="1718">
        <v>3</v>
      </c>
      <c r="N36" s="1868"/>
      <c r="O36" s="1849"/>
      <c r="P36" s="1849"/>
      <c r="Q36" s="1718"/>
    </row>
    <row r="37" spans="1:33" s="685" customFormat="1" ht="15" x14ac:dyDescent="0.2">
      <c r="A37" s="684">
        <v>23</v>
      </c>
      <c r="B37" s="827"/>
      <c r="C37" s="789"/>
      <c r="D37" s="1377"/>
      <c r="E37" s="1718">
        <v>39</v>
      </c>
      <c r="F37" s="1868"/>
      <c r="G37" s="1849"/>
      <c r="H37" s="1849"/>
      <c r="I37" s="1718"/>
      <c r="J37" s="1868"/>
      <c r="K37" s="1849"/>
      <c r="L37" s="1849"/>
      <c r="M37" s="1718">
        <v>4</v>
      </c>
      <c r="N37" s="1868"/>
      <c r="O37" s="1849"/>
      <c r="P37" s="1849"/>
      <c r="Q37" s="1718"/>
    </row>
    <row r="38" spans="1:33" s="685" customFormat="1" ht="15" x14ac:dyDescent="0.2">
      <c r="A38" s="684">
        <v>24</v>
      </c>
      <c r="B38" s="827"/>
      <c r="C38" s="789"/>
      <c r="D38" s="1377"/>
      <c r="E38" s="1718">
        <v>41</v>
      </c>
      <c r="F38" s="1868"/>
      <c r="G38" s="1849"/>
      <c r="H38" s="1849"/>
      <c r="I38" s="1718"/>
      <c r="J38" s="1868"/>
      <c r="K38" s="1849"/>
      <c r="L38" s="1849"/>
      <c r="M38" s="1718">
        <v>4</v>
      </c>
      <c r="N38" s="1868"/>
      <c r="O38" s="1849"/>
      <c r="P38" s="1849"/>
      <c r="Q38" s="1718"/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937</v>
      </c>
      <c r="F39" s="1849"/>
      <c r="G39" s="1849"/>
      <c r="H39" s="1849"/>
      <c r="I39" s="1851">
        <f>SUM(I15:I38)</f>
        <v>0</v>
      </c>
      <c r="J39" s="1849"/>
      <c r="K39" s="1849"/>
      <c r="L39" s="1849"/>
      <c r="M39" s="1851">
        <f>SUM(M15:M38)</f>
        <v>141</v>
      </c>
      <c r="N39" s="1849"/>
      <c r="O39" s="1849"/>
      <c r="P39" s="1849"/>
      <c r="Q39" s="1851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3"/>
  </sheetPr>
  <dimension ref="A1:AG47"/>
  <sheetViews>
    <sheetView topLeftCell="A2" zoomScaleNormal="100" workbookViewId="0">
      <selection activeCell="B10" sqref="B10:E10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485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295</v>
      </c>
      <c r="C10" s="2053"/>
      <c r="D10" s="2053"/>
      <c r="E10" s="2054"/>
      <c r="F10" s="2990"/>
      <c r="G10" s="2053"/>
      <c r="H10" s="2053"/>
      <c r="I10" s="2054"/>
      <c r="J10" s="2990" t="str">
        <f>B10</f>
        <v>ВЛ-10 кВ Н. Склад</v>
      </c>
      <c r="K10" s="2053"/>
      <c r="L10" s="2053"/>
      <c r="M10" s="2054"/>
      <c r="N10" s="2990"/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3000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3000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828"/>
      <c r="J14" s="827"/>
      <c r="K14" s="789"/>
      <c r="L14" s="789"/>
      <c r="M14" s="1378"/>
      <c r="N14" s="827"/>
      <c r="O14" s="789"/>
      <c r="P14" s="789"/>
      <c r="Q14" s="828"/>
    </row>
    <row r="15" spans="1:33" s="1398" customFormat="1" ht="15" x14ac:dyDescent="0.2">
      <c r="A15" s="1391">
        <v>1</v>
      </c>
      <c r="B15" s="1401"/>
      <c r="C15" s="1396"/>
      <c r="D15" s="1394"/>
      <c r="E15" s="1880">
        <v>44</v>
      </c>
      <c r="F15" s="1881"/>
      <c r="G15" s="1882"/>
      <c r="H15" s="1882"/>
      <c r="I15" s="1883"/>
      <c r="J15" s="1884"/>
      <c r="K15" s="1882"/>
      <c r="L15" s="1885"/>
      <c r="M15" s="1880">
        <v>21</v>
      </c>
      <c r="N15" s="1395"/>
      <c r="O15" s="1396"/>
      <c r="P15" s="1396"/>
      <c r="Q15" s="1397"/>
    </row>
    <row r="16" spans="1:33" s="681" customFormat="1" ht="15" x14ac:dyDescent="0.2">
      <c r="A16" s="684">
        <v>2</v>
      </c>
      <c r="B16" s="827"/>
      <c r="C16" s="789"/>
      <c r="D16" s="1377"/>
      <c r="E16" s="1880">
        <v>48</v>
      </c>
      <c r="F16" s="1886"/>
      <c r="G16" s="1870"/>
      <c r="H16" s="1870"/>
      <c r="I16" s="1887"/>
      <c r="J16" s="1888"/>
      <c r="K16" s="1870"/>
      <c r="L16" s="1889"/>
      <c r="M16" s="1880">
        <v>21</v>
      </c>
      <c r="N16" s="1144"/>
      <c r="O16" s="789"/>
      <c r="P16" s="789"/>
      <c r="Q16" s="1145"/>
    </row>
    <row r="17" spans="1:17" s="681" customFormat="1" ht="15" x14ac:dyDescent="0.2">
      <c r="A17" s="684">
        <v>3</v>
      </c>
      <c r="B17" s="827"/>
      <c r="C17" s="789"/>
      <c r="D17" s="1377"/>
      <c r="E17" s="1880">
        <v>42</v>
      </c>
      <c r="F17" s="1886"/>
      <c r="G17" s="1870"/>
      <c r="H17" s="1870"/>
      <c r="I17" s="1887"/>
      <c r="J17" s="1888"/>
      <c r="K17" s="1870"/>
      <c r="L17" s="1889"/>
      <c r="M17" s="1880">
        <v>22</v>
      </c>
      <c r="N17" s="1144"/>
      <c r="O17" s="789"/>
      <c r="P17" s="789"/>
      <c r="Q17" s="1145"/>
    </row>
    <row r="18" spans="1:17" s="681" customFormat="1" ht="15" x14ac:dyDescent="0.2">
      <c r="A18" s="684">
        <v>4</v>
      </c>
      <c r="B18" s="827"/>
      <c r="C18" s="789"/>
      <c r="D18" s="1377"/>
      <c r="E18" s="1880">
        <v>28</v>
      </c>
      <c r="F18" s="1886"/>
      <c r="G18" s="1870"/>
      <c r="H18" s="1870"/>
      <c r="I18" s="1887"/>
      <c r="J18" s="1888"/>
      <c r="K18" s="1870"/>
      <c r="L18" s="1889"/>
      <c r="M18" s="1880">
        <v>21</v>
      </c>
      <c r="N18" s="1144"/>
      <c r="O18" s="789"/>
      <c r="P18" s="789"/>
      <c r="Q18" s="1145"/>
    </row>
    <row r="19" spans="1:17" s="681" customFormat="1" ht="15" x14ac:dyDescent="0.2">
      <c r="A19" s="684">
        <v>5</v>
      </c>
      <c r="B19" s="827"/>
      <c r="C19" s="789"/>
      <c r="D19" s="1377"/>
      <c r="E19" s="1880">
        <v>28</v>
      </c>
      <c r="F19" s="1886"/>
      <c r="G19" s="1870"/>
      <c r="H19" s="1870"/>
      <c r="I19" s="1887"/>
      <c r="J19" s="1888"/>
      <c r="K19" s="1870"/>
      <c r="L19" s="1889"/>
      <c r="M19" s="1880">
        <v>22</v>
      </c>
      <c r="N19" s="1144"/>
      <c r="O19" s="789"/>
      <c r="P19" s="789"/>
      <c r="Q19" s="1145"/>
    </row>
    <row r="20" spans="1:17" s="681" customFormat="1" ht="15" x14ac:dyDescent="0.2">
      <c r="A20" s="684">
        <v>6</v>
      </c>
      <c r="B20" s="827"/>
      <c r="C20" s="789"/>
      <c r="D20" s="1377"/>
      <c r="E20" s="1880">
        <v>28</v>
      </c>
      <c r="F20" s="1886"/>
      <c r="G20" s="1870"/>
      <c r="H20" s="1870"/>
      <c r="I20" s="1887"/>
      <c r="J20" s="1888"/>
      <c r="K20" s="1870"/>
      <c r="L20" s="1889"/>
      <c r="M20" s="1880">
        <v>20</v>
      </c>
      <c r="N20" s="1144"/>
      <c r="O20" s="789"/>
      <c r="P20" s="789"/>
      <c r="Q20" s="1145"/>
    </row>
    <row r="21" spans="1:17" s="681" customFormat="1" ht="15" x14ac:dyDescent="0.2">
      <c r="A21" s="684">
        <v>7</v>
      </c>
      <c r="B21" s="827"/>
      <c r="C21" s="789"/>
      <c r="D21" s="1377"/>
      <c r="E21" s="1880">
        <v>32</v>
      </c>
      <c r="F21" s="1886"/>
      <c r="G21" s="1870"/>
      <c r="H21" s="1870"/>
      <c r="I21" s="1887"/>
      <c r="J21" s="1888"/>
      <c r="K21" s="1870"/>
      <c r="L21" s="1889"/>
      <c r="M21" s="1880">
        <v>19</v>
      </c>
      <c r="N21" s="1144"/>
      <c r="O21" s="789"/>
      <c r="P21" s="789"/>
      <c r="Q21" s="1145"/>
    </row>
    <row r="22" spans="1:17" s="681" customFormat="1" ht="15" x14ac:dyDescent="0.2">
      <c r="A22" s="684">
        <v>8</v>
      </c>
      <c r="B22" s="827"/>
      <c r="C22" s="789"/>
      <c r="D22" s="1377"/>
      <c r="E22" s="1880">
        <v>44</v>
      </c>
      <c r="F22" s="1886"/>
      <c r="G22" s="1870"/>
      <c r="H22" s="1870"/>
      <c r="I22" s="1887"/>
      <c r="J22" s="1888"/>
      <c r="K22" s="1870"/>
      <c r="L22" s="1889"/>
      <c r="M22" s="1880">
        <v>22</v>
      </c>
      <c r="N22" s="1144"/>
      <c r="O22" s="789"/>
      <c r="P22" s="789"/>
      <c r="Q22" s="1145"/>
    </row>
    <row r="23" spans="1:17" s="681" customFormat="1" ht="15" x14ac:dyDescent="0.2">
      <c r="A23" s="684">
        <v>9</v>
      </c>
      <c r="B23" s="827"/>
      <c r="C23" s="789"/>
      <c r="D23" s="1377"/>
      <c r="E23" s="1880">
        <v>41</v>
      </c>
      <c r="F23" s="1886"/>
      <c r="G23" s="1870"/>
      <c r="H23" s="1870"/>
      <c r="I23" s="1887"/>
      <c r="J23" s="1888"/>
      <c r="K23" s="1870"/>
      <c r="L23" s="1889"/>
      <c r="M23" s="1880">
        <v>22</v>
      </c>
      <c r="N23" s="1144"/>
      <c r="O23" s="789"/>
      <c r="P23" s="789"/>
      <c r="Q23" s="1145"/>
    </row>
    <row r="24" spans="1:17" s="681" customFormat="1" ht="15" x14ac:dyDescent="0.2">
      <c r="A24" s="684">
        <v>10</v>
      </c>
      <c r="B24" s="827"/>
      <c r="C24" s="789"/>
      <c r="D24" s="1377"/>
      <c r="E24" s="1880">
        <v>37</v>
      </c>
      <c r="F24" s="1886"/>
      <c r="G24" s="1870"/>
      <c r="H24" s="1870"/>
      <c r="I24" s="1887"/>
      <c r="J24" s="1888"/>
      <c r="K24" s="1870"/>
      <c r="L24" s="1889"/>
      <c r="M24" s="1880">
        <v>22</v>
      </c>
      <c r="N24" s="1144"/>
      <c r="O24" s="789"/>
      <c r="P24" s="789"/>
      <c r="Q24" s="1145"/>
    </row>
    <row r="25" spans="1:17" s="681" customFormat="1" ht="15" x14ac:dyDescent="0.2">
      <c r="A25" s="684">
        <v>11</v>
      </c>
      <c r="B25" s="827"/>
      <c r="C25" s="789"/>
      <c r="D25" s="1377"/>
      <c r="E25" s="1880">
        <v>28</v>
      </c>
      <c r="F25" s="1886"/>
      <c r="G25" s="1870"/>
      <c r="H25" s="1870"/>
      <c r="I25" s="1887"/>
      <c r="J25" s="1888"/>
      <c r="K25" s="1870"/>
      <c r="L25" s="1889"/>
      <c r="M25" s="1880">
        <v>23</v>
      </c>
      <c r="N25" s="1144"/>
      <c r="O25" s="789"/>
      <c r="P25" s="789"/>
      <c r="Q25" s="1145"/>
    </row>
    <row r="26" spans="1:17" s="681" customFormat="1" ht="15" x14ac:dyDescent="0.2">
      <c r="A26" s="684">
        <v>12</v>
      </c>
      <c r="B26" s="827"/>
      <c r="C26" s="789"/>
      <c r="D26" s="1377"/>
      <c r="E26" s="1880">
        <v>26</v>
      </c>
      <c r="F26" s="1886"/>
      <c r="G26" s="1870"/>
      <c r="H26" s="1870"/>
      <c r="I26" s="1887"/>
      <c r="J26" s="1888"/>
      <c r="K26" s="1870"/>
      <c r="L26" s="1889"/>
      <c r="M26" s="1880">
        <v>19</v>
      </c>
      <c r="N26" s="1144"/>
      <c r="O26" s="789"/>
      <c r="P26" s="789"/>
      <c r="Q26" s="1145"/>
    </row>
    <row r="27" spans="1:17" s="681" customFormat="1" ht="15" x14ac:dyDescent="0.2">
      <c r="A27" s="684">
        <v>13</v>
      </c>
      <c r="B27" s="827"/>
      <c r="C27" s="789"/>
      <c r="D27" s="1377"/>
      <c r="E27" s="1880">
        <v>37</v>
      </c>
      <c r="F27" s="1886"/>
      <c r="G27" s="1870"/>
      <c r="H27" s="1870"/>
      <c r="I27" s="1887"/>
      <c r="J27" s="1888"/>
      <c r="K27" s="1870"/>
      <c r="L27" s="1889"/>
      <c r="M27" s="1880">
        <v>20</v>
      </c>
      <c r="N27" s="1144"/>
      <c r="O27" s="789"/>
      <c r="P27" s="789"/>
      <c r="Q27" s="1145"/>
    </row>
    <row r="28" spans="1:17" s="681" customFormat="1" ht="15" x14ac:dyDescent="0.2">
      <c r="A28" s="684">
        <v>14</v>
      </c>
      <c r="B28" s="827"/>
      <c r="C28" s="789"/>
      <c r="D28" s="1377"/>
      <c r="E28" s="1880">
        <v>33</v>
      </c>
      <c r="F28" s="1886"/>
      <c r="G28" s="1870"/>
      <c r="H28" s="1870"/>
      <c r="I28" s="1887"/>
      <c r="J28" s="1888"/>
      <c r="K28" s="1870"/>
      <c r="L28" s="1889"/>
      <c r="M28" s="1880">
        <v>21</v>
      </c>
      <c r="N28" s="1144"/>
      <c r="O28" s="789"/>
      <c r="P28" s="789"/>
      <c r="Q28" s="1145"/>
    </row>
    <row r="29" spans="1:17" s="681" customFormat="1" ht="15" x14ac:dyDescent="0.2">
      <c r="A29" s="684">
        <v>15</v>
      </c>
      <c r="B29" s="827"/>
      <c r="C29" s="789"/>
      <c r="D29" s="1377"/>
      <c r="E29" s="1880">
        <v>56</v>
      </c>
      <c r="F29" s="1886"/>
      <c r="G29" s="1870"/>
      <c r="H29" s="1870"/>
      <c r="I29" s="1887"/>
      <c r="J29" s="1888"/>
      <c r="K29" s="1870"/>
      <c r="L29" s="1889"/>
      <c r="M29" s="1880">
        <v>27</v>
      </c>
      <c r="N29" s="1144"/>
      <c r="O29" s="789"/>
      <c r="P29" s="789"/>
      <c r="Q29" s="1145"/>
    </row>
    <row r="30" spans="1:17" s="681" customFormat="1" ht="15" x14ac:dyDescent="0.2">
      <c r="A30" s="684">
        <v>16</v>
      </c>
      <c r="B30" s="827"/>
      <c r="C30" s="789"/>
      <c r="D30" s="1377"/>
      <c r="E30" s="1880">
        <v>61</v>
      </c>
      <c r="F30" s="1886"/>
      <c r="G30" s="1870"/>
      <c r="H30" s="1870"/>
      <c r="I30" s="1887"/>
      <c r="J30" s="1888"/>
      <c r="K30" s="1870"/>
      <c r="L30" s="1889"/>
      <c r="M30" s="1880">
        <v>24</v>
      </c>
      <c r="N30" s="1144"/>
      <c r="O30" s="789"/>
      <c r="P30" s="789"/>
      <c r="Q30" s="1145"/>
    </row>
    <row r="31" spans="1:17" s="685" customFormat="1" ht="15" x14ac:dyDescent="0.2">
      <c r="A31" s="684">
        <v>17</v>
      </c>
      <c r="B31" s="827"/>
      <c r="C31" s="789"/>
      <c r="D31" s="1377"/>
      <c r="E31" s="1880">
        <v>62</v>
      </c>
      <c r="F31" s="1886"/>
      <c r="G31" s="1870"/>
      <c r="H31" s="1870"/>
      <c r="I31" s="1887"/>
      <c r="J31" s="1888"/>
      <c r="K31" s="1870"/>
      <c r="L31" s="1889"/>
      <c r="M31" s="1880">
        <v>25</v>
      </c>
      <c r="N31" s="1144"/>
      <c r="O31" s="789"/>
      <c r="P31" s="789"/>
      <c r="Q31" s="1145"/>
    </row>
    <row r="32" spans="1:17" s="685" customFormat="1" ht="15" x14ac:dyDescent="0.2">
      <c r="A32" s="684">
        <v>18</v>
      </c>
      <c r="B32" s="827"/>
      <c r="C32" s="789"/>
      <c r="D32" s="1377"/>
      <c r="E32" s="1880">
        <v>72</v>
      </c>
      <c r="F32" s="1886"/>
      <c r="G32" s="1870"/>
      <c r="H32" s="1870"/>
      <c r="I32" s="1887"/>
      <c r="J32" s="1888"/>
      <c r="K32" s="1870"/>
      <c r="L32" s="1889"/>
      <c r="M32" s="1880">
        <v>24</v>
      </c>
      <c r="N32" s="1144"/>
      <c r="O32" s="789"/>
      <c r="P32" s="789"/>
      <c r="Q32" s="1145"/>
    </row>
    <row r="33" spans="1:33" s="685" customFormat="1" ht="15" x14ac:dyDescent="0.2">
      <c r="A33" s="684">
        <v>19</v>
      </c>
      <c r="B33" s="827"/>
      <c r="C33" s="789"/>
      <c r="D33" s="1377"/>
      <c r="E33" s="1880">
        <v>64</v>
      </c>
      <c r="F33" s="1886"/>
      <c r="G33" s="1870"/>
      <c r="H33" s="1870"/>
      <c r="I33" s="1887"/>
      <c r="J33" s="1888"/>
      <c r="K33" s="1870"/>
      <c r="L33" s="1889"/>
      <c r="M33" s="1880">
        <v>23</v>
      </c>
      <c r="N33" s="1144"/>
      <c r="O33" s="789"/>
      <c r="P33" s="789"/>
      <c r="Q33" s="1145"/>
    </row>
    <row r="34" spans="1:33" s="685" customFormat="1" ht="15" x14ac:dyDescent="0.2">
      <c r="A34" s="684">
        <v>20</v>
      </c>
      <c r="B34" s="827"/>
      <c r="C34" s="789"/>
      <c r="D34" s="1377"/>
      <c r="E34" s="1880">
        <v>78</v>
      </c>
      <c r="F34" s="1886"/>
      <c r="G34" s="1870"/>
      <c r="H34" s="1870"/>
      <c r="I34" s="1887"/>
      <c r="J34" s="1888"/>
      <c r="K34" s="1870"/>
      <c r="L34" s="1889"/>
      <c r="M34" s="1880">
        <v>28</v>
      </c>
      <c r="N34" s="1144"/>
      <c r="O34" s="789"/>
      <c r="P34" s="789"/>
      <c r="Q34" s="1145"/>
    </row>
    <row r="35" spans="1:33" s="685" customFormat="1" ht="15" x14ac:dyDescent="0.2">
      <c r="A35" s="684">
        <v>21</v>
      </c>
      <c r="B35" s="827"/>
      <c r="C35" s="789"/>
      <c r="D35" s="1377"/>
      <c r="E35" s="1880">
        <v>63</v>
      </c>
      <c r="F35" s="1886"/>
      <c r="G35" s="1870"/>
      <c r="H35" s="1870"/>
      <c r="I35" s="1887"/>
      <c r="J35" s="1888"/>
      <c r="K35" s="1870"/>
      <c r="L35" s="1889"/>
      <c r="M35" s="1880">
        <v>23</v>
      </c>
      <c r="N35" s="1144"/>
      <c r="O35" s="789"/>
      <c r="P35" s="789"/>
      <c r="Q35" s="1145"/>
    </row>
    <row r="36" spans="1:33" s="685" customFormat="1" ht="15" x14ac:dyDescent="0.2">
      <c r="A36" s="684">
        <v>22</v>
      </c>
      <c r="B36" s="827"/>
      <c r="C36" s="789"/>
      <c r="D36" s="1377"/>
      <c r="E36" s="1880">
        <v>59</v>
      </c>
      <c r="F36" s="1886"/>
      <c r="G36" s="1870"/>
      <c r="H36" s="1870"/>
      <c r="I36" s="1887"/>
      <c r="J36" s="1888"/>
      <c r="K36" s="1870"/>
      <c r="L36" s="1889"/>
      <c r="M36" s="1880">
        <v>20</v>
      </c>
      <c r="N36" s="1144"/>
      <c r="O36" s="789"/>
      <c r="P36" s="789"/>
      <c r="Q36" s="1145"/>
    </row>
    <row r="37" spans="1:33" s="685" customFormat="1" ht="15" x14ac:dyDescent="0.2">
      <c r="A37" s="684">
        <v>23</v>
      </c>
      <c r="B37" s="827"/>
      <c r="C37" s="789"/>
      <c r="D37" s="1377"/>
      <c r="E37" s="1880">
        <v>46</v>
      </c>
      <c r="F37" s="1886"/>
      <c r="G37" s="1870"/>
      <c r="H37" s="1870"/>
      <c r="I37" s="1887"/>
      <c r="J37" s="1888"/>
      <c r="K37" s="1870"/>
      <c r="L37" s="1889"/>
      <c r="M37" s="1880">
        <v>21</v>
      </c>
      <c r="N37" s="1144"/>
      <c r="O37" s="789"/>
      <c r="P37" s="789"/>
      <c r="Q37" s="1145"/>
    </row>
    <row r="38" spans="1:33" s="685" customFormat="1" ht="15" x14ac:dyDescent="0.2">
      <c r="A38" s="684">
        <v>24</v>
      </c>
      <c r="B38" s="827"/>
      <c r="C38" s="789"/>
      <c r="D38" s="1377"/>
      <c r="E38" s="1880">
        <v>57</v>
      </c>
      <c r="F38" s="1886"/>
      <c r="G38" s="1870"/>
      <c r="H38" s="1870"/>
      <c r="I38" s="1887"/>
      <c r="J38" s="1888"/>
      <c r="K38" s="1870"/>
      <c r="L38" s="1889"/>
      <c r="M38" s="1880">
        <v>22</v>
      </c>
      <c r="N38" s="1144"/>
      <c r="O38" s="789"/>
      <c r="P38" s="789"/>
      <c r="Q38" s="1145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1114</v>
      </c>
      <c r="F39" s="1870"/>
      <c r="G39" s="1870"/>
      <c r="H39" s="1870"/>
      <c r="I39" s="1875"/>
      <c r="J39" s="1870"/>
      <c r="K39" s="1870"/>
      <c r="L39" s="1870"/>
      <c r="M39" s="1869">
        <f>SUM(M15:M38)</f>
        <v>532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486</v>
      </c>
      <c r="B8" s="1315" t="s">
        <v>487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297</v>
      </c>
      <c r="C10" s="2053"/>
      <c r="D10" s="2053"/>
      <c r="E10" s="2054"/>
      <c r="F10" s="2990" t="s">
        <v>320</v>
      </c>
      <c r="G10" s="2053"/>
      <c r="H10" s="2053"/>
      <c r="I10" s="2054"/>
      <c r="J10" s="2990" t="str">
        <f>B10</f>
        <v>ВЛ-6 кВ Ф-8 пр. Победы</v>
      </c>
      <c r="K10" s="2053"/>
      <c r="L10" s="2053"/>
      <c r="M10" s="2054"/>
      <c r="N10" s="2990" t="str">
        <f>F10</f>
        <v>ВЛ-6 кВ Ф-1 Военкомат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1800</v>
      </c>
      <c r="F11" s="2990" t="s">
        <v>14</v>
      </c>
      <c r="G11" s="2053"/>
      <c r="H11" s="678"/>
      <c r="I11" s="679">
        <v>900</v>
      </c>
      <c r="J11" s="2990" t="s">
        <v>14</v>
      </c>
      <c r="K11" s="2053"/>
      <c r="L11" s="678"/>
      <c r="M11" s="679">
        <f>E11</f>
        <v>1800</v>
      </c>
      <c r="N11" s="2990" t="s">
        <v>14</v>
      </c>
      <c r="O11" s="2053"/>
      <c r="P11" s="678"/>
      <c r="Q11" s="679">
        <v>900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1378"/>
      <c r="J14" s="827"/>
      <c r="K14" s="789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401"/>
      <c r="C15" s="1396"/>
      <c r="D15" s="1394"/>
      <c r="E15" s="1880">
        <v>181</v>
      </c>
      <c r="F15" s="1881"/>
      <c r="G15" s="1882"/>
      <c r="H15" s="1885"/>
      <c r="I15" s="1880">
        <v>81</v>
      </c>
      <c r="J15" s="1881"/>
      <c r="K15" s="1882"/>
      <c r="L15" s="1885"/>
      <c r="M15" s="1880">
        <v>31</v>
      </c>
      <c r="N15" s="1881"/>
      <c r="O15" s="1882"/>
      <c r="P15" s="1885"/>
      <c r="Q15" s="1880">
        <v>18</v>
      </c>
      <c r="S15" s="1399"/>
    </row>
    <row r="16" spans="1:33" s="681" customFormat="1" ht="15" x14ac:dyDescent="0.2">
      <c r="A16" s="684">
        <v>2</v>
      </c>
      <c r="B16" s="827"/>
      <c r="C16" s="789"/>
      <c r="D16" s="1377"/>
      <c r="E16" s="1880">
        <v>182</v>
      </c>
      <c r="F16" s="1886"/>
      <c r="G16" s="1870"/>
      <c r="H16" s="1889"/>
      <c r="I16" s="1880">
        <v>69</v>
      </c>
      <c r="J16" s="1886"/>
      <c r="K16" s="1870"/>
      <c r="L16" s="1889"/>
      <c r="M16" s="1880">
        <v>33</v>
      </c>
      <c r="N16" s="1886"/>
      <c r="O16" s="1870"/>
      <c r="P16" s="1889"/>
      <c r="Q16" s="1880">
        <v>18</v>
      </c>
      <c r="S16" s="813"/>
    </row>
    <row r="17" spans="1:19" s="681" customFormat="1" ht="15" x14ac:dyDescent="0.2">
      <c r="A17" s="684">
        <v>3</v>
      </c>
      <c r="B17" s="827"/>
      <c r="C17" s="789"/>
      <c r="D17" s="1377"/>
      <c r="E17" s="1880">
        <v>180</v>
      </c>
      <c r="F17" s="1886"/>
      <c r="G17" s="1870"/>
      <c r="H17" s="1889"/>
      <c r="I17" s="1880">
        <v>65</v>
      </c>
      <c r="J17" s="1886"/>
      <c r="K17" s="1870"/>
      <c r="L17" s="1889"/>
      <c r="M17" s="1880">
        <v>31</v>
      </c>
      <c r="N17" s="1886"/>
      <c r="O17" s="1870"/>
      <c r="P17" s="1889"/>
      <c r="Q17" s="1880">
        <v>17</v>
      </c>
      <c r="S17" s="813"/>
    </row>
    <row r="18" spans="1:19" s="681" customFormat="1" ht="15" x14ac:dyDescent="0.2">
      <c r="A18" s="684">
        <v>4</v>
      </c>
      <c r="B18" s="827"/>
      <c r="C18" s="789"/>
      <c r="D18" s="1377"/>
      <c r="E18" s="1880">
        <v>185</v>
      </c>
      <c r="F18" s="1886"/>
      <c r="G18" s="1870"/>
      <c r="H18" s="1889"/>
      <c r="I18" s="1880">
        <v>64</v>
      </c>
      <c r="J18" s="1886"/>
      <c r="K18" s="1870"/>
      <c r="L18" s="1889"/>
      <c r="M18" s="1880">
        <v>33</v>
      </c>
      <c r="N18" s="1886"/>
      <c r="O18" s="1870"/>
      <c r="P18" s="1889"/>
      <c r="Q18" s="1880">
        <v>18</v>
      </c>
      <c r="S18" s="813"/>
    </row>
    <row r="19" spans="1:19" s="681" customFormat="1" ht="15" x14ac:dyDescent="0.2">
      <c r="A19" s="684">
        <v>5</v>
      </c>
      <c r="B19" s="827"/>
      <c r="C19" s="789"/>
      <c r="D19" s="1377"/>
      <c r="E19" s="1880">
        <v>185</v>
      </c>
      <c r="F19" s="1886"/>
      <c r="G19" s="1870"/>
      <c r="H19" s="1889"/>
      <c r="I19" s="1880">
        <v>63</v>
      </c>
      <c r="J19" s="1886"/>
      <c r="K19" s="1870"/>
      <c r="L19" s="1889"/>
      <c r="M19" s="1880">
        <v>31</v>
      </c>
      <c r="N19" s="1886"/>
      <c r="O19" s="1870"/>
      <c r="P19" s="1889"/>
      <c r="Q19" s="1880">
        <v>18</v>
      </c>
      <c r="S19" s="813"/>
    </row>
    <row r="20" spans="1:19" s="681" customFormat="1" ht="15" x14ac:dyDescent="0.2">
      <c r="A20" s="684">
        <v>6</v>
      </c>
      <c r="B20" s="827"/>
      <c r="C20" s="789"/>
      <c r="D20" s="1377"/>
      <c r="E20" s="1880">
        <v>199</v>
      </c>
      <c r="F20" s="1886"/>
      <c r="G20" s="1870"/>
      <c r="H20" s="1889"/>
      <c r="I20" s="1880">
        <v>68</v>
      </c>
      <c r="J20" s="1886"/>
      <c r="K20" s="1870"/>
      <c r="L20" s="1889"/>
      <c r="M20" s="1880">
        <v>32</v>
      </c>
      <c r="N20" s="1886"/>
      <c r="O20" s="1870"/>
      <c r="P20" s="1889"/>
      <c r="Q20" s="1880">
        <v>18</v>
      </c>
      <c r="S20" s="813"/>
    </row>
    <row r="21" spans="1:19" s="681" customFormat="1" ht="15" x14ac:dyDescent="0.2">
      <c r="A21" s="684">
        <v>7</v>
      </c>
      <c r="B21" s="827"/>
      <c r="C21" s="789"/>
      <c r="D21" s="1377"/>
      <c r="E21" s="1880">
        <v>231</v>
      </c>
      <c r="F21" s="1886"/>
      <c r="G21" s="1870"/>
      <c r="H21" s="1889"/>
      <c r="I21" s="1880">
        <v>109</v>
      </c>
      <c r="J21" s="1886"/>
      <c r="K21" s="1870"/>
      <c r="L21" s="1889"/>
      <c r="M21" s="1880">
        <v>32</v>
      </c>
      <c r="N21" s="1886"/>
      <c r="O21" s="1870"/>
      <c r="P21" s="1889"/>
      <c r="Q21" s="1880">
        <v>19</v>
      </c>
      <c r="S21" s="813"/>
    </row>
    <row r="22" spans="1:19" s="681" customFormat="1" ht="15" x14ac:dyDescent="0.2">
      <c r="A22" s="684">
        <v>8</v>
      </c>
      <c r="B22" s="827"/>
      <c r="C22" s="789"/>
      <c r="D22" s="1377"/>
      <c r="E22" s="1880">
        <v>278</v>
      </c>
      <c r="F22" s="1886"/>
      <c r="G22" s="1870"/>
      <c r="H22" s="1889"/>
      <c r="I22" s="1880">
        <v>147</v>
      </c>
      <c r="J22" s="1886"/>
      <c r="K22" s="1870"/>
      <c r="L22" s="1889"/>
      <c r="M22" s="1880">
        <v>33</v>
      </c>
      <c r="N22" s="1886"/>
      <c r="O22" s="1870"/>
      <c r="P22" s="1889"/>
      <c r="Q22" s="1880">
        <v>19</v>
      </c>
      <c r="S22" s="813"/>
    </row>
    <row r="23" spans="1:19" s="681" customFormat="1" ht="15" x14ac:dyDescent="0.2">
      <c r="A23" s="684">
        <v>9</v>
      </c>
      <c r="B23" s="827"/>
      <c r="C23" s="789"/>
      <c r="D23" s="1377"/>
      <c r="E23" s="1880">
        <v>275</v>
      </c>
      <c r="F23" s="1886"/>
      <c r="G23" s="1870"/>
      <c r="H23" s="1889"/>
      <c r="I23" s="1880">
        <v>144</v>
      </c>
      <c r="J23" s="1886"/>
      <c r="K23" s="1870"/>
      <c r="L23" s="1889"/>
      <c r="M23" s="1880">
        <v>35</v>
      </c>
      <c r="N23" s="1886"/>
      <c r="O23" s="1870"/>
      <c r="P23" s="1889"/>
      <c r="Q23" s="1880">
        <v>23</v>
      </c>
      <c r="S23" s="813"/>
    </row>
    <row r="24" spans="1:19" s="681" customFormat="1" ht="15" x14ac:dyDescent="0.2">
      <c r="A24" s="684">
        <v>10</v>
      </c>
      <c r="B24" s="827"/>
      <c r="C24" s="789"/>
      <c r="D24" s="1377"/>
      <c r="E24" s="1880">
        <v>278</v>
      </c>
      <c r="F24" s="1886"/>
      <c r="G24" s="1870"/>
      <c r="H24" s="1889"/>
      <c r="I24" s="1880">
        <v>163</v>
      </c>
      <c r="J24" s="1886"/>
      <c r="K24" s="1870"/>
      <c r="L24" s="1889"/>
      <c r="M24" s="1880">
        <v>34</v>
      </c>
      <c r="N24" s="1886"/>
      <c r="O24" s="1870"/>
      <c r="P24" s="1889"/>
      <c r="Q24" s="1880">
        <v>28</v>
      </c>
      <c r="S24" s="813"/>
    </row>
    <row r="25" spans="1:19" s="681" customFormat="1" ht="15" x14ac:dyDescent="0.2">
      <c r="A25" s="684">
        <v>11</v>
      </c>
      <c r="B25" s="827"/>
      <c r="C25" s="789"/>
      <c r="D25" s="1377"/>
      <c r="E25" s="1880">
        <v>274</v>
      </c>
      <c r="F25" s="1886"/>
      <c r="G25" s="1870"/>
      <c r="H25" s="1889"/>
      <c r="I25" s="1880">
        <v>155</v>
      </c>
      <c r="J25" s="1886"/>
      <c r="K25" s="1870"/>
      <c r="L25" s="1889"/>
      <c r="M25" s="1880">
        <v>35</v>
      </c>
      <c r="N25" s="1886"/>
      <c r="O25" s="1870"/>
      <c r="P25" s="1889"/>
      <c r="Q25" s="1880">
        <v>27</v>
      </c>
      <c r="S25" s="813"/>
    </row>
    <row r="26" spans="1:19" s="681" customFormat="1" ht="15" x14ac:dyDescent="0.2">
      <c r="A26" s="684">
        <v>12</v>
      </c>
      <c r="B26" s="827"/>
      <c r="C26" s="789"/>
      <c r="D26" s="1377"/>
      <c r="E26" s="1880">
        <v>257</v>
      </c>
      <c r="F26" s="1886"/>
      <c r="G26" s="1870"/>
      <c r="H26" s="1889"/>
      <c r="I26" s="1880">
        <v>145</v>
      </c>
      <c r="J26" s="1886"/>
      <c r="K26" s="1870"/>
      <c r="L26" s="1889"/>
      <c r="M26" s="1880">
        <v>33</v>
      </c>
      <c r="N26" s="1886"/>
      <c r="O26" s="1870"/>
      <c r="P26" s="1889"/>
      <c r="Q26" s="1880">
        <v>28</v>
      </c>
      <c r="S26" s="813"/>
    </row>
    <row r="27" spans="1:19" s="681" customFormat="1" ht="15" x14ac:dyDescent="0.2">
      <c r="A27" s="684">
        <v>13</v>
      </c>
      <c r="B27" s="827"/>
      <c r="C27" s="789"/>
      <c r="D27" s="1377"/>
      <c r="E27" s="1880">
        <v>262</v>
      </c>
      <c r="F27" s="1886"/>
      <c r="G27" s="1870"/>
      <c r="H27" s="1889"/>
      <c r="I27" s="1880">
        <v>148</v>
      </c>
      <c r="J27" s="1886"/>
      <c r="K27" s="1870"/>
      <c r="L27" s="1889"/>
      <c r="M27" s="1880">
        <v>38</v>
      </c>
      <c r="N27" s="1886"/>
      <c r="O27" s="1870"/>
      <c r="P27" s="1889"/>
      <c r="Q27" s="1880">
        <v>29</v>
      </c>
      <c r="S27" s="813"/>
    </row>
    <row r="28" spans="1:19" s="681" customFormat="1" ht="15" x14ac:dyDescent="0.2">
      <c r="A28" s="684">
        <v>14</v>
      </c>
      <c r="B28" s="827"/>
      <c r="C28" s="789"/>
      <c r="D28" s="1377"/>
      <c r="E28" s="1880">
        <v>247</v>
      </c>
      <c r="F28" s="1886"/>
      <c r="G28" s="1870"/>
      <c r="H28" s="1889"/>
      <c r="I28" s="1880">
        <v>147</v>
      </c>
      <c r="J28" s="1886"/>
      <c r="K28" s="1870"/>
      <c r="L28" s="1889"/>
      <c r="M28" s="1880">
        <v>34</v>
      </c>
      <c r="N28" s="1886"/>
      <c r="O28" s="1870"/>
      <c r="P28" s="1889"/>
      <c r="Q28" s="1880">
        <v>28</v>
      </c>
      <c r="S28" s="813"/>
    </row>
    <row r="29" spans="1:19" s="681" customFormat="1" ht="15" x14ac:dyDescent="0.2">
      <c r="A29" s="684">
        <v>15</v>
      </c>
      <c r="B29" s="827"/>
      <c r="C29" s="789"/>
      <c r="D29" s="1377"/>
      <c r="E29" s="1880">
        <v>263</v>
      </c>
      <c r="F29" s="1886"/>
      <c r="G29" s="1870"/>
      <c r="H29" s="1889"/>
      <c r="I29" s="1880">
        <v>137</v>
      </c>
      <c r="J29" s="1886"/>
      <c r="K29" s="1870"/>
      <c r="L29" s="1889"/>
      <c r="M29" s="1880">
        <v>36</v>
      </c>
      <c r="N29" s="1886"/>
      <c r="O29" s="1870"/>
      <c r="P29" s="1889"/>
      <c r="Q29" s="1880">
        <v>27</v>
      </c>
      <c r="S29" s="813"/>
    </row>
    <row r="30" spans="1:19" s="681" customFormat="1" ht="15" x14ac:dyDescent="0.2">
      <c r="A30" s="684">
        <v>16</v>
      </c>
      <c r="B30" s="827"/>
      <c r="C30" s="789"/>
      <c r="D30" s="1377"/>
      <c r="E30" s="1880">
        <v>261</v>
      </c>
      <c r="F30" s="1886"/>
      <c r="G30" s="1870"/>
      <c r="H30" s="1889"/>
      <c r="I30" s="1880">
        <v>136</v>
      </c>
      <c r="J30" s="1886"/>
      <c r="K30" s="1870"/>
      <c r="L30" s="1889"/>
      <c r="M30" s="1880">
        <v>35</v>
      </c>
      <c r="N30" s="1886"/>
      <c r="O30" s="1870"/>
      <c r="P30" s="1889"/>
      <c r="Q30" s="1880">
        <v>27</v>
      </c>
      <c r="S30" s="813"/>
    </row>
    <row r="31" spans="1:19" s="685" customFormat="1" ht="15" x14ac:dyDescent="0.2">
      <c r="A31" s="684">
        <v>17</v>
      </c>
      <c r="B31" s="827"/>
      <c r="C31" s="789"/>
      <c r="D31" s="1377"/>
      <c r="E31" s="1880">
        <v>281</v>
      </c>
      <c r="F31" s="1886"/>
      <c r="G31" s="1870"/>
      <c r="H31" s="1889"/>
      <c r="I31" s="1880">
        <v>152</v>
      </c>
      <c r="J31" s="1886"/>
      <c r="K31" s="1870"/>
      <c r="L31" s="1889"/>
      <c r="M31" s="1880">
        <v>34</v>
      </c>
      <c r="N31" s="1886"/>
      <c r="O31" s="1870"/>
      <c r="P31" s="1889"/>
      <c r="Q31" s="1880">
        <v>28</v>
      </c>
      <c r="S31" s="813"/>
    </row>
    <row r="32" spans="1:19" s="685" customFormat="1" ht="15" x14ac:dyDescent="0.2">
      <c r="A32" s="684">
        <v>18</v>
      </c>
      <c r="B32" s="827"/>
      <c r="C32" s="789"/>
      <c r="D32" s="1377"/>
      <c r="E32" s="1880">
        <v>295</v>
      </c>
      <c r="F32" s="1886"/>
      <c r="G32" s="1870"/>
      <c r="H32" s="1889"/>
      <c r="I32" s="1880">
        <v>167</v>
      </c>
      <c r="J32" s="1886"/>
      <c r="K32" s="1870"/>
      <c r="L32" s="1889"/>
      <c r="M32" s="1880">
        <v>37</v>
      </c>
      <c r="N32" s="1886"/>
      <c r="O32" s="1870"/>
      <c r="P32" s="1889"/>
      <c r="Q32" s="1880">
        <v>27</v>
      </c>
      <c r="S32" s="813"/>
    </row>
    <row r="33" spans="1:33" s="685" customFormat="1" ht="15" x14ac:dyDescent="0.2">
      <c r="A33" s="684">
        <v>19</v>
      </c>
      <c r="B33" s="827"/>
      <c r="C33" s="789"/>
      <c r="D33" s="1377"/>
      <c r="E33" s="1880">
        <v>310</v>
      </c>
      <c r="F33" s="1886"/>
      <c r="G33" s="1870"/>
      <c r="H33" s="1889"/>
      <c r="I33" s="1880">
        <v>165</v>
      </c>
      <c r="J33" s="1886"/>
      <c r="K33" s="1870"/>
      <c r="L33" s="1889"/>
      <c r="M33" s="1880">
        <v>38</v>
      </c>
      <c r="N33" s="1886"/>
      <c r="O33" s="1870"/>
      <c r="P33" s="1889"/>
      <c r="Q33" s="1880">
        <v>23</v>
      </c>
      <c r="S33" s="813"/>
    </row>
    <row r="34" spans="1:33" s="685" customFormat="1" ht="15" x14ac:dyDescent="0.2">
      <c r="A34" s="684">
        <v>20</v>
      </c>
      <c r="B34" s="827"/>
      <c r="C34" s="789"/>
      <c r="D34" s="1377"/>
      <c r="E34" s="1880">
        <v>308</v>
      </c>
      <c r="F34" s="1886"/>
      <c r="G34" s="1870"/>
      <c r="H34" s="1889"/>
      <c r="I34" s="1880">
        <v>162</v>
      </c>
      <c r="J34" s="1886"/>
      <c r="K34" s="1870"/>
      <c r="L34" s="1889"/>
      <c r="M34" s="1880">
        <v>37</v>
      </c>
      <c r="N34" s="1886"/>
      <c r="O34" s="1870"/>
      <c r="P34" s="1889"/>
      <c r="Q34" s="1880">
        <v>23</v>
      </c>
      <c r="S34" s="813"/>
    </row>
    <row r="35" spans="1:33" s="685" customFormat="1" ht="15" x14ac:dyDescent="0.2">
      <c r="A35" s="684">
        <v>21</v>
      </c>
      <c r="B35" s="827"/>
      <c r="C35" s="789"/>
      <c r="D35" s="1377"/>
      <c r="E35" s="1880">
        <v>300</v>
      </c>
      <c r="F35" s="1886"/>
      <c r="G35" s="1870"/>
      <c r="H35" s="1889"/>
      <c r="I35" s="1880">
        <v>163</v>
      </c>
      <c r="J35" s="1886"/>
      <c r="K35" s="1870"/>
      <c r="L35" s="1889"/>
      <c r="M35" s="1880">
        <v>36</v>
      </c>
      <c r="N35" s="1886"/>
      <c r="O35" s="1870"/>
      <c r="P35" s="1889"/>
      <c r="Q35" s="1880">
        <v>23</v>
      </c>
      <c r="S35" s="813"/>
    </row>
    <row r="36" spans="1:33" s="685" customFormat="1" ht="15" x14ac:dyDescent="0.2">
      <c r="A36" s="684">
        <v>22</v>
      </c>
      <c r="B36" s="827"/>
      <c r="C36" s="789"/>
      <c r="D36" s="1377"/>
      <c r="E36" s="1880">
        <v>277</v>
      </c>
      <c r="F36" s="1886"/>
      <c r="G36" s="1870"/>
      <c r="H36" s="1889"/>
      <c r="I36" s="1880">
        <v>142</v>
      </c>
      <c r="J36" s="1886"/>
      <c r="K36" s="1870"/>
      <c r="L36" s="1889"/>
      <c r="M36" s="1880">
        <v>31</v>
      </c>
      <c r="N36" s="1886"/>
      <c r="O36" s="1870"/>
      <c r="P36" s="1889"/>
      <c r="Q36" s="1880">
        <v>20</v>
      </c>
      <c r="S36" s="813"/>
    </row>
    <row r="37" spans="1:33" s="685" customFormat="1" ht="15" x14ac:dyDescent="0.2">
      <c r="A37" s="684">
        <v>23</v>
      </c>
      <c r="B37" s="827"/>
      <c r="C37" s="789"/>
      <c r="D37" s="1377"/>
      <c r="E37" s="1880">
        <v>263</v>
      </c>
      <c r="F37" s="1886"/>
      <c r="G37" s="1870"/>
      <c r="H37" s="1889"/>
      <c r="I37" s="1880">
        <v>120</v>
      </c>
      <c r="J37" s="1886"/>
      <c r="K37" s="1870"/>
      <c r="L37" s="1889"/>
      <c r="M37" s="1880">
        <v>33</v>
      </c>
      <c r="N37" s="1886"/>
      <c r="O37" s="1870"/>
      <c r="P37" s="1889"/>
      <c r="Q37" s="1880">
        <v>20</v>
      </c>
      <c r="S37" s="813"/>
    </row>
    <row r="38" spans="1:33" s="685" customFormat="1" ht="15" x14ac:dyDescent="0.2">
      <c r="A38" s="684">
        <v>24</v>
      </c>
      <c r="B38" s="827"/>
      <c r="C38" s="789"/>
      <c r="D38" s="1377"/>
      <c r="E38" s="1880">
        <v>220</v>
      </c>
      <c r="F38" s="1886"/>
      <c r="G38" s="1870"/>
      <c r="H38" s="1889"/>
      <c r="I38" s="1880">
        <v>96</v>
      </c>
      <c r="J38" s="1886"/>
      <c r="K38" s="1870"/>
      <c r="L38" s="1889"/>
      <c r="M38" s="1880">
        <v>32</v>
      </c>
      <c r="N38" s="1886"/>
      <c r="O38" s="1870"/>
      <c r="P38" s="1889"/>
      <c r="Q38" s="1880">
        <v>18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5992</v>
      </c>
      <c r="F39" s="1870"/>
      <c r="G39" s="1870"/>
      <c r="H39" s="1870"/>
      <c r="I39" s="1869">
        <f>SUM(I15:I38)</f>
        <v>3008</v>
      </c>
      <c r="J39" s="1870"/>
      <c r="K39" s="1870"/>
      <c r="L39" s="1870"/>
      <c r="M39" s="1869">
        <f>SUM(M15:M38)</f>
        <v>814</v>
      </c>
      <c r="N39" s="1870"/>
      <c r="O39" s="1870"/>
      <c r="P39" s="1870"/>
      <c r="Q39" s="1869">
        <f>SUM(Q15:Q38)</f>
        <v>544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488</v>
      </c>
      <c r="B8" s="1315" t="s">
        <v>489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298</v>
      </c>
      <c r="C10" s="2053"/>
      <c r="D10" s="2053"/>
      <c r="E10" s="2054"/>
      <c r="F10" s="2990" t="s">
        <v>299</v>
      </c>
      <c r="G10" s="2053"/>
      <c r="H10" s="2053"/>
      <c r="I10" s="2054"/>
      <c r="J10" s="2990" t="str">
        <f>B10</f>
        <v>ВЛ-6 кВ Ф-2 пр. Больница</v>
      </c>
      <c r="K10" s="2053"/>
      <c r="L10" s="2053"/>
      <c r="M10" s="2054"/>
      <c r="N10" s="2990" t="str">
        <f>F10</f>
        <v>ВЛ-6 кВ Город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1800</v>
      </c>
      <c r="F11" s="2990" t="s">
        <v>14</v>
      </c>
      <c r="G11" s="2053"/>
      <c r="H11" s="678"/>
      <c r="I11" s="679">
        <v>2400</v>
      </c>
      <c r="J11" s="2990" t="s">
        <v>14</v>
      </c>
      <c r="K11" s="2053"/>
      <c r="L11" s="678"/>
      <c r="M11" s="679">
        <f>E11</f>
        <v>1800</v>
      </c>
      <c r="N11" s="2990" t="s">
        <v>14</v>
      </c>
      <c r="O11" s="2053"/>
      <c r="P11" s="678"/>
      <c r="Q11" s="679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  <c r="S14" s="813"/>
    </row>
    <row r="15" spans="1:33" s="1398" customFormat="1" ht="15" x14ac:dyDescent="0.25">
      <c r="A15" s="1391">
        <v>1</v>
      </c>
      <c r="B15" s="1401"/>
      <c r="C15" s="1396"/>
      <c r="D15" s="1394"/>
      <c r="E15" s="1718">
        <v>211</v>
      </c>
      <c r="F15" s="1868"/>
      <c r="G15" s="1849"/>
      <c r="H15" s="1849"/>
      <c r="I15" s="1653">
        <v>0</v>
      </c>
      <c r="J15" s="1868"/>
      <c r="K15" s="1849"/>
      <c r="L15" s="1849"/>
      <c r="M15" s="1718">
        <v>105</v>
      </c>
      <c r="N15" s="1868"/>
      <c r="O15" s="1849"/>
      <c r="P15" s="1849"/>
      <c r="Q15" s="1653">
        <v>0</v>
      </c>
      <c r="S15" s="1399"/>
    </row>
    <row r="16" spans="1:33" s="681" customFormat="1" ht="15" x14ac:dyDescent="0.25">
      <c r="A16" s="684">
        <v>2</v>
      </c>
      <c r="B16" s="827"/>
      <c r="C16" s="789"/>
      <c r="D16" s="1377"/>
      <c r="E16" s="1718">
        <v>205</v>
      </c>
      <c r="F16" s="1868"/>
      <c r="G16" s="1849"/>
      <c r="H16" s="1849"/>
      <c r="I16" s="1653">
        <v>0</v>
      </c>
      <c r="J16" s="1868"/>
      <c r="K16" s="1849"/>
      <c r="L16" s="1849"/>
      <c r="M16" s="1718">
        <v>115</v>
      </c>
      <c r="N16" s="1868"/>
      <c r="O16" s="1849"/>
      <c r="P16" s="1849"/>
      <c r="Q16" s="1653">
        <v>0</v>
      </c>
      <c r="S16" s="813"/>
    </row>
    <row r="17" spans="1:19" s="681" customFormat="1" ht="15" x14ac:dyDescent="0.25">
      <c r="A17" s="684">
        <v>3</v>
      </c>
      <c r="B17" s="827"/>
      <c r="C17" s="789"/>
      <c r="D17" s="1377"/>
      <c r="E17" s="1718">
        <v>200</v>
      </c>
      <c r="F17" s="1868"/>
      <c r="G17" s="1849"/>
      <c r="H17" s="1849"/>
      <c r="I17" s="1653">
        <v>0</v>
      </c>
      <c r="J17" s="1868"/>
      <c r="K17" s="1849"/>
      <c r="L17" s="1849"/>
      <c r="M17" s="1718">
        <v>115</v>
      </c>
      <c r="N17" s="1868"/>
      <c r="O17" s="1849"/>
      <c r="P17" s="1849"/>
      <c r="Q17" s="1653">
        <v>0</v>
      </c>
      <c r="S17" s="813"/>
    </row>
    <row r="18" spans="1:19" s="681" customFormat="1" ht="15" x14ac:dyDescent="0.25">
      <c r="A18" s="684">
        <v>4</v>
      </c>
      <c r="B18" s="827"/>
      <c r="C18" s="789"/>
      <c r="D18" s="1377"/>
      <c r="E18" s="1718">
        <v>185</v>
      </c>
      <c r="F18" s="1868"/>
      <c r="G18" s="1849"/>
      <c r="H18" s="1849"/>
      <c r="I18" s="1653">
        <v>0</v>
      </c>
      <c r="J18" s="1868"/>
      <c r="K18" s="1849"/>
      <c r="L18" s="1849"/>
      <c r="M18" s="1718">
        <v>106</v>
      </c>
      <c r="N18" s="1868"/>
      <c r="O18" s="1849"/>
      <c r="P18" s="1849"/>
      <c r="Q18" s="1653">
        <v>0</v>
      </c>
      <c r="S18" s="813"/>
    </row>
    <row r="19" spans="1:19" s="681" customFormat="1" ht="15" x14ac:dyDescent="0.25">
      <c r="A19" s="684">
        <v>5</v>
      </c>
      <c r="B19" s="827"/>
      <c r="C19" s="789"/>
      <c r="D19" s="1377"/>
      <c r="E19" s="1718">
        <v>199</v>
      </c>
      <c r="F19" s="1868"/>
      <c r="G19" s="1849"/>
      <c r="H19" s="1849"/>
      <c r="I19" s="1653">
        <v>0</v>
      </c>
      <c r="J19" s="1868"/>
      <c r="K19" s="1849"/>
      <c r="L19" s="1849"/>
      <c r="M19" s="1718">
        <v>108</v>
      </c>
      <c r="N19" s="1868"/>
      <c r="O19" s="1849"/>
      <c r="P19" s="1849"/>
      <c r="Q19" s="1653">
        <v>0</v>
      </c>
      <c r="S19" s="813"/>
    </row>
    <row r="20" spans="1:19" s="681" customFormat="1" ht="15" x14ac:dyDescent="0.25">
      <c r="A20" s="684">
        <v>6</v>
      </c>
      <c r="B20" s="827"/>
      <c r="C20" s="789"/>
      <c r="D20" s="1377"/>
      <c r="E20" s="1718">
        <v>243</v>
      </c>
      <c r="F20" s="1868"/>
      <c r="G20" s="1849"/>
      <c r="H20" s="1849"/>
      <c r="I20" s="1653">
        <v>0</v>
      </c>
      <c r="J20" s="1868"/>
      <c r="K20" s="1849"/>
      <c r="L20" s="1849"/>
      <c r="M20" s="1718">
        <v>112</v>
      </c>
      <c r="N20" s="1868"/>
      <c r="O20" s="1849"/>
      <c r="P20" s="1849"/>
      <c r="Q20" s="1653">
        <v>0</v>
      </c>
      <c r="S20" s="813"/>
    </row>
    <row r="21" spans="1:19" s="681" customFormat="1" ht="15" x14ac:dyDescent="0.25">
      <c r="A21" s="684">
        <v>7</v>
      </c>
      <c r="B21" s="827"/>
      <c r="C21" s="789"/>
      <c r="D21" s="1377"/>
      <c r="E21" s="1718">
        <v>311</v>
      </c>
      <c r="F21" s="1868"/>
      <c r="G21" s="1849"/>
      <c r="H21" s="1849"/>
      <c r="I21" s="1653">
        <v>0</v>
      </c>
      <c r="J21" s="1868"/>
      <c r="K21" s="1849"/>
      <c r="L21" s="1849"/>
      <c r="M21" s="1718">
        <v>125</v>
      </c>
      <c r="N21" s="1868"/>
      <c r="O21" s="1849"/>
      <c r="P21" s="1849"/>
      <c r="Q21" s="1653">
        <v>0</v>
      </c>
      <c r="S21" s="813"/>
    </row>
    <row r="22" spans="1:19" s="681" customFormat="1" ht="15" x14ac:dyDescent="0.25">
      <c r="A22" s="684">
        <v>8</v>
      </c>
      <c r="B22" s="827"/>
      <c r="C22" s="789"/>
      <c r="D22" s="1377"/>
      <c r="E22" s="1718">
        <v>376</v>
      </c>
      <c r="F22" s="1868"/>
      <c r="G22" s="1849"/>
      <c r="H22" s="1849"/>
      <c r="I22" s="1653">
        <v>0</v>
      </c>
      <c r="J22" s="1868"/>
      <c r="K22" s="1849"/>
      <c r="L22" s="1849"/>
      <c r="M22" s="1718">
        <v>142</v>
      </c>
      <c r="N22" s="1868"/>
      <c r="O22" s="1849"/>
      <c r="P22" s="1849"/>
      <c r="Q22" s="1653">
        <v>0</v>
      </c>
      <c r="S22" s="813"/>
    </row>
    <row r="23" spans="1:19" s="681" customFormat="1" ht="15" x14ac:dyDescent="0.25">
      <c r="A23" s="684">
        <v>9</v>
      </c>
      <c r="B23" s="827"/>
      <c r="C23" s="789"/>
      <c r="D23" s="1377"/>
      <c r="E23" s="1718">
        <v>401</v>
      </c>
      <c r="F23" s="1868"/>
      <c r="G23" s="1849"/>
      <c r="H23" s="1849"/>
      <c r="I23" s="1653">
        <v>0</v>
      </c>
      <c r="J23" s="1868"/>
      <c r="K23" s="1849"/>
      <c r="L23" s="1849"/>
      <c r="M23" s="1718">
        <v>157</v>
      </c>
      <c r="N23" s="1868"/>
      <c r="O23" s="1849"/>
      <c r="P23" s="1849"/>
      <c r="Q23" s="1653">
        <v>0</v>
      </c>
      <c r="S23" s="813"/>
    </row>
    <row r="24" spans="1:19" s="681" customFormat="1" ht="15" x14ac:dyDescent="0.25">
      <c r="A24" s="684">
        <v>10</v>
      </c>
      <c r="B24" s="827"/>
      <c r="C24" s="789"/>
      <c r="D24" s="1377"/>
      <c r="E24" s="1718">
        <v>393</v>
      </c>
      <c r="F24" s="1868"/>
      <c r="G24" s="1849"/>
      <c r="H24" s="1849"/>
      <c r="I24" s="1653">
        <v>0</v>
      </c>
      <c r="J24" s="1868"/>
      <c r="K24" s="1849"/>
      <c r="L24" s="1849"/>
      <c r="M24" s="1718">
        <v>150</v>
      </c>
      <c r="N24" s="1868"/>
      <c r="O24" s="1849"/>
      <c r="P24" s="1849"/>
      <c r="Q24" s="1653">
        <v>0</v>
      </c>
      <c r="S24" s="813"/>
    </row>
    <row r="25" spans="1:19" s="681" customFormat="1" ht="15" x14ac:dyDescent="0.25">
      <c r="A25" s="684">
        <v>11</v>
      </c>
      <c r="B25" s="827"/>
      <c r="C25" s="789"/>
      <c r="D25" s="1377"/>
      <c r="E25" s="1718">
        <v>369</v>
      </c>
      <c r="F25" s="1868"/>
      <c r="G25" s="1849"/>
      <c r="H25" s="1849"/>
      <c r="I25" s="1653">
        <v>0</v>
      </c>
      <c r="J25" s="1868"/>
      <c r="K25" s="1849"/>
      <c r="L25" s="1849"/>
      <c r="M25" s="1718">
        <v>151</v>
      </c>
      <c r="N25" s="1868"/>
      <c r="O25" s="1849"/>
      <c r="P25" s="1849"/>
      <c r="Q25" s="1653">
        <v>0</v>
      </c>
      <c r="S25" s="813"/>
    </row>
    <row r="26" spans="1:19" s="681" customFormat="1" ht="15" x14ac:dyDescent="0.25">
      <c r="A26" s="684">
        <v>12</v>
      </c>
      <c r="B26" s="827"/>
      <c r="C26" s="789"/>
      <c r="D26" s="1377"/>
      <c r="E26" s="1718">
        <v>313</v>
      </c>
      <c r="F26" s="1868"/>
      <c r="G26" s="1849"/>
      <c r="H26" s="1849"/>
      <c r="I26" s="1653">
        <v>0</v>
      </c>
      <c r="J26" s="1868"/>
      <c r="K26" s="1849"/>
      <c r="L26" s="1849"/>
      <c r="M26" s="1718">
        <v>139</v>
      </c>
      <c r="N26" s="1868"/>
      <c r="O26" s="1849"/>
      <c r="P26" s="1849"/>
      <c r="Q26" s="1653">
        <v>0</v>
      </c>
      <c r="S26" s="813"/>
    </row>
    <row r="27" spans="1:19" s="681" customFormat="1" ht="15" x14ac:dyDescent="0.25">
      <c r="A27" s="684">
        <v>13</v>
      </c>
      <c r="B27" s="827"/>
      <c r="C27" s="789"/>
      <c r="D27" s="1377"/>
      <c r="E27" s="1718">
        <v>313</v>
      </c>
      <c r="F27" s="1868"/>
      <c r="G27" s="1849"/>
      <c r="H27" s="1849"/>
      <c r="I27" s="1653">
        <v>0</v>
      </c>
      <c r="J27" s="1868"/>
      <c r="K27" s="1849"/>
      <c r="L27" s="1849"/>
      <c r="M27" s="1718">
        <v>144</v>
      </c>
      <c r="N27" s="1868"/>
      <c r="O27" s="1849"/>
      <c r="P27" s="1849"/>
      <c r="Q27" s="1653">
        <v>0</v>
      </c>
      <c r="S27" s="813"/>
    </row>
    <row r="28" spans="1:19" s="681" customFormat="1" ht="15" x14ac:dyDescent="0.25">
      <c r="A28" s="684">
        <v>14</v>
      </c>
      <c r="B28" s="827"/>
      <c r="C28" s="789"/>
      <c r="D28" s="1377"/>
      <c r="E28" s="1718">
        <v>301</v>
      </c>
      <c r="F28" s="1868"/>
      <c r="G28" s="1849"/>
      <c r="H28" s="1849"/>
      <c r="I28" s="1653">
        <v>0</v>
      </c>
      <c r="J28" s="1868"/>
      <c r="K28" s="1849"/>
      <c r="L28" s="1849"/>
      <c r="M28" s="1718">
        <v>135</v>
      </c>
      <c r="N28" s="1868"/>
      <c r="O28" s="1849"/>
      <c r="P28" s="1849"/>
      <c r="Q28" s="1653">
        <v>0</v>
      </c>
      <c r="S28" s="813"/>
    </row>
    <row r="29" spans="1:19" s="681" customFormat="1" ht="15" x14ac:dyDescent="0.25">
      <c r="A29" s="684">
        <v>15</v>
      </c>
      <c r="B29" s="827"/>
      <c r="C29" s="789"/>
      <c r="D29" s="1377"/>
      <c r="E29" s="1718">
        <v>294</v>
      </c>
      <c r="F29" s="1868"/>
      <c r="G29" s="1849"/>
      <c r="H29" s="1849"/>
      <c r="I29" s="1653">
        <v>0</v>
      </c>
      <c r="J29" s="1868"/>
      <c r="K29" s="1849"/>
      <c r="L29" s="1849"/>
      <c r="M29" s="1718">
        <v>128</v>
      </c>
      <c r="N29" s="1868"/>
      <c r="O29" s="1849"/>
      <c r="P29" s="1849"/>
      <c r="Q29" s="1653">
        <v>0</v>
      </c>
      <c r="S29" s="813"/>
    </row>
    <row r="30" spans="1:19" s="681" customFormat="1" ht="15" x14ac:dyDescent="0.25">
      <c r="A30" s="684">
        <v>16</v>
      </c>
      <c r="B30" s="827"/>
      <c r="C30" s="789"/>
      <c r="D30" s="1377"/>
      <c r="E30" s="1718">
        <v>294</v>
      </c>
      <c r="F30" s="1868"/>
      <c r="G30" s="1849"/>
      <c r="H30" s="1849"/>
      <c r="I30" s="1653">
        <v>0</v>
      </c>
      <c r="J30" s="1868"/>
      <c r="K30" s="1849"/>
      <c r="L30" s="1849"/>
      <c r="M30" s="1718">
        <v>133</v>
      </c>
      <c r="N30" s="1868"/>
      <c r="O30" s="1849"/>
      <c r="P30" s="1849"/>
      <c r="Q30" s="1653">
        <v>0</v>
      </c>
      <c r="S30" s="813"/>
    </row>
    <row r="31" spans="1:19" s="685" customFormat="1" ht="15" x14ac:dyDescent="0.25">
      <c r="A31" s="684">
        <v>17</v>
      </c>
      <c r="B31" s="827"/>
      <c r="C31" s="789"/>
      <c r="D31" s="1377"/>
      <c r="E31" s="1718">
        <v>301</v>
      </c>
      <c r="F31" s="1868"/>
      <c r="G31" s="1849"/>
      <c r="H31" s="1849"/>
      <c r="I31" s="1653">
        <v>0</v>
      </c>
      <c r="J31" s="1868"/>
      <c r="K31" s="1849"/>
      <c r="L31" s="1849"/>
      <c r="M31" s="1718">
        <v>138</v>
      </c>
      <c r="N31" s="1868"/>
      <c r="O31" s="1849"/>
      <c r="P31" s="1849"/>
      <c r="Q31" s="1653">
        <v>0</v>
      </c>
      <c r="S31" s="813"/>
    </row>
    <row r="32" spans="1:19" s="685" customFormat="1" ht="15" x14ac:dyDescent="0.25">
      <c r="A32" s="684">
        <v>18</v>
      </c>
      <c r="B32" s="827"/>
      <c r="C32" s="789"/>
      <c r="D32" s="1377"/>
      <c r="E32" s="1718">
        <v>304</v>
      </c>
      <c r="F32" s="1868"/>
      <c r="G32" s="1849"/>
      <c r="H32" s="1849"/>
      <c r="I32" s="1653">
        <v>0</v>
      </c>
      <c r="J32" s="1868"/>
      <c r="K32" s="1849"/>
      <c r="L32" s="1849"/>
      <c r="M32" s="1718">
        <v>133</v>
      </c>
      <c r="N32" s="1868"/>
      <c r="O32" s="1849"/>
      <c r="P32" s="1849"/>
      <c r="Q32" s="1653">
        <v>0</v>
      </c>
      <c r="S32" s="813"/>
    </row>
    <row r="33" spans="1:33" s="685" customFormat="1" ht="15" x14ac:dyDescent="0.25">
      <c r="A33" s="684">
        <v>19</v>
      </c>
      <c r="B33" s="827"/>
      <c r="C33" s="789"/>
      <c r="D33" s="1377"/>
      <c r="E33" s="1718">
        <v>317</v>
      </c>
      <c r="F33" s="1868"/>
      <c r="G33" s="1849"/>
      <c r="H33" s="1849"/>
      <c r="I33" s="1653">
        <v>0</v>
      </c>
      <c r="J33" s="1868"/>
      <c r="K33" s="1849"/>
      <c r="L33" s="1849"/>
      <c r="M33" s="1718">
        <v>117</v>
      </c>
      <c r="N33" s="1868"/>
      <c r="O33" s="1849"/>
      <c r="P33" s="1849"/>
      <c r="Q33" s="1653">
        <v>0</v>
      </c>
      <c r="S33" s="813"/>
    </row>
    <row r="34" spans="1:33" s="685" customFormat="1" ht="15" x14ac:dyDescent="0.25">
      <c r="A34" s="684">
        <v>20</v>
      </c>
      <c r="B34" s="827"/>
      <c r="C34" s="789"/>
      <c r="D34" s="1377"/>
      <c r="E34" s="1718">
        <v>298</v>
      </c>
      <c r="F34" s="1868"/>
      <c r="G34" s="1849"/>
      <c r="H34" s="1849"/>
      <c r="I34" s="1653">
        <v>0</v>
      </c>
      <c r="J34" s="1868"/>
      <c r="K34" s="1849"/>
      <c r="L34" s="1849"/>
      <c r="M34" s="1718">
        <v>115</v>
      </c>
      <c r="N34" s="1868"/>
      <c r="O34" s="1849"/>
      <c r="P34" s="1849"/>
      <c r="Q34" s="1653">
        <v>0</v>
      </c>
      <c r="S34" s="813"/>
    </row>
    <row r="35" spans="1:33" s="685" customFormat="1" ht="15" x14ac:dyDescent="0.25">
      <c r="A35" s="684">
        <v>21</v>
      </c>
      <c r="B35" s="827"/>
      <c r="C35" s="789"/>
      <c r="D35" s="1377"/>
      <c r="E35" s="1718">
        <v>297</v>
      </c>
      <c r="F35" s="1868"/>
      <c r="G35" s="1849"/>
      <c r="H35" s="1849"/>
      <c r="I35" s="1653">
        <v>0</v>
      </c>
      <c r="J35" s="1868"/>
      <c r="K35" s="1849"/>
      <c r="L35" s="1849"/>
      <c r="M35" s="1718">
        <v>123</v>
      </c>
      <c r="N35" s="1868"/>
      <c r="O35" s="1849"/>
      <c r="P35" s="1849"/>
      <c r="Q35" s="1653">
        <v>0</v>
      </c>
      <c r="S35" s="813"/>
    </row>
    <row r="36" spans="1:33" s="685" customFormat="1" ht="15" x14ac:dyDescent="0.25">
      <c r="A36" s="684">
        <v>22</v>
      </c>
      <c r="B36" s="827"/>
      <c r="C36" s="789"/>
      <c r="D36" s="1377"/>
      <c r="E36" s="1718">
        <v>287</v>
      </c>
      <c r="F36" s="1868"/>
      <c r="G36" s="1849"/>
      <c r="H36" s="1849"/>
      <c r="I36" s="1653">
        <v>0</v>
      </c>
      <c r="J36" s="1868"/>
      <c r="K36" s="1849"/>
      <c r="L36" s="1849"/>
      <c r="M36" s="1718">
        <v>116</v>
      </c>
      <c r="N36" s="1868"/>
      <c r="O36" s="1849"/>
      <c r="P36" s="1849"/>
      <c r="Q36" s="1653">
        <v>0</v>
      </c>
      <c r="S36" s="813"/>
    </row>
    <row r="37" spans="1:33" s="685" customFormat="1" ht="15" x14ac:dyDescent="0.25">
      <c r="A37" s="684">
        <v>23</v>
      </c>
      <c r="B37" s="827"/>
      <c r="C37" s="789"/>
      <c r="D37" s="1377"/>
      <c r="E37" s="1718">
        <v>244</v>
      </c>
      <c r="F37" s="1868"/>
      <c r="G37" s="1849"/>
      <c r="H37" s="1849"/>
      <c r="I37" s="1653">
        <v>0</v>
      </c>
      <c r="J37" s="1868"/>
      <c r="K37" s="1849"/>
      <c r="L37" s="1849"/>
      <c r="M37" s="1718">
        <v>105</v>
      </c>
      <c r="N37" s="1868"/>
      <c r="O37" s="1849"/>
      <c r="P37" s="1849"/>
      <c r="Q37" s="1653">
        <v>0</v>
      </c>
      <c r="S37" s="813"/>
    </row>
    <row r="38" spans="1:33" s="685" customFormat="1" ht="15" x14ac:dyDescent="0.25">
      <c r="A38" s="684">
        <v>24</v>
      </c>
      <c r="B38" s="827"/>
      <c r="C38" s="789"/>
      <c r="D38" s="1377"/>
      <c r="E38" s="1718">
        <v>218</v>
      </c>
      <c r="F38" s="1868"/>
      <c r="G38" s="1849"/>
      <c r="H38" s="1849"/>
      <c r="I38" s="1653">
        <v>0</v>
      </c>
      <c r="J38" s="1868"/>
      <c r="K38" s="1849"/>
      <c r="L38" s="1849"/>
      <c r="M38" s="1718">
        <v>102</v>
      </c>
      <c r="N38" s="1868"/>
      <c r="O38" s="1849"/>
      <c r="P38" s="1849"/>
      <c r="Q38" s="1653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6874</v>
      </c>
      <c r="F39" s="1849"/>
      <c r="G39" s="1849"/>
      <c r="H39" s="1849"/>
      <c r="I39" s="1851">
        <f>SUM(I15:I38)</f>
        <v>0</v>
      </c>
      <c r="J39" s="1849"/>
      <c r="K39" s="1849"/>
      <c r="L39" s="1849"/>
      <c r="M39" s="1851">
        <f>SUM(M15:M38)</f>
        <v>3014</v>
      </c>
      <c r="N39" s="1849"/>
      <c r="O39" s="1849"/>
      <c r="P39" s="1849"/>
      <c r="Q39" s="1851">
        <f>SUM(Q15:Q38)</f>
        <v>0</v>
      </c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490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300</v>
      </c>
      <c r="C10" s="2053"/>
      <c r="D10" s="2053"/>
      <c r="E10" s="2054"/>
      <c r="F10" s="2990"/>
      <c r="G10" s="2053"/>
      <c r="H10" s="2053"/>
      <c r="I10" s="2054"/>
      <c r="J10" s="2990" t="str">
        <f>B10</f>
        <v>ВЛ-6 кВ Ф-13 Заречье</v>
      </c>
      <c r="K10" s="2053"/>
      <c r="L10" s="2053"/>
      <c r="M10" s="2054"/>
      <c r="N10" s="2990"/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1200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1200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828"/>
      <c r="J14" s="827"/>
      <c r="K14" s="789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401"/>
      <c r="C15" s="1396"/>
      <c r="D15" s="1394"/>
      <c r="E15" s="1880">
        <v>0</v>
      </c>
      <c r="F15" s="1881"/>
      <c r="G15" s="1882"/>
      <c r="H15" s="1882"/>
      <c r="I15" s="1883"/>
      <c r="J15" s="1884"/>
      <c r="K15" s="1882"/>
      <c r="L15" s="1885"/>
      <c r="M15" s="1880">
        <v>0</v>
      </c>
      <c r="N15" s="1881"/>
      <c r="O15" s="1882"/>
      <c r="P15" s="1882"/>
      <c r="Q15" s="1883"/>
      <c r="S15" s="1399"/>
    </row>
    <row r="16" spans="1:33" s="681" customFormat="1" ht="15" x14ac:dyDescent="0.2">
      <c r="A16" s="684">
        <v>2</v>
      </c>
      <c r="B16" s="827"/>
      <c r="C16" s="789"/>
      <c r="D16" s="1377"/>
      <c r="E16" s="1880">
        <v>0</v>
      </c>
      <c r="F16" s="1886"/>
      <c r="G16" s="1870"/>
      <c r="H16" s="1870"/>
      <c r="I16" s="1887"/>
      <c r="J16" s="1888"/>
      <c r="K16" s="1870"/>
      <c r="L16" s="1889"/>
      <c r="M16" s="1880">
        <v>0</v>
      </c>
      <c r="N16" s="1886"/>
      <c r="O16" s="1870"/>
      <c r="P16" s="1870"/>
      <c r="Q16" s="1887"/>
      <c r="S16" s="813"/>
    </row>
    <row r="17" spans="1:19" s="681" customFormat="1" ht="15" x14ac:dyDescent="0.2">
      <c r="A17" s="684">
        <v>3</v>
      </c>
      <c r="B17" s="827"/>
      <c r="C17" s="789"/>
      <c r="D17" s="1377"/>
      <c r="E17" s="1880">
        <v>0</v>
      </c>
      <c r="F17" s="1886"/>
      <c r="G17" s="1870"/>
      <c r="H17" s="1870"/>
      <c r="I17" s="1887"/>
      <c r="J17" s="1888"/>
      <c r="K17" s="1870"/>
      <c r="L17" s="1889"/>
      <c r="M17" s="1880">
        <v>0</v>
      </c>
      <c r="N17" s="1886"/>
      <c r="O17" s="1870"/>
      <c r="P17" s="1870"/>
      <c r="Q17" s="1887"/>
      <c r="S17" s="813"/>
    </row>
    <row r="18" spans="1:19" s="681" customFormat="1" ht="15" x14ac:dyDescent="0.2">
      <c r="A18" s="684">
        <v>4</v>
      </c>
      <c r="B18" s="827"/>
      <c r="C18" s="789"/>
      <c r="D18" s="1377"/>
      <c r="E18" s="1880">
        <v>0</v>
      </c>
      <c r="F18" s="1886"/>
      <c r="G18" s="1870"/>
      <c r="H18" s="1870"/>
      <c r="I18" s="1887"/>
      <c r="J18" s="1888"/>
      <c r="K18" s="1870"/>
      <c r="L18" s="1889"/>
      <c r="M18" s="1880">
        <v>0</v>
      </c>
      <c r="N18" s="1886"/>
      <c r="O18" s="1870"/>
      <c r="P18" s="1870"/>
      <c r="Q18" s="1887"/>
      <c r="S18" s="813"/>
    </row>
    <row r="19" spans="1:19" s="681" customFormat="1" ht="15" x14ac:dyDescent="0.2">
      <c r="A19" s="684">
        <v>5</v>
      </c>
      <c r="B19" s="827"/>
      <c r="C19" s="789"/>
      <c r="D19" s="1377"/>
      <c r="E19" s="1880">
        <v>0</v>
      </c>
      <c r="F19" s="1886"/>
      <c r="G19" s="1870"/>
      <c r="H19" s="1870"/>
      <c r="I19" s="1887"/>
      <c r="J19" s="1888"/>
      <c r="K19" s="1870"/>
      <c r="L19" s="1889"/>
      <c r="M19" s="1880">
        <v>0</v>
      </c>
      <c r="N19" s="1886"/>
      <c r="O19" s="1870"/>
      <c r="P19" s="1870"/>
      <c r="Q19" s="1887"/>
      <c r="S19" s="813"/>
    </row>
    <row r="20" spans="1:19" s="681" customFormat="1" ht="15" x14ac:dyDescent="0.2">
      <c r="A20" s="684">
        <v>6</v>
      </c>
      <c r="B20" s="827"/>
      <c r="C20" s="789"/>
      <c r="D20" s="1377"/>
      <c r="E20" s="1880">
        <v>0</v>
      </c>
      <c r="F20" s="1886"/>
      <c r="G20" s="1870"/>
      <c r="H20" s="1870"/>
      <c r="I20" s="1887"/>
      <c r="J20" s="1888"/>
      <c r="K20" s="1870"/>
      <c r="L20" s="1889"/>
      <c r="M20" s="1880">
        <v>0</v>
      </c>
      <c r="N20" s="1886"/>
      <c r="O20" s="1870"/>
      <c r="P20" s="1870"/>
      <c r="Q20" s="1887"/>
      <c r="S20" s="813"/>
    </row>
    <row r="21" spans="1:19" s="681" customFormat="1" ht="15" x14ac:dyDescent="0.2">
      <c r="A21" s="684">
        <v>7</v>
      </c>
      <c r="B21" s="827"/>
      <c r="C21" s="789"/>
      <c r="D21" s="1377"/>
      <c r="E21" s="1880">
        <v>0</v>
      </c>
      <c r="F21" s="1886"/>
      <c r="G21" s="1870"/>
      <c r="H21" s="1870"/>
      <c r="I21" s="1887"/>
      <c r="J21" s="1888"/>
      <c r="K21" s="1870"/>
      <c r="L21" s="1889"/>
      <c r="M21" s="1880">
        <v>0</v>
      </c>
      <c r="N21" s="1886"/>
      <c r="O21" s="1870"/>
      <c r="P21" s="1870"/>
      <c r="Q21" s="1887"/>
      <c r="S21" s="813"/>
    </row>
    <row r="22" spans="1:19" s="681" customFormat="1" ht="15" x14ac:dyDescent="0.2">
      <c r="A22" s="684">
        <v>8</v>
      </c>
      <c r="B22" s="827"/>
      <c r="C22" s="789"/>
      <c r="D22" s="1377"/>
      <c r="E22" s="1880">
        <v>0</v>
      </c>
      <c r="F22" s="1886"/>
      <c r="G22" s="1870"/>
      <c r="H22" s="1870"/>
      <c r="I22" s="1887"/>
      <c r="J22" s="1888"/>
      <c r="K22" s="1870"/>
      <c r="L22" s="1889"/>
      <c r="M22" s="1880">
        <v>0</v>
      </c>
      <c r="N22" s="1886"/>
      <c r="O22" s="1870"/>
      <c r="P22" s="1870"/>
      <c r="Q22" s="1887"/>
      <c r="S22" s="813"/>
    </row>
    <row r="23" spans="1:19" s="681" customFormat="1" ht="15" x14ac:dyDescent="0.2">
      <c r="A23" s="684">
        <v>9</v>
      </c>
      <c r="B23" s="827"/>
      <c r="C23" s="789"/>
      <c r="D23" s="1377"/>
      <c r="E23" s="1880">
        <v>0</v>
      </c>
      <c r="F23" s="1886"/>
      <c r="G23" s="1870"/>
      <c r="H23" s="1870"/>
      <c r="I23" s="1887"/>
      <c r="J23" s="1888"/>
      <c r="K23" s="1870"/>
      <c r="L23" s="1889"/>
      <c r="M23" s="1880">
        <v>0</v>
      </c>
      <c r="N23" s="1886"/>
      <c r="O23" s="1870"/>
      <c r="P23" s="1870"/>
      <c r="Q23" s="1887"/>
      <c r="S23" s="813"/>
    </row>
    <row r="24" spans="1:19" s="681" customFormat="1" ht="15" x14ac:dyDescent="0.2">
      <c r="A24" s="684">
        <v>10</v>
      </c>
      <c r="B24" s="827"/>
      <c r="C24" s="789"/>
      <c r="D24" s="1377"/>
      <c r="E24" s="1880">
        <v>0</v>
      </c>
      <c r="F24" s="1886"/>
      <c r="G24" s="1870"/>
      <c r="H24" s="1870"/>
      <c r="I24" s="1887"/>
      <c r="J24" s="1888"/>
      <c r="K24" s="1870"/>
      <c r="L24" s="1889"/>
      <c r="M24" s="1880">
        <v>0</v>
      </c>
      <c r="N24" s="1886"/>
      <c r="O24" s="1870"/>
      <c r="P24" s="1870"/>
      <c r="Q24" s="1887"/>
      <c r="S24" s="813"/>
    </row>
    <row r="25" spans="1:19" s="681" customFormat="1" ht="15" x14ac:dyDescent="0.2">
      <c r="A25" s="684">
        <v>11</v>
      </c>
      <c r="B25" s="827"/>
      <c r="C25" s="789"/>
      <c r="D25" s="1377"/>
      <c r="E25" s="1880">
        <v>0</v>
      </c>
      <c r="F25" s="1886"/>
      <c r="G25" s="1870"/>
      <c r="H25" s="1870"/>
      <c r="I25" s="1887"/>
      <c r="J25" s="1888"/>
      <c r="K25" s="1870"/>
      <c r="L25" s="1889"/>
      <c r="M25" s="1880">
        <v>0</v>
      </c>
      <c r="N25" s="1886"/>
      <c r="O25" s="1870"/>
      <c r="P25" s="1870"/>
      <c r="Q25" s="1887"/>
      <c r="S25" s="813"/>
    </row>
    <row r="26" spans="1:19" s="681" customFormat="1" ht="15" x14ac:dyDescent="0.2">
      <c r="A26" s="684">
        <v>12</v>
      </c>
      <c r="B26" s="827"/>
      <c r="C26" s="789"/>
      <c r="D26" s="1377"/>
      <c r="E26" s="1880">
        <v>0</v>
      </c>
      <c r="F26" s="1886"/>
      <c r="G26" s="1870"/>
      <c r="H26" s="1870"/>
      <c r="I26" s="1887"/>
      <c r="J26" s="1888"/>
      <c r="K26" s="1870"/>
      <c r="L26" s="1889"/>
      <c r="M26" s="1880">
        <v>0</v>
      </c>
      <c r="N26" s="1886"/>
      <c r="O26" s="1870"/>
      <c r="P26" s="1870"/>
      <c r="Q26" s="1887"/>
      <c r="S26" s="813"/>
    </row>
    <row r="27" spans="1:19" s="681" customFormat="1" ht="15" x14ac:dyDescent="0.2">
      <c r="A27" s="684">
        <v>13</v>
      </c>
      <c r="B27" s="827"/>
      <c r="C27" s="789"/>
      <c r="D27" s="1377"/>
      <c r="E27" s="1880">
        <v>0</v>
      </c>
      <c r="F27" s="1886"/>
      <c r="G27" s="1870"/>
      <c r="H27" s="1870"/>
      <c r="I27" s="1887"/>
      <c r="J27" s="1888"/>
      <c r="K27" s="1870"/>
      <c r="L27" s="1889"/>
      <c r="M27" s="1880">
        <v>0</v>
      </c>
      <c r="N27" s="1886"/>
      <c r="O27" s="1870"/>
      <c r="P27" s="1870"/>
      <c r="Q27" s="1887"/>
      <c r="S27" s="813"/>
    </row>
    <row r="28" spans="1:19" s="681" customFormat="1" ht="15" x14ac:dyDescent="0.2">
      <c r="A28" s="684">
        <v>14</v>
      </c>
      <c r="B28" s="827"/>
      <c r="C28" s="789"/>
      <c r="D28" s="1377"/>
      <c r="E28" s="1880">
        <v>0</v>
      </c>
      <c r="F28" s="1886"/>
      <c r="G28" s="1870"/>
      <c r="H28" s="1870"/>
      <c r="I28" s="1887"/>
      <c r="J28" s="1888"/>
      <c r="K28" s="1870"/>
      <c r="L28" s="1889"/>
      <c r="M28" s="1880">
        <v>0</v>
      </c>
      <c r="N28" s="1886"/>
      <c r="O28" s="1870"/>
      <c r="P28" s="1870"/>
      <c r="Q28" s="1887"/>
      <c r="S28" s="813"/>
    </row>
    <row r="29" spans="1:19" s="681" customFormat="1" ht="15" x14ac:dyDescent="0.2">
      <c r="A29" s="684">
        <v>15</v>
      </c>
      <c r="B29" s="827"/>
      <c r="C29" s="789"/>
      <c r="D29" s="1377"/>
      <c r="E29" s="1880">
        <v>0</v>
      </c>
      <c r="F29" s="1886"/>
      <c r="G29" s="1870"/>
      <c r="H29" s="1870"/>
      <c r="I29" s="1887"/>
      <c r="J29" s="1888"/>
      <c r="K29" s="1870"/>
      <c r="L29" s="1889"/>
      <c r="M29" s="1880">
        <v>0</v>
      </c>
      <c r="N29" s="1886"/>
      <c r="O29" s="1870"/>
      <c r="P29" s="1870"/>
      <c r="Q29" s="1887"/>
      <c r="S29" s="813"/>
    </row>
    <row r="30" spans="1:19" s="681" customFormat="1" ht="15" x14ac:dyDescent="0.2">
      <c r="A30" s="684">
        <v>16</v>
      </c>
      <c r="B30" s="827"/>
      <c r="C30" s="789"/>
      <c r="D30" s="1377"/>
      <c r="E30" s="1880">
        <v>0</v>
      </c>
      <c r="F30" s="1886"/>
      <c r="G30" s="1870"/>
      <c r="H30" s="1870"/>
      <c r="I30" s="1887"/>
      <c r="J30" s="1888"/>
      <c r="K30" s="1870"/>
      <c r="L30" s="1889"/>
      <c r="M30" s="1880">
        <v>0</v>
      </c>
      <c r="N30" s="1886"/>
      <c r="O30" s="1870"/>
      <c r="P30" s="1870"/>
      <c r="Q30" s="1887"/>
      <c r="S30" s="813"/>
    </row>
    <row r="31" spans="1:19" s="685" customFormat="1" ht="15" x14ac:dyDescent="0.2">
      <c r="A31" s="684">
        <v>17</v>
      </c>
      <c r="B31" s="827"/>
      <c r="C31" s="789"/>
      <c r="D31" s="1377"/>
      <c r="E31" s="1880">
        <v>0</v>
      </c>
      <c r="F31" s="1886"/>
      <c r="G31" s="1870"/>
      <c r="H31" s="1870"/>
      <c r="I31" s="1887"/>
      <c r="J31" s="1888"/>
      <c r="K31" s="1870"/>
      <c r="L31" s="1889"/>
      <c r="M31" s="1880">
        <v>0</v>
      </c>
      <c r="N31" s="1886"/>
      <c r="O31" s="1870"/>
      <c r="P31" s="1870"/>
      <c r="Q31" s="1887"/>
      <c r="S31" s="813"/>
    </row>
    <row r="32" spans="1:19" s="685" customFormat="1" ht="15" x14ac:dyDescent="0.2">
      <c r="A32" s="684">
        <v>18</v>
      </c>
      <c r="B32" s="827"/>
      <c r="C32" s="789"/>
      <c r="D32" s="1377"/>
      <c r="E32" s="1880">
        <v>0</v>
      </c>
      <c r="F32" s="1886"/>
      <c r="G32" s="1870"/>
      <c r="H32" s="1870"/>
      <c r="I32" s="1887"/>
      <c r="J32" s="1888"/>
      <c r="K32" s="1870"/>
      <c r="L32" s="1889"/>
      <c r="M32" s="1880">
        <v>0</v>
      </c>
      <c r="N32" s="1886"/>
      <c r="O32" s="1870"/>
      <c r="P32" s="1870"/>
      <c r="Q32" s="1887"/>
      <c r="S32" s="813"/>
    </row>
    <row r="33" spans="1:33" s="685" customFormat="1" ht="15" x14ac:dyDescent="0.2">
      <c r="A33" s="684">
        <v>19</v>
      </c>
      <c r="B33" s="827"/>
      <c r="C33" s="789"/>
      <c r="D33" s="1377"/>
      <c r="E33" s="1880">
        <v>0</v>
      </c>
      <c r="F33" s="1886"/>
      <c r="G33" s="1870"/>
      <c r="H33" s="1870"/>
      <c r="I33" s="1887"/>
      <c r="J33" s="1888"/>
      <c r="K33" s="1870"/>
      <c r="L33" s="1889"/>
      <c r="M33" s="1880">
        <v>0</v>
      </c>
      <c r="N33" s="1886"/>
      <c r="O33" s="1870"/>
      <c r="P33" s="1870"/>
      <c r="Q33" s="1887"/>
      <c r="S33" s="813"/>
    </row>
    <row r="34" spans="1:33" s="685" customFormat="1" ht="15" x14ac:dyDescent="0.2">
      <c r="A34" s="684">
        <v>20</v>
      </c>
      <c r="B34" s="827"/>
      <c r="C34" s="789"/>
      <c r="D34" s="1377"/>
      <c r="E34" s="1880">
        <v>0</v>
      </c>
      <c r="F34" s="1886"/>
      <c r="G34" s="1870"/>
      <c r="H34" s="1870"/>
      <c r="I34" s="1887"/>
      <c r="J34" s="1888"/>
      <c r="K34" s="1870"/>
      <c r="L34" s="1889"/>
      <c r="M34" s="1880">
        <v>0</v>
      </c>
      <c r="N34" s="1886"/>
      <c r="O34" s="1870"/>
      <c r="P34" s="1870"/>
      <c r="Q34" s="1887"/>
      <c r="S34" s="813"/>
    </row>
    <row r="35" spans="1:33" s="685" customFormat="1" ht="15" x14ac:dyDescent="0.2">
      <c r="A35" s="684">
        <v>21</v>
      </c>
      <c r="B35" s="827"/>
      <c r="C35" s="789"/>
      <c r="D35" s="1377"/>
      <c r="E35" s="1880">
        <v>0</v>
      </c>
      <c r="F35" s="1886"/>
      <c r="G35" s="1870"/>
      <c r="H35" s="1870"/>
      <c r="I35" s="1887"/>
      <c r="J35" s="1888"/>
      <c r="K35" s="1870"/>
      <c r="L35" s="1889"/>
      <c r="M35" s="1880">
        <v>0</v>
      </c>
      <c r="N35" s="1886"/>
      <c r="O35" s="1870"/>
      <c r="P35" s="1870"/>
      <c r="Q35" s="1887"/>
      <c r="S35" s="813"/>
    </row>
    <row r="36" spans="1:33" s="685" customFormat="1" ht="15" x14ac:dyDescent="0.2">
      <c r="A36" s="684">
        <v>22</v>
      </c>
      <c r="B36" s="827"/>
      <c r="C36" s="789"/>
      <c r="D36" s="1377"/>
      <c r="E36" s="1880">
        <v>0</v>
      </c>
      <c r="F36" s="1886"/>
      <c r="G36" s="1870"/>
      <c r="H36" s="1870"/>
      <c r="I36" s="1887"/>
      <c r="J36" s="1888"/>
      <c r="K36" s="1870"/>
      <c r="L36" s="1889"/>
      <c r="M36" s="1880">
        <v>0</v>
      </c>
      <c r="N36" s="1886"/>
      <c r="O36" s="1870"/>
      <c r="P36" s="1870"/>
      <c r="Q36" s="1887"/>
      <c r="S36" s="813"/>
    </row>
    <row r="37" spans="1:33" s="685" customFormat="1" ht="15" x14ac:dyDescent="0.2">
      <c r="A37" s="684">
        <v>23</v>
      </c>
      <c r="B37" s="827"/>
      <c r="C37" s="789"/>
      <c r="D37" s="1377"/>
      <c r="E37" s="1880">
        <v>0</v>
      </c>
      <c r="F37" s="1886"/>
      <c r="G37" s="1870"/>
      <c r="H37" s="1870"/>
      <c r="I37" s="1887"/>
      <c r="J37" s="1888"/>
      <c r="K37" s="1870"/>
      <c r="L37" s="1889"/>
      <c r="M37" s="1880">
        <v>0</v>
      </c>
      <c r="N37" s="1886"/>
      <c r="O37" s="1870"/>
      <c r="P37" s="1870"/>
      <c r="Q37" s="1887"/>
      <c r="S37" s="813"/>
    </row>
    <row r="38" spans="1:33" s="685" customFormat="1" ht="15" x14ac:dyDescent="0.2">
      <c r="A38" s="684">
        <v>24</v>
      </c>
      <c r="B38" s="827"/>
      <c r="C38" s="789"/>
      <c r="D38" s="1377"/>
      <c r="E38" s="1880">
        <v>0</v>
      </c>
      <c r="F38" s="1886"/>
      <c r="G38" s="1870"/>
      <c r="H38" s="1870"/>
      <c r="I38" s="1887"/>
      <c r="J38" s="1888"/>
      <c r="K38" s="1870"/>
      <c r="L38" s="1889"/>
      <c r="M38" s="1880">
        <v>0</v>
      </c>
      <c r="N38" s="1886"/>
      <c r="O38" s="1870"/>
      <c r="P38" s="1870"/>
      <c r="Q38" s="1887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0</v>
      </c>
      <c r="F39" s="1870"/>
      <c r="G39" s="1870"/>
      <c r="H39" s="1870"/>
      <c r="I39" s="1875"/>
      <c r="J39" s="1870"/>
      <c r="K39" s="1870"/>
      <c r="L39" s="1870"/>
      <c r="M39" s="1869">
        <f>SUM(M15:M38)</f>
        <v>0</v>
      </c>
      <c r="N39" s="1870"/>
      <c r="O39" s="1870"/>
      <c r="P39" s="1870"/>
      <c r="Q39" s="1875"/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325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3"/>
  </sheetPr>
  <dimension ref="A1:AG47"/>
  <sheetViews>
    <sheetView topLeftCell="A2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322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313</v>
      </c>
      <c r="C10" s="2053"/>
      <c r="D10" s="2053"/>
      <c r="E10" s="2054"/>
      <c r="F10" s="2990"/>
      <c r="G10" s="2053"/>
      <c r="H10" s="2053"/>
      <c r="I10" s="2054"/>
      <c r="J10" s="2990" t="str">
        <f>B10</f>
        <v>ВЛ-6 кВ Ф-5 Леспромхоз</v>
      </c>
      <c r="K10" s="2053"/>
      <c r="L10" s="2053"/>
      <c r="M10" s="2054"/>
      <c r="N10" s="2990"/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1800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1800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828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400"/>
      <c r="D15" s="1394"/>
      <c r="E15" s="1880">
        <v>222</v>
      </c>
      <c r="F15" s="1881"/>
      <c r="G15" s="1882"/>
      <c r="H15" s="1882"/>
      <c r="I15" s="1883"/>
      <c r="J15" s="1890"/>
      <c r="K15" s="1891"/>
      <c r="L15" s="1885"/>
      <c r="M15" s="1880">
        <v>121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28"/>
      <c r="D16" s="1377"/>
      <c r="E16" s="1880">
        <v>219</v>
      </c>
      <c r="F16" s="1886"/>
      <c r="G16" s="1870"/>
      <c r="H16" s="1870"/>
      <c r="I16" s="1887"/>
      <c r="J16" s="1892"/>
      <c r="K16" s="1893"/>
      <c r="L16" s="1889"/>
      <c r="M16" s="1880">
        <v>123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28"/>
      <c r="D17" s="1377"/>
      <c r="E17" s="1880">
        <v>216</v>
      </c>
      <c r="F17" s="1886"/>
      <c r="G17" s="1870"/>
      <c r="H17" s="1870"/>
      <c r="I17" s="1887"/>
      <c r="J17" s="1892"/>
      <c r="K17" s="1893"/>
      <c r="L17" s="1889"/>
      <c r="M17" s="1880">
        <v>121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28"/>
      <c r="D18" s="1377"/>
      <c r="E18" s="1880">
        <v>219</v>
      </c>
      <c r="F18" s="1886"/>
      <c r="G18" s="1870"/>
      <c r="H18" s="1870"/>
      <c r="I18" s="1887"/>
      <c r="J18" s="1892"/>
      <c r="K18" s="1893"/>
      <c r="L18" s="1889"/>
      <c r="M18" s="1880">
        <v>122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28"/>
      <c r="D19" s="1377"/>
      <c r="E19" s="1880">
        <v>221</v>
      </c>
      <c r="F19" s="1886"/>
      <c r="G19" s="1870"/>
      <c r="H19" s="1870"/>
      <c r="I19" s="1887"/>
      <c r="J19" s="1892"/>
      <c r="K19" s="1893"/>
      <c r="L19" s="1889"/>
      <c r="M19" s="1880">
        <v>123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28"/>
      <c r="D20" s="1377"/>
      <c r="E20" s="1880">
        <v>227</v>
      </c>
      <c r="F20" s="1886"/>
      <c r="G20" s="1870"/>
      <c r="H20" s="1870"/>
      <c r="I20" s="1887"/>
      <c r="J20" s="1892"/>
      <c r="K20" s="1893"/>
      <c r="L20" s="1889"/>
      <c r="M20" s="1880">
        <v>120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28"/>
      <c r="D21" s="1377"/>
      <c r="E21" s="1880">
        <v>252</v>
      </c>
      <c r="F21" s="1886"/>
      <c r="G21" s="1870"/>
      <c r="H21" s="1870"/>
      <c r="I21" s="1887"/>
      <c r="J21" s="1892"/>
      <c r="K21" s="1893"/>
      <c r="L21" s="1889"/>
      <c r="M21" s="1880">
        <v>120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28"/>
      <c r="D22" s="1377"/>
      <c r="E22" s="1880">
        <v>270</v>
      </c>
      <c r="F22" s="1886"/>
      <c r="G22" s="1870"/>
      <c r="H22" s="1870"/>
      <c r="I22" s="1887"/>
      <c r="J22" s="1892"/>
      <c r="K22" s="1893"/>
      <c r="L22" s="1889"/>
      <c r="M22" s="1880">
        <v>121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28"/>
      <c r="D23" s="1377"/>
      <c r="E23" s="1880">
        <v>324</v>
      </c>
      <c r="F23" s="1886"/>
      <c r="G23" s="1870"/>
      <c r="H23" s="1870"/>
      <c r="I23" s="1887"/>
      <c r="J23" s="1892"/>
      <c r="K23" s="1893"/>
      <c r="L23" s="1889"/>
      <c r="M23" s="1880">
        <v>124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28"/>
      <c r="D24" s="1377"/>
      <c r="E24" s="1880">
        <v>279</v>
      </c>
      <c r="F24" s="1886"/>
      <c r="G24" s="1870"/>
      <c r="H24" s="1870"/>
      <c r="I24" s="1887"/>
      <c r="J24" s="1892"/>
      <c r="K24" s="1893"/>
      <c r="L24" s="1889"/>
      <c r="M24" s="1880">
        <v>111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28"/>
      <c r="D25" s="1377"/>
      <c r="E25" s="1880">
        <v>273</v>
      </c>
      <c r="F25" s="1886"/>
      <c r="G25" s="1870"/>
      <c r="H25" s="1870"/>
      <c r="I25" s="1887"/>
      <c r="J25" s="1892"/>
      <c r="K25" s="1893"/>
      <c r="L25" s="1889"/>
      <c r="M25" s="1880">
        <v>111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28"/>
      <c r="D26" s="1377"/>
      <c r="E26" s="1880">
        <v>273</v>
      </c>
      <c r="F26" s="1886"/>
      <c r="G26" s="1870"/>
      <c r="H26" s="1870"/>
      <c r="I26" s="1887"/>
      <c r="J26" s="1892"/>
      <c r="K26" s="1893"/>
      <c r="L26" s="1889"/>
      <c r="M26" s="1880">
        <v>111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28"/>
      <c r="D27" s="1377"/>
      <c r="E27" s="1880">
        <v>264</v>
      </c>
      <c r="F27" s="1886"/>
      <c r="G27" s="1870"/>
      <c r="H27" s="1870"/>
      <c r="I27" s="1887"/>
      <c r="J27" s="1892"/>
      <c r="K27" s="1893"/>
      <c r="L27" s="1889"/>
      <c r="M27" s="1880">
        <v>113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28"/>
      <c r="D28" s="1377"/>
      <c r="E28" s="1880">
        <v>268</v>
      </c>
      <c r="F28" s="1886"/>
      <c r="G28" s="1870"/>
      <c r="H28" s="1870"/>
      <c r="I28" s="1887"/>
      <c r="J28" s="1892"/>
      <c r="K28" s="1893"/>
      <c r="L28" s="1889"/>
      <c r="M28" s="1880">
        <v>111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28"/>
      <c r="D29" s="1377"/>
      <c r="E29" s="1880">
        <v>274</v>
      </c>
      <c r="F29" s="1886"/>
      <c r="G29" s="1870"/>
      <c r="H29" s="1870"/>
      <c r="I29" s="1887"/>
      <c r="J29" s="1892"/>
      <c r="K29" s="1893"/>
      <c r="L29" s="1889"/>
      <c r="M29" s="1880">
        <v>114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28"/>
      <c r="D30" s="1377"/>
      <c r="E30" s="1880">
        <v>278</v>
      </c>
      <c r="F30" s="1886"/>
      <c r="G30" s="1870"/>
      <c r="H30" s="1870"/>
      <c r="I30" s="1887"/>
      <c r="J30" s="1892"/>
      <c r="K30" s="1893"/>
      <c r="L30" s="1889"/>
      <c r="M30" s="1880">
        <v>113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28"/>
      <c r="D31" s="1377"/>
      <c r="E31" s="1880">
        <v>303</v>
      </c>
      <c r="F31" s="1886"/>
      <c r="G31" s="1870"/>
      <c r="H31" s="1870"/>
      <c r="I31" s="1887"/>
      <c r="J31" s="1892"/>
      <c r="K31" s="1893"/>
      <c r="L31" s="1889"/>
      <c r="M31" s="1880">
        <v>122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28"/>
      <c r="D32" s="1377"/>
      <c r="E32" s="1880">
        <v>322</v>
      </c>
      <c r="F32" s="1886"/>
      <c r="G32" s="1870"/>
      <c r="H32" s="1870"/>
      <c r="I32" s="1887"/>
      <c r="J32" s="1892"/>
      <c r="K32" s="1893"/>
      <c r="L32" s="1889"/>
      <c r="M32" s="1880">
        <v>126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28"/>
      <c r="D33" s="1377"/>
      <c r="E33" s="1880">
        <v>325</v>
      </c>
      <c r="F33" s="1886"/>
      <c r="G33" s="1870"/>
      <c r="H33" s="1870"/>
      <c r="I33" s="1887"/>
      <c r="J33" s="1892"/>
      <c r="K33" s="1893"/>
      <c r="L33" s="1889"/>
      <c r="M33" s="1880">
        <v>127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28"/>
      <c r="D34" s="1377"/>
      <c r="E34" s="1880">
        <v>317</v>
      </c>
      <c r="F34" s="1886"/>
      <c r="G34" s="1870"/>
      <c r="H34" s="1870"/>
      <c r="I34" s="1887"/>
      <c r="J34" s="1892"/>
      <c r="K34" s="1893"/>
      <c r="L34" s="1889"/>
      <c r="M34" s="1880">
        <v>129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28"/>
      <c r="D35" s="1377"/>
      <c r="E35" s="1880">
        <v>309</v>
      </c>
      <c r="F35" s="1886"/>
      <c r="G35" s="1870"/>
      <c r="H35" s="1870"/>
      <c r="I35" s="1887"/>
      <c r="J35" s="1892"/>
      <c r="K35" s="1893"/>
      <c r="L35" s="1889"/>
      <c r="M35" s="1880">
        <v>128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28"/>
      <c r="D36" s="1377"/>
      <c r="E36" s="1880">
        <v>285</v>
      </c>
      <c r="F36" s="1886"/>
      <c r="G36" s="1870"/>
      <c r="H36" s="1870"/>
      <c r="I36" s="1887"/>
      <c r="J36" s="1892"/>
      <c r="K36" s="1893"/>
      <c r="L36" s="1889"/>
      <c r="M36" s="1880">
        <v>115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28"/>
      <c r="D37" s="1377"/>
      <c r="E37" s="1880">
        <v>266</v>
      </c>
      <c r="F37" s="1886"/>
      <c r="G37" s="1870"/>
      <c r="H37" s="1870"/>
      <c r="I37" s="1887"/>
      <c r="J37" s="1892"/>
      <c r="K37" s="1893"/>
      <c r="L37" s="1889"/>
      <c r="M37" s="1880">
        <v>112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28"/>
      <c r="D38" s="1377"/>
      <c r="E38" s="1880">
        <v>244</v>
      </c>
      <c r="F38" s="1886"/>
      <c r="G38" s="1870"/>
      <c r="H38" s="1870"/>
      <c r="I38" s="1887"/>
      <c r="J38" s="1892"/>
      <c r="K38" s="1893"/>
      <c r="L38" s="1889"/>
      <c r="M38" s="1880">
        <v>115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6450</v>
      </c>
      <c r="F39" s="1870"/>
      <c r="G39" s="1870"/>
      <c r="H39" s="1870"/>
      <c r="I39" s="1875"/>
      <c r="J39" s="1870"/>
      <c r="K39" s="1870"/>
      <c r="L39" s="1870"/>
      <c r="M39" s="1869">
        <f>SUM(M15:M38)</f>
        <v>2853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3"/>
  </sheetPr>
  <dimension ref="A1:AG47"/>
  <sheetViews>
    <sheetView topLeftCell="A12"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491</v>
      </c>
      <c r="B8" s="1315" t="s">
        <v>493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382</v>
      </c>
      <c r="C10" s="2053"/>
      <c r="D10" s="2053"/>
      <c r="E10" s="2054"/>
      <c r="F10" s="2990" t="s">
        <v>383</v>
      </c>
      <c r="G10" s="2053"/>
      <c r="H10" s="2053"/>
      <c r="I10" s="2054"/>
      <c r="J10" s="2990" t="str">
        <f>B10</f>
        <v>КЛ-10 кВ "Центральный"</v>
      </c>
      <c r="K10" s="2921"/>
      <c r="L10" s="2921"/>
      <c r="M10" s="2922"/>
      <c r="N10" s="2990" t="str">
        <f>F10</f>
        <v>КЛ-10 кВ "Город-1"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>
        <v>4000</v>
      </c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1858"/>
      <c r="D14" s="1858"/>
      <c r="E14" s="1380"/>
      <c r="F14" s="1871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5">
      <c r="A15" s="1391">
        <v>1</v>
      </c>
      <c r="B15" s="1877"/>
      <c r="C15" s="1393"/>
      <c r="D15" s="1396"/>
      <c r="E15" s="1872">
        <v>370</v>
      </c>
      <c r="F15" s="1894"/>
      <c r="G15" s="1882"/>
      <c r="H15" s="1885"/>
      <c r="I15" s="1880">
        <v>683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5">
      <c r="A16" s="684">
        <v>2</v>
      </c>
      <c r="B16" s="1878"/>
      <c r="C16" s="1393"/>
      <c r="D16" s="1396"/>
      <c r="E16" s="1872">
        <v>342</v>
      </c>
      <c r="F16" s="1894"/>
      <c r="G16" s="1870"/>
      <c r="H16" s="1889"/>
      <c r="I16" s="1880">
        <v>696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5">
      <c r="A17" s="684">
        <v>3</v>
      </c>
      <c r="B17" s="1878"/>
      <c r="C17" s="1393"/>
      <c r="D17" s="1396"/>
      <c r="E17" s="1872">
        <v>331</v>
      </c>
      <c r="F17" s="1894"/>
      <c r="G17" s="1870"/>
      <c r="H17" s="1889"/>
      <c r="I17" s="1880">
        <v>585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5">
      <c r="A18" s="684">
        <v>4</v>
      </c>
      <c r="B18" s="1878"/>
      <c r="C18" s="1393"/>
      <c r="D18" s="1396"/>
      <c r="E18" s="1872">
        <v>337</v>
      </c>
      <c r="F18" s="1894"/>
      <c r="G18" s="1870"/>
      <c r="H18" s="1889"/>
      <c r="I18" s="1880">
        <v>576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5">
      <c r="A19" s="684">
        <v>5</v>
      </c>
      <c r="B19" s="1878"/>
      <c r="C19" s="1393"/>
      <c r="D19" s="1396"/>
      <c r="E19" s="1872">
        <v>323</v>
      </c>
      <c r="F19" s="1894"/>
      <c r="G19" s="1870"/>
      <c r="H19" s="1889"/>
      <c r="I19" s="1880">
        <v>573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5">
      <c r="A20" s="684">
        <v>6</v>
      </c>
      <c r="B20" s="1878"/>
      <c r="C20" s="1393"/>
      <c r="D20" s="1396"/>
      <c r="E20" s="1872">
        <v>348</v>
      </c>
      <c r="F20" s="1894"/>
      <c r="G20" s="1870"/>
      <c r="H20" s="1889"/>
      <c r="I20" s="1880">
        <v>606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5">
      <c r="A21" s="684">
        <v>7</v>
      </c>
      <c r="B21" s="1878"/>
      <c r="C21" s="1393"/>
      <c r="D21" s="1396"/>
      <c r="E21" s="1872">
        <v>424</v>
      </c>
      <c r="F21" s="1894"/>
      <c r="G21" s="1870"/>
      <c r="H21" s="1889"/>
      <c r="I21" s="1880">
        <v>742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5">
      <c r="A22" s="684">
        <v>8</v>
      </c>
      <c r="B22" s="1878"/>
      <c r="C22" s="1393"/>
      <c r="D22" s="1396"/>
      <c r="E22" s="1872">
        <v>469</v>
      </c>
      <c r="F22" s="1894"/>
      <c r="G22" s="1870"/>
      <c r="H22" s="1889"/>
      <c r="I22" s="1880">
        <v>826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5">
      <c r="A23" s="684">
        <v>9</v>
      </c>
      <c r="B23" s="1878"/>
      <c r="C23" s="1393"/>
      <c r="D23" s="1396"/>
      <c r="E23" s="1872">
        <v>408</v>
      </c>
      <c r="F23" s="1894"/>
      <c r="G23" s="1870"/>
      <c r="H23" s="1889"/>
      <c r="I23" s="1880">
        <v>1056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5">
      <c r="A24" s="684">
        <v>10</v>
      </c>
      <c r="B24" s="1878"/>
      <c r="C24" s="1393"/>
      <c r="D24" s="1396"/>
      <c r="E24" s="1872">
        <v>364</v>
      </c>
      <c r="F24" s="1894"/>
      <c r="G24" s="1870"/>
      <c r="H24" s="1889"/>
      <c r="I24" s="1880">
        <v>993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5">
      <c r="A25" s="684">
        <v>11</v>
      </c>
      <c r="B25" s="1878"/>
      <c r="C25" s="1393"/>
      <c r="D25" s="1396"/>
      <c r="E25" s="1872">
        <v>340</v>
      </c>
      <c r="F25" s="1894"/>
      <c r="G25" s="1870"/>
      <c r="H25" s="1889"/>
      <c r="I25" s="1880">
        <v>966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5">
      <c r="A26" s="684">
        <v>12</v>
      </c>
      <c r="B26" s="1878"/>
      <c r="C26" s="1393"/>
      <c r="D26" s="1396"/>
      <c r="E26" s="1872">
        <v>347</v>
      </c>
      <c r="F26" s="1894"/>
      <c r="G26" s="1870"/>
      <c r="H26" s="1889"/>
      <c r="I26" s="1880">
        <v>970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5">
      <c r="A27" s="684">
        <v>13</v>
      </c>
      <c r="B27" s="1878"/>
      <c r="C27" s="1393"/>
      <c r="D27" s="1396"/>
      <c r="E27" s="1872">
        <v>365</v>
      </c>
      <c r="F27" s="1894"/>
      <c r="G27" s="1870"/>
      <c r="H27" s="1889"/>
      <c r="I27" s="1880">
        <v>776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5">
      <c r="A28" s="684">
        <v>14</v>
      </c>
      <c r="B28" s="1878"/>
      <c r="C28" s="1393"/>
      <c r="D28" s="1396"/>
      <c r="E28" s="1872">
        <v>352</v>
      </c>
      <c r="F28" s="1894"/>
      <c r="G28" s="1870"/>
      <c r="H28" s="1889"/>
      <c r="I28" s="1880">
        <v>1023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5">
      <c r="A29" s="684">
        <v>15</v>
      </c>
      <c r="B29" s="1878"/>
      <c r="C29" s="1393"/>
      <c r="D29" s="1396"/>
      <c r="E29" s="1872">
        <v>359</v>
      </c>
      <c r="F29" s="1894"/>
      <c r="G29" s="1870"/>
      <c r="H29" s="1889"/>
      <c r="I29" s="1880">
        <v>1124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5">
      <c r="A30" s="684">
        <v>16</v>
      </c>
      <c r="B30" s="1878"/>
      <c r="C30" s="1393"/>
      <c r="D30" s="1396"/>
      <c r="E30" s="1872">
        <v>400</v>
      </c>
      <c r="F30" s="1894"/>
      <c r="G30" s="1870"/>
      <c r="H30" s="1889"/>
      <c r="I30" s="1880">
        <v>1088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5">
      <c r="A31" s="684">
        <v>17</v>
      </c>
      <c r="B31" s="1878"/>
      <c r="C31" s="1393"/>
      <c r="D31" s="1396"/>
      <c r="E31" s="1872">
        <v>478</v>
      </c>
      <c r="F31" s="1894"/>
      <c r="G31" s="1870"/>
      <c r="H31" s="1889"/>
      <c r="I31" s="1880">
        <v>1120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5">
      <c r="A32" s="684">
        <v>18</v>
      </c>
      <c r="B32" s="1878"/>
      <c r="C32" s="1393"/>
      <c r="D32" s="1396"/>
      <c r="E32" s="1872">
        <v>507</v>
      </c>
      <c r="F32" s="1894"/>
      <c r="G32" s="1870"/>
      <c r="H32" s="1889"/>
      <c r="I32" s="1880">
        <v>966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5">
      <c r="A33" s="684">
        <v>19</v>
      </c>
      <c r="B33" s="1878"/>
      <c r="C33" s="1393"/>
      <c r="D33" s="1396"/>
      <c r="E33" s="1872">
        <v>518</v>
      </c>
      <c r="F33" s="1894"/>
      <c r="G33" s="1870"/>
      <c r="H33" s="1889"/>
      <c r="I33" s="1880">
        <v>974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5">
      <c r="A34" s="684">
        <v>20</v>
      </c>
      <c r="B34" s="1878"/>
      <c r="C34" s="1393"/>
      <c r="D34" s="1396"/>
      <c r="E34" s="1872">
        <v>489</v>
      </c>
      <c r="F34" s="1894"/>
      <c r="G34" s="1870"/>
      <c r="H34" s="1889"/>
      <c r="I34" s="1880">
        <v>889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5">
      <c r="A35" s="684">
        <v>21</v>
      </c>
      <c r="B35" s="1878"/>
      <c r="C35" s="1393"/>
      <c r="D35" s="1396"/>
      <c r="E35" s="1872">
        <v>469</v>
      </c>
      <c r="F35" s="1894"/>
      <c r="G35" s="1870"/>
      <c r="H35" s="1889"/>
      <c r="I35" s="1880">
        <v>840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5">
      <c r="A36" s="684">
        <v>22</v>
      </c>
      <c r="B36" s="1878"/>
      <c r="C36" s="1393"/>
      <c r="D36" s="1396"/>
      <c r="E36" s="1872">
        <v>441</v>
      </c>
      <c r="F36" s="1894"/>
      <c r="G36" s="1870"/>
      <c r="H36" s="1889"/>
      <c r="I36" s="1880">
        <v>817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5">
      <c r="A37" s="684">
        <v>23</v>
      </c>
      <c r="B37" s="1878"/>
      <c r="C37" s="1393"/>
      <c r="D37" s="1396"/>
      <c r="E37" s="1872">
        <v>381</v>
      </c>
      <c r="F37" s="1894"/>
      <c r="G37" s="1870"/>
      <c r="H37" s="1889"/>
      <c r="I37" s="1880">
        <v>740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5">
      <c r="A38" s="684">
        <v>24</v>
      </c>
      <c r="B38" s="1878"/>
      <c r="C38" s="1393"/>
      <c r="D38" s="1396"/>
      <c r="E38" s="1872">
        <v>352</v>
      </c>
      <c r="F38" s="1894"/>
      <c r="G38" s="1870"/>
      <c r="H38" s="1889"/>
      <c r="I38" s="1880">
        <v>779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1879"/>
      <c r="D39" s="1879"/>
      <c r="E39" s="1869">
        <f>SUM(E15:E38)</f>
        <v>9514</v>
      </c>
      <c r="F39" s="1876"/>
      <c r="G39" s="1870"/>
      <c r="H39" s="1870"/>
      <c r="I39" s="1869">
        <f>SUM(I15:I38)</f>
        <v>20408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3"/>
  </sheetPr>
  <dimension ref="A1:AG47"/>
  <sheetViews>
    <sheetView topLeftCell="A9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494</v>
      </c>
      <c r="B8" s="1315" t="s">
        <v>495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384</v>
      </c>
      <c r="C10" s="2053"/>
      <c r="D10" s="2053"/>
      <c r="E10" s="2054"/>
      <c r="F10" s="2990" t="s">
        <v>385</v>
      </c>
      <c r="G10" s="2053"/>
      <c r="H10" s="2053"/>
      <c r="I10" s="2054"/>
      <c r="J10" s="2990" t="str">
        <f>B10</f>
        <v>КЛ-10 кВ "Город-2"</v>
      </c>
      <c r="K10" s="2921"/>
      <c r="L10" s="2921"/>
      <c r="M10" s="2922"/>
      <c r="N10" s="2990" t="str">
        <f>F10</f>
        <v>КЛ-10 кВ "Северный"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>
        <v>4000</v>
      </c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242</v>
      </c>
      <c r="F15" s="1881"/>
      <c r="G15" s="1882"/>
      <c r="H15" s="1885"/>
      <c r="I15" s="1880">
        <v>374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246</v>
      </c>
      <c r="F16" s="1886"/>
      <c r="G16" s="1870"/>
      <c r="H16" s="1889"/>
      <c r="I16" s="1880">
        <v>353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235</v>
      </c>
      <c r="F17" s="1886"/>
      <c r="G17" s="1870"/>
      <c r="H17" s="1889"/>
      <c r="I17" s="1880">
        <v>344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253</v>
      </c>
      <c r="F18" s="1886"/>
      <c r="G18" s="1870"/>
      <c r="H18" s="1889"/>
      <c r="I18" s="1880">
        <v>344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239</v>
      </c>
      <c r="F19" s="1886"/>
      <c r="G19" s="1870"/>
      <c r="H19" s="1889"/>
      <c r="I19" s="1880">
        <v>371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271</v>
      </c>
      <c r="F20" s="1886"/>
      <c r="G20" s="1870"/>
      <c r="H20" s="1889"/>
      <c r="I20" s="1880">
        <v>401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297</v>
      </c>
      <c r="F21" s="1886"/>
      <c r="G21" s="1870"/>
      <c r="H21" s="1889"/>
      <c r="I21" s="1880">
        <v>548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352</v>
      </c>
      <c r="F22" s="1886"/>
      <c r="G22" s="1870"/>
      <c r="H22" s="1889"/>
      <c r="I22" s="1880">
        <v>727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447</v>
      </c>
      <c r="F23" s="1886"/>
      <c r="G23" s="1870"/>
      <c r="H23" s="1889"/>
      <c r="I23" s="1880">
        <v>801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467</v>
      </c>
      <c r="F24" s="1886"/>
      <c r="G24" s="1870"/>
      <c r="H24" s="1889"/>
      <c r="I24" s="1880">
        <v>810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533</v>
      </c>
      <c r="F25" s="1886"/>
      <c r="G25" s="1870"/>
      <c r="H25" s="1889"/>
      <c r="I25" s="1880">
        <v>746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566</v>
      </c>
      <c r="F26" s="1886"/>
      <c r="G26" s="1870"/>
      <c r="H26" s="1889"/>
      <c r="I26" s="1880">
        <v>731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337</v>
      </c>
      <c r="F27" s="1886"/>
      <c r="G27" s="1870"/>
      <c r="H27" s="1889"/>
      <c r="I27" s="1880">
        <v>707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468</v>
      </c>
      <c r="F28" s="1886"/>
      <c r="G28" s="1870"/>
      <c r="H28" s="1889"/>
      <c r="I28" s="1880">
        <v>693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409</v>
      </c>
      <c r="F29" s="1886"/>
      <c r="G29" s="1870"/>
      <c r="H29" s="1889"/>
      <c r="I29" s="1880">
        <v>729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370</v>
      </c>
      <c r="F30" s="1886"/>
      <c r="G30" s="1870"/>
      <c r="H30" s="1889"/>
      <c r="I30" s="1880">
        <v>720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334</v>
      </c>
      <c r="F31" s="1886"/>
      <c r="G31" s="1870"/>
      <c r="H31" s="1889"/>
      <c r="I31" s="1880">
        <v>759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300</v>
      </c>
      <c r="F32" s="1886"/>
      <c r="G32" s="1870"/>
      <c r="H32" s="1889"/>
      <c r="I32" s="1880">
        <v>745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316</v>
      </c>
      <c r="F33" s="1886"/>
      <c r="G33" s="1870"/>
      <c r="H33" s="1889"/>
      <c r="I33" s="1880">
        <v>688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297</v>
      </c>
      <c r="F34" s="1886"/>
      <c r="G34" s="1870"/>
      <c r="H34" s="1889"/>
      <c r="I34" s="1880">
        <v>654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283</v>
      </c>
      <c r="F35" s="1886"/>
      <c r="G35" s="1870"/>
      <c r="H35" s="1889"/>
      <c r="I35" s="1880">
        <v>610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288</v>
      </c>
      <c r="F36" s="1886"/>
      <c r="G36" s="1870"/>
      <c r="H36" s="1889"/>
      <c r="I36" s="1880">
        <v>580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275</v>
      </c>
      <c r="F37" s="1886"/>
      <c r="G37" s="1870"/>
      <c r="H37" s="1889"/>
      <c r="I37" s="1880">
        <v>530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245</v>
      </c>
      <c r="F38" s="1886"/>
      <c r="G38" s="1870"/>
      <c r="H38" s="1889"/>
      <c r="I38" s="1880">
        <v>388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8070</v>
      </c>
      <c r="F39" s="1870"/>
      <c r="G39" s="1870"/>
      <c r="H39" s="1870"/>
      <c r="I39" s="1869">
        <f>SUM(I15:I38)</f>
        <v>14353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3"/>
  </sheetPr>
  <dimension ref="A1:AG47"/>
  <sheetViews>
    <sheetView topLeftCell="A10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496</v>
      </c>
      <c r="B8" s="1332" t="s">
        <v>492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386</v>
      </c>
      <c r="C10" s="2053"/>
      <c r="D10" s="2053"/>
      <c r="E10" s="2054"/>
      <c r="F10" s="2990" t="s">
        <v>387</v>
      </c>
      <c r="G10" s="2053"/>
      <c r="H10" s="2053"/>
      <c r="I10" s="2054"/>
      <c r="J10" s="2990" t="str">
        <f>B10</f>
        <v>КЛ-10 кВ "Город-4"</v>
      </c>
      <c r="K10" s="2921"/>
      <c r="L10" s="2921"/>
      <c r="M10" s="2922"/>
      <c r="N10" s="2990" t="str">
        <f>F10</f>
        <v>КЛ-10 кВ "Город"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4000</v>
      </c>
      <c r="F11" s="2990" t="s">
        <v>14</v>
      </c>
      <c r="G11" s="2053"/>
      <c r="H11" s="678"/>
      <c r="I11" s="679">
        <v>3000</v>
      </c>
      <c r="J11" s="2990" t="s">
        <v>14</v>
      </c>
      <c r="K11" s="2053"/>
      <c r="L11" s="678"/>
      <c r="M11" s="679">
        <f>E11</f>
        <v>4000</v>
      </c>
      <c r="N11" s="2990" t="s">
        <v>14</v>
      </c>
      <c r="O11" s="2053"/>
      <c r="P11" s="678"/>
      <c r="Q11" s="679">
        <f>I11</f>
        <v>3000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191</v>
      </c>
      <c r="F15" s="1881"/>
      <c r="G15" s="1882"/>
      <c r="H15" s="1885"/>
      <c r="I15" s="1880">
        <v>722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173</v>
      </c>
      <c r="F16" s="1886"/>
      <c r="G16" s="1870"/>
      <c r="H16" s="1889"/>
      <c r="I16" s="1880">
        <v>705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168</v>
      </c>
      <c r="F17" s="1886"/>
      <c r="G17" s="1870"/>
      <c r="H17" s="1889"/>
      <c r="I17" s="1880">
        <v>690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168</v>
      </c>
      <c r="F18" s="1886"/>
      <c r="G18" s="1870"/>
      <c r="H18" s="1889"/>
      <c r="I18" s="1880">
        <v>693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176</v>
      </c>
      <c r="F19" s="1886"/>
      <c r="G19" s="1870"/>
      <c r="H19" s="1889"/>
      <c r="I19" s="1880">
        <v>704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217</v>
      </c>
      <c r="F20" s="1886"/>
      <c r="G20" s="1870"/>
      <c r="H20" s="1889"/>
      <c r="I20" s="1880">
        <v>742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285</v>
      </c>
      <c r="F21" s="1886"/>
      <c r="G21" s="1870"/>
      <c r="H21" s="1889"/>
      <c r="I21" s="1880">
        <v>920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329</v>
      </c>
      <c r="F22" s="1886"/>
      <c r="G22" s="1870"/>
      <c r="H22" s="1889"/>
      <c r="I22" s="1880">
        <v>1048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304</v>
      </c>
      <c r="F23" s="1886"/>
      <c r="G23" s="1870"/>
      <c r="H23" s="1889"/>
      <c r="I23" s="1880">
        <v>1310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323</v>
      </c>
      <c r="F24" s="1886"/>
      <c r="G24" s="1870"/>
      <c r="H24" s="1889"/>
      <c r="I24" s="1880">
        <v>1309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270</v>
      </c>
      <c r="F25" s="1886"/>
      <c r="G25" s="1870"/>
      <c r="H25" s="1889"/>
      <c r="I25" s="1880">
        <v>1125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302</v>
      </c>
      <c r="F26" s="1886"/>
      <c r="G26" s="1870"/>
      <c r="H26" s="1889"/>
      <c r="I26" s="1880">
        <v>1113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245</v>
      </c>
      <c r="F27" s="1886"/>
      <c r="G27" s="1870"/>
      <c r="H27" s="1889"/>
      <c r="I27" s="1880">
        <v>931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291</v>
      </c>
      <c r="F28" s="1886"/>
      <c r="G28" s="1870"/>
      <c r="H28" s="1889"/>
      <c r="I28" s="1880">
        <v>1192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262</v>
      </c>
      <c r="F29" s="1886"/>
      <c r="G29" s="1870"/>
      <c r="H29" s="1889"/>
      <c r="I29" s="1880">
        <v>1118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280</v>
      </c>
      <c r="F30" s="1886"/>
      <c r="G30" s="1870"/>
      <c r="H30" s="1889"/>
      <c r="I30" s="1880">
        <v>1124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306</v>
      </c>
      <c r="F31" s="1886"/>
      <c r="G31" s="1870"/>
      <c r="H31" s="1889"/>
      <c r="I31" s="1880">
        <v>1345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347</v>
      </c>
      <c r="F32" s="1886"/>
      <c r="G32" s="1870"/>
      <c r="H32" s="1889"/>
      <c r="I32" s="1880">
        <v>1333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375</v>
      </c>
      <c r="F33" s="1886"/>
      <c r="G33" s="1870"/>
      <c r="H33" s="1889"/>
      <c r="I33" s="1880">
        <v>1139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328</v>
      </c>
      <c r="F34" s="1886"/>
      <c r="G34" s="1870"/>
      <c r="H34" s="1889"/>
      <c r="I34" s="1880">
        <v>1140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336</v>
      </c>
      <c r="F35" s="1886"/>
      <c r="G35" s="1870"/>
      <c r="H35" s="1889"/>
      <c r="I35" s="1880">
        <v>1058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291</v>
      </c>
      <c r="F36" s="1886"/>
      <c r="G36" s="1870"/>
      <c r="H36" s="1889"/>
      <c r="I36" s="1880">
        <v>962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233</v>
      </c>
      <c r="F37" s="1886"/>
      <c r="G37" s="1870"/>
      <c r="H37" s="1889"/>
      <c r="I37" s="1880">
        <v>888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182</v>
      </c>
      <c r="F38" s="1886"/>
      <c r="G38" s="1870"/>
      <c r="H38" s="1889"/>
      <c r="I38" s="1880">
        <v>752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6382</v>
      </c>
      <c r="F39" s="1870"/>
      <c r="G39" s="1870"/>
      <c r="H39" s="1870"/>
      <c r="I39" s="1869">
        <f>SUM(I15:I38)</f>
        <v>24063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3"/>
  </sheetPr>
  <dimension ref="A1:AG47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388</v>
      </c>
      <c r="C10" s="2053"/>
      <c r="D10" s="2053"/>
      <c r="E10" s="2054"/>
      <c r="F10" s="2990"/>
      <c r="G10" s="2053"/>
      <c r="H10" s="2053"/>
      <c r="I10" s="2054"/>
      <c r="J10" s="2990" t="str">
        <f>B10</f>
        <v>КЛ-10 кВ "Город-3"</v>
      </c>
      <c r="K10" s="2921"/>
      <c r="L10" s="2921"/>
      <c r="M10" s="2922"/>
      <c r="N10" s="2990">
        <f>F10</f>
        <v>0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2000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2000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0</v>
      </c>
      <c r="F15" s="1881"/>
      <c r="G15" s="1882"/>
      <c r="H15" s="1882"/>
      <c r="I15" s="1883"/>
      <c r="J15" s="1890"/>
      <c r="K15" s="1891"/>
      <c r="L15" s="1885"/>
      <c r="M15" s="1880">
        <v>0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0</v>
      </c>
      <c r="F16" s="1886"/>
      <c r="G16" s="1870"/>
      <c r="H16" s="1870"/>
      <c r="I16" s="1887"/>
      <c r="J16" s="1892"/>
      <c r="K16" s="1893"/>
      <c r="L16" s="1889"/>
      <c r="M16" s="1880">
        <v>0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0</v>
      </c>
      <c r="F17" s="1886"/>
      <c r="G17" s="1870"/>
      <c r="H17" s="1870"/>
      <c r="I17" s="1887"/>
      <c r="J17" s="1892"/>
      <c r="K17" s="1893"/>
      <c r="L17" s="1889"/>
      <c r="M17" s="1880">
        <v>0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0</v>
      </c>
      <c r="F18" s="1886"/>
      <c r="G18" s="1870"/>
      <c r="H18" s="1870"/>
      <c r="I18" s="1887"/>
      <c r="J18" s="1892"/>
      <c r="K18" s="1893"/>
      <c r="L18" s="1889"/>
      <c r="M18" s="1880">
        <v>0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0</v>
      </c>
      <c r="F19" s="1886"/>
      <c r="G19" s="1870"/>
      <c r="H19" s="1870"/>
      <c r="I19" s="1887"/>
      <c r="J19" s="1892"/>
      <c r="K19" s="1893"/>
      <c r="L19" s="1889"/>
      <c r="M19" s="1880">
        <v>0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0</v>
      </c>
      <c r="F20" s="1886"/>
      <c r="G20" s="1870"/>
      <c r="H20" s="1870"/>
      <c r="I20" s="1887"/>
      <c r="J20" s="1892"/>
      <c r="K20" s="1893"/>
      <c r="L20" s="1889"/>
      <c r="M20" s="1880">
        <v>0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0</v>
      </c>
      <c r="F21" s="1886"/>
      <c r="G21" s="1870"/>
      <c r="H21" s="1870"/>
      <c r="I21" s="1887"/>
      <c r="J21" s="1892"/>
      <c r="K21" s="1893"/>
      <c r="L21" s="1889"/>
      <c r="M21" s="1880">
        <v>0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0</v>
      </c>
      <c r="F22" s="1886"/>
      <c r="G22" s="1870"/>
      <c r="H22" s="1870"/>
      <c r="I22" s="1887"/>
      <c r="J22" s="1892"/>
      <c r="K22" s="1893"/>
      <c r="L22" s="1889"/>
      <c r="M22" s="1880">
        <v>0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0</v>
      </c>
      <c r="F23" s="1886"/>
      <c r="G23" s="1870"/>
      <c r="H23" s="1870"/>
      <c r="I23" s="1887"/>
      <c r="J23" s="1892"/>
      <c r="K23" s="1893"/>
      <c r="L23" s="1889"/>
      <c r="M23" s="1880">
        <v>0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0</v>
      </c>
      <c r="F24" s="1886"/>
      <c r="G24" s="1870"/>
      <c r="H24" s="1870"/>
      <c r="I24" s="1887"/>
      <c r="J24" s="1892"/>
      <c r="K24" s="1893"/>
      <c r="L24" s="1889"/>
      <c r="M24" s="1880">
        <v>0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0</v>
      </c>
      <c r="F25" s="1886"/>
      <c r="G25" s="1870"/>
      <c r="H25" s="1870"/>
      <c r="I25" s="1887"/>
      <c r="J25" s="1892"/>
      <c r="K25" s="1893"/>
      <c r="L25" s="1889"/>
      <c r="M25" s="1880">
        <v>0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0</v>
      </c>
      <c r="F26" s="1886"/>
      <c r="G26" s="1870"/>
      <c r="H26" s="1870"/>
      <c r="I26" s="1887"/>
      <c r="J26" s="1892"/>
      <c r="K26" s="1893"/>
      <c r="L26" s="1889"/>
      <c r="M26" s="1880">
        <v>0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0</v>
      </c>
      <c r="F27" s="1886"/>
      <c r="G27" s="1870"/>
      <c r="H27" s="1870"/>
      <c r="I27" s="1887"/>
      <c r="J27" s="1892"/>
      <c r="K27" s="1893"/>
      <c r="L27" s="1889"/>
      <c r="M27" s="1880">
        <v>0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0</v>
      </c>
      <c r="F28" s="1886"/>
      <c r="G28" s="1870"/>
      <c r="H28" s="1870"/>
      <c r="I28" s="1887"/>
      <c r="J28" s="1892"/>
      <c r="K28" s="1893"/>
      <c r="L28" s="1889"/>
      <c r="M28" s="1880">
        <v>0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0</v>
      </c>
      <c r="F29" s="1886"/>
      <c r="G29" s="1870"/>
      <c r="H29" s="1870"/>
      <c r="I29" s="1887"/>
      <c r="J29" s="1892"/>
      <c r="K29" s="1893"/>
      <c r="L29" s="1889"/>
      <c r="M29" s="1880">
        <v>0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0</v>
      </c>
      <c r="F30" s="1886"/>
      <c r="G30" s="1870"/>
      <c r="H30" s="1870"/>
      <c r="I30" s="1887"/>
      <c r="J30" s="1892"/>
      <c r="K30" s="1893"/>
      <c r="L30" s="1889"/>
      <c r="M30" s="1880">
        <v>0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0</v>
      </c>
      <c r="F31" s="1886"/>
      <c r="G31" s="1870"/>
      <c r="H31" s="1870"/>
      <c r="I31" s="1887"/>
      <c r="J31" s="1892"/>
      <c r="K31" s="1893"/>
      <c r="L31" s="1889"/>
      <c r="M31" s="1880">
        <v>0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0</v>
      </c>
      <c r="F32" s="1886"/>
      <c r="G32" s="1870"/>
      <c r="H32" s="1870"/>
      <c r="I32" s="1887"/>
      <c r="J32" s="1892"/>
      <c r="K32" s="1893"/>
      <c r="L32" s="1889"/>
      <c r="M32" s="1880">
        <v>0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0</v>
      </c>
      <c r="F33" s="1886"/>
      <c r="G33" s="1870"/>
      <c r="H33" s="1870"/>
      <c r="I33" s="1887"/>
      <c r="J33" s="1892"/>
      <c r="K33" s="1893"/>
      <c r="L33" s="1889"/>
      <c r="M33" s="1880">
        <v>0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0</v>
      </c>
      <c r="F34" s="1886"/>
      <c r="G34" s="1870"/>
      <c r="H34" s="1870"/>
      <c r="I34" s="1887"/>
      <c r="J34" s="1892"/>
      <c r="K34" s="1893"/>
      <c r="L34" s="1889"/>
      <c r="M34" s="1880">
        <v>0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0</v>
      </c>
      <c r="F35" s="1886"/>
      <c r="G35" s="1870"/>
      <c r="H35" s="1870"/>
      <c r="I35" s="1887"/>
      <c r="J35" s="1892"/>
      <c r="K35" s="1893"/>
      <c r="L35" s="1889"/>
      <c r="M35" s="1880">
        <v>0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0</v>
      </c>
      <c r="F36" s="1886"/>
      <c r="G36" s="1870"/>
      <c r="H36" s="1870"/>
      <c r="I36" s="1887"/>
      <c r="J36" s="1892"/>
      <c r="K36" s="1893"/>
      <c r="L36" s="1889"/>
      <c r="M36" s="1880">
        <v>0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0</v>
      </c>
      <c r="F37" s="1886"/>
      <c r="G37" s="1870"/>
      <c r="H37" s="1870"/>
      <c r="I37" s="1887"/>
      <c r="J37" s="1892"/>
      <c r="K37" s="1893"/>
      <c r="L37" s="1889"/>
      <c r="M37" s="1880">
        <v>0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0</v>
      </c>
      <c r="F38" s="1886"/>
      <c r="G38" s="1870"/>
      <c r="H38" s="1870"/>
      <c r="I38" s="1887"/>
      <c r="J38" s="1892"/>
      <c r="K38" s="1893"/>
      <c r="L38" s="1889"/>
      <c r="M38" s="1880">
        <v>0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0</v>
      </c>
      <c r="F39" s="1870"/>
      <c r="G39" s="1870"/>
      <c r="H39" s="1870"/>
      <c r="I39" s="1875"/>
      <c r="J39" s="1870"/>
      <c r="K39" s="1870"/>
      <c r="L39" s="1870"/>
      <c r="M39" s="1869">
        <f>SUM(M15:M38)</f>
        <v>0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3"/>
  </sheetPr>
  <dimension ref="A1:AG47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389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498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390</v>
      </c>
      <c r="C10" s="2053"/>
      <c r="D10" s="2053"/>
      <c r="E10" s="2054"/>
      <c r="F10" s="2990"/>
      <c r="G10" s="2053"/>
      <c r="H10" s="2053"/>
      <c r="I10" s="2054"/>
      <c r="J10" s="2990" t="str">
        <f>B10</f>
        <v>ВЛ-10 кВ "Семигородняя"</v>
      </c>
      <c r="K10" s="2921"/>
      <c r="L10" s="2921"/>
      <c r="M10" s="2922"/>
      <c r="N10" s="2990"/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1000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1000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191</v>
      </c>
      <c r="F15" s="1881"/>
      <c r="G15" s="1882"/>
      <c r="H15" s="1882"/>
      <c r="I15" s="1883"/>
      <c r="J15" s="1890"/>
      <c r="K15" s="1891"/>
      <c r="L15" s="1885"/>
      <c r="M15" s="1880">
        <v>142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186</v>
      </c>
      <c r="F16" s="1886"/>
      <c r="G16" s="1870"/>
      <c r="H16" s="1870"/>
      <c r="I16" s="1887"/>
      <c r="J16" s="1892"/>
      <c r="K16" s="1893"/>
      <c r="L16" s="1889"/>
      <c r="M16" s="1880">
        <v>142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185</v>
      </c>
      <c r="F17" s="1886"/>
      <c r="G17" s="1870"/>
      <c r="H17" s="1870"/>
      <c r="I17" s="1887"/>
      <c r="J17" s="1892"/>
      <c r="K17" s="1893"/>
      <c r="L17" s="1889"/>
      <c r="M17" s="1880">
        <v>142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182</v>
      </c>
      <c r="F18" s="1886"/>
      <c r="G18" s="1870"/>
      <c r="H18" s="1870"/>
      <c r="I18" s="1887"/>
      <c r="J18" s="1892"/>
      <c r="K18" s="1893"/>
      <c r="L18" s="1889"/>
      <c r="M18" s="1880">
        <v>141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179</v>
      </c>
      <c r="F19" s="1886"/>
      <c r="G19" s="1870"/>
      <c r="H19" s="1870"/>
      <c r="I19" s="1887"/>
      <c r="J19" s="1892"/>
      <c r="K19" s="1893"/>
      <c r="L19" s="1889"/>
      <c r="M19" s="1880">
        <v>134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191</v>
      </c>
      <c r="F20" s="1886"/>
      <c r="G20" s="1870"/>
      <c r="H20" s="1870"/>
      <c r="I20" s="1887"/>
      <c r="J20" s="1892"/>
      <c r="K20" s="1893"/>
      <c r="L20" s="1889"/>
      <c r="M20" s="1880">
        <v>132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228</v>
      </c>
      <c r="F21" s="1886"/>
      <c r="G21" s="1870"/>
      <c r="H21" s="1870"/>
      <c r="I21" s="1887"/>
      <c r="J21" s="1892"/>
      <c r="K21" s="1893"/>
      <c r="L21" s="1889"/>
      <c r="M21" s="1880">
        <v>134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279</v>
      </c>
      <c r="F22" s="1886"/>
      <c r="G22" s="1870"/>
      <c r="H22" s="1870"/>
      <c r="I22" s="1887"/>
      <c r="J22" s="1892"/>
      <c r="K22" s="1893"/>
      <c r="L22" s="1889"/>
      <c r="M22" s="1880">
        <v>136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293</v>
      </c>
      <c r="F23" s="1886"/>
      <c r="G23" s="1870"/>
      <c r="H23" s="1870"/>
      <c r="I23" s="1887"/>
      <c r="J23" s="1892"/>
      <c r="K23" s="1893"/>
      <c r="L23" s="1889"/>
      <c r="M23" s="1880">
        <v>121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280</v>
      </c>
      <c r="F24" s="1886"/>
      <c r="G24" s="1870"/>
      <c r="H24" s="1870"/>
      <c r="I24" s="1887"/>
      <c r="J24" s="1892"/>
      <c r="K24" s="1893"/>
      <c r="L24" s="1889"/>
      <c r="M24" s="1880">
        <v>114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258</v>
      </c>
      <c r="F25" s="1886"/>
      <c r="G25" s="1870"/>
      <c r="H25" s="1870"/>
      <c r="I25" s="1887"/>
      <c r="J25" s="1892"/>
      <c r="K25" s="1893"/>
      <c r="L25" s="1889"/>
      <c r="M25" s="1880">
        <v>115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249</v>
      </c>
      <c r="F26" s="1886"/>
      <c r="G26" s="1870"/>
      <c r="H26" s="1870"/>
      <c r="I26" s="1887"/>
      <c r="J26" s="1892"/>
      <c r="K26" s="1893"/>
      <c r="L26" s="1889"/>
      <c r="M26" s="1880">
        <v>114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257</v>
      </c>
      <c r="F27" s="1886"/>
      <c r="G27" s="1870"/>
      <c r="H27" s="1870"/>
      <c r="I27" s="1887"/>
      <c r="J27" s="1892"/>
      <c r="K27" s="1893"/>
      <c r="L27" s="1889"/>
      <c r="M27" s="1880">
        <v>120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257</v>
      </c>
      <c r="F28" s="1886"/>
      <c r="G28" s="1870"/>
      <c r="H28" s="1870"/>
      <c r="I28" s="1887"/>
      <c r="J28" s="1892"/>
      <c r="K28" s="1893"/>
      <c r="L28" s="1889"/>
      <c r="M28" s="1880">
        <v>119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237</v>
      </c>
      <c r="F29" s="1886"/>
      <c r="G29" s="1870"/>
      <c r="H29" s="1870"/>
      <c r="I29" s="1887"/>
      <c r="J29" s="1892"/>
      <c r="K29" s="1893"/>
      <c r="L29" s="1889"/>
      <c r="M29" s="1880">
        <v>118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248</v>
      </c>
      <c r="F30" s="1886"/>
      <c r="G30" s="1870"/>
      <c r="H30" s="1870"/>
      <c r="I30" s="1887"/>
      <c r="J30" s="1892"/>
      <c r="K30" s="1893"/>
      <c r="L30" s="1889"/>
      <c r="M30" s="1880">
        <v>123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273</v>
      </c>
      <c r="F31" s="1886"/>
      <c r="G31" s="1870"/>
      <c r="H31" s="1870"/>
      <c r="I31" s="1887"/>
      <c r="J31" s="1892"/>
      <c r="K31" s="1893"/>
      <c r="L31" s="1889"/>
      <c r="M31" s="1880">
        <v>139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276</v>
      </c>
      <c r="F32" s="1886"/>
      <c r="G32" s="1870"/>
      <c r="H32" s="1870"/>
      <c r="I32" s="1887"/>
      <c r="J32" s="1892"/>
      <c r="K32" s="1893"/>
      <c r="L32" s="1889"/>
      <c r="M32" s="1880">
        <v>148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275</v>
      </c>
      <c r="F33" s="1886"/>
      <c r="G33" s="1870"/>
      <c r="H33" s="1870"/>
      <c r="I33" s="1887"/>
      <c r="J33" s="1892"/>
      <c r="K33" s="1893"/>
      <c r="L33" s="1889"/>
      <c r="M33" s="1880">
        <v>147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269</v>
      </c>
      <c r="F34" s="1886"/>
      <c r="G34" s="1870"/>
      <c r="H34" s="1870"/>
      <c r="I34" s="1887"/>
      <c r="J34" s="1892"/>
      <c r="K34" s="1893"/>
      <c r="L34" s="1889"/>
      <c r="M34" s="1880">
        <v>135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253</v>
      </c>
      <c r="F35" s="1886"/>
      <c r="G35" s="1870"/>
      <c r="H35" s="1870"/>
      <c r="I35" s="1887"/>
      <c r="J35" s="1892"/>
      <c r="K35" s="1893"/>
      <c r="L35" s="1889"/>
      <c r="M35" s="1880">
        <v>130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243</v>
      </c>
      <c r="F36" s="1886"/>
      <c r="G36" s="1870"/>
      <c r="H36" s="1870"/>
      <c r="I36" s="1887"/>
      <c r="J36" s="1892"/>
      <c r="K36" s="1893"/>
      <c r="L36" s="1889"/>
      <c r="M36" s="1880">
        <v>133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218</v>
      </c>
      <c r="F37" s="1886"/>
      <c r="G37" s="1870"/>
      <c r="H37" s="1870"/>
      <c r="I37" s="1887"/>
      <c r="J37" s="1892"/>
      <c r="K37" s="1893"/>
      <c r="L37" s="1889"/>
      <c r="M37" s="1880">
        <v>130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201</v>
      </c>
      <c r="F38" s="1886"/>
      <c r="G38" s="1870"/>
      <c r="H38" s="1870"/>
      <c r="I38" s="1887"/>
      <c r="J38" s="1892"/>
      <c r="K38" s="1893"/>
      <c r="L38" s="1889"/>
      <c r="M38" s="1880">
        <v>130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5708</v>
      </c>
      <c r="F39" s="1870"/>
      <c r="G39" s="1870"/>
      <c r="H39" s="1870"/>
      <c r="I39" s="1875"/>
      <c r="J39" s="1870"/>
      <c r="K39" s="1870"/>
      <c r="L39" s="1870"/>
      <c r="M39" s="1869">
        <f>SUM(M15:M38)</f>
        <v>3139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4" tint="-0.24997711111789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391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2999" t="s">
        <v>392</v>
      </c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499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664</v>
      </c>
      <c r="C10" s="2053"/>
      <c r="D10" s="2053"/>
      <c r="E10" s="2054"/>
      <c r="F10" s="2990"/>
      <c r="G10" s="2053"/>
      <c r="H10" s="2053"/>
      <c r="I10" s="2054"/>
      <c r="J10" s="2990" t="s">
        <v>665</v>
      </c>
      <c r="K10" s="2921"/>
      <c r="L10" s="2921"/>
      <c r="M10" s="2922"/>
      <c r="N10" s="2990"/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50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50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x14ac:dyDescent="0.2">
      <c r="A15" s="1391">
        <v>1</v>
      </c>
      <c r="B15" s="1392"/>
      <c r="C15" s="1393"/>
      <c r="D15" s="1394"/>
      <c r="E15" s="1150">
        <v>34.65</v>
      </c>
      <c r="F15" s="1395"/>
      <c r="G15" s="1396"/>
      <c r="H15" s="1396"/>
      <c r="I15" s="1397"/>
      <c r="J15" s="1392"/>
      <c r="K15" s="1393"/>
      <c r="L15" s="1394"/>
      <c r="M15" s="1150">
        <v>0</v>
      </c>
      <c r="N15" s="1395"/>
      <c r="O15" s="1396"/>
      <c r="P15" s="1396"/>
      <c r="Q15" s="1397"/>
      <c r="S15" s="1399"/>
    </row>
    <row r="16" spans="1:33" s="681" customFormat="1" x14ac:dyDescent="0.2">
      <c r="A16" s="684">
        <v>2</v>
      </c>
      <c r="B16" s="933"/>
      <c r="C16" s="833"/>
      <c r="D16" s="1377"/>
      <c r="E16" s="1150">
        <v>35.099999999999994</v>
      </c>
      <c r="F16" s="1144"/>
      <c r="G16" s="789"/>
      <c r="H16" s="789"/>
      <c r="I16" s="1145"/>
      <c r="J16" s="933"/>
      <c r="K16" s="833"/>
      <c r="L16" s="1377"/>
      <c r="M16" s="1150">
        <v>0</v>
      </c>
      <c r="N16" s="1144"/>
      <c r="O16" s="789"/>
      <c r="P16" s="789"/>
      <c r="Q16" s="1145"/>
      <c r="S16" s="813"/>
    </row>
    <row r="17" spans="1:19" s="681" customFormat="1" x14ac:dyDescent="0.2">
      <c r="A17" s="684">
        <v>3</v>
      </c>
      <c r="B17" s="933"/>
      <c r="C17" s="833"/>
      <c r="D17" s="1377"/>
      <c r="E17" s="1150">
        <v>35.519999999999996</v>
      </c>
      <c r="F17" s="1144"/>
      <c r="G17" s="789"/>
      <c r="H17" s="789"/>
      <c r="I17" s="1145"/>
      <c r="J17" s="933"/>
      <c r="K17" s="833"/>
      <c r="L17" s="1377"/>
      <c r="M17" s="1150">
        <v>0</v>
      </c>
      <c r="N17" s="1144"/>
      <c r="O17" s="789"/>
      <c r="P17" s="789"/>
      <c r="Q17" s="1145"/>
      <c r="S17" s="813"/>
    </row>
    <row r="18" spans="1:19" s="681" customFormat="1" x14ac:dyDescent="0.2">
      <c r="A18" s="684">
        <v>4</v>
      </c>
      <c r="B18" s="933"/>
      <c r="C18" s="833"/>
      <c r="D18" s="1377"/>
      <c r="E18" s="1150">
        <v>37.83</v>
      </c>
      <c r="F18" s="1144"/>
      <c r="G18" s="789"/>
      <c r="H18" s="789"/>
      <c r="I18" s="1145"/>
      <c r="J18" s="933"/>
      <c r="K18" s="833"/>
      <c r="L18" s="1377"/>
      <c r="M18" s="1150">
        <v>0</v>
      </c>
      <c r="N18" s="1144"/>
      <c r="O18" s="789"/>
      <c r="P18" s="789"/>
      <c r="Q18" s="1145"/>
      <c r="S18" s="813"/>
    </row>
    <row r="19" spans="1:19" s="681" customFormat="1" x14ac:dyDescent="0.2">
      <c r="A19" s="684">
        <v>5</v>
      </c>
      <c r="B19" s="933"/>
      <c r="C19" s="833"/>
      <c r="D19" s="1377"/>
      <c r="E19" s="1150">
        <v>34.979999999999997</v>
      </c>
      <c r="F19" s="1144"/>
      <c r="G19" s="789"/>
      <c r="H19" s="789"/>
      <c r="I19" s="1145"/>
      <c r="J19" s="933"/>
      <c r="K19" s="833"/>
      <c r="L19" s="1377"/>
      <c r="M19" s="1150">
        <v>0</v>
      </c>
      <c r="N19" s="1144"/>
      <c r="O19" s="789"/>
      <c r="P19" s="789"/>
      <c r="Q19" s="1145"/>
      <c r="S19" s="813"/>
    </row>
    <row r="20" spans="1:19" s="681" customFormat="1" x14ac:dyDescent="0.2">
      <c r="A20" s="684">
        <v>6</v>
      </c>
      <c r="B20" s="933"/>
      <c r="C20" s="833"/>
      <c r="D20" s="1377"/>
      <c r="E20" s="1150">
        <v>34.92</v>
      </c>
      <c r="F20" s="1144"/>
      <c r="G20" s="789"/>
      <c r="H20" s="789"/>
      <c r="I20" s="1145"/>
      <c r="J20" s="933"/>
      <c r="K20" s="833"/>
      <c r="L20" s="1377"/>
      <c r="M20" s="1150">
        <v>0</v>
      </c>
      <c r="N20" s="1144"/>
      <c r="O20" s="789"/>
      <c r="P20" s="789"/>
      <c r="Q20" s="1145"/>
      <c r="S20" s="813"/>
    </row>
    <row r="21" spans="1:19" s="681" customFormat="1" x14ac:dyDescent="0.2">
      <c r="A21" s="684">
        <v>7</v>
      </c>
      <c r="B21" s="933"/>
      <c r="C21" s="833"/>
      <c r="D21" s="1377"/>
      <c r="E21" s="1150">
        <v>45.809999999999995</v>
      </c>
      <c r="F21" s="1144"/>
      <c r="G21" s="789"/>
      <c r="H21" s="789"/>
      <c r="I21" s="1145"/>
      <c r="J21" s="933"/>
      <c r="K21" s="833"/>
      <c r="L21" s="1377"/>
      <c r="M21" s="1150">
        <v>0</v>
      </c>
      <c r="N21" s="1144"/>
      <c r="O21" s="789"/>
      <c r="P21" s="789"/>
      <c r="Q21" s="1145"/>
      <c r="S21" s="813"/>
    </row>
    <row r="22" spans="1:19" s="681" customFormat="1" x14ac:dyDescent="0.2">
      <c r="A22" s="684">
        <v>8</v>
      </c>
      <c r="B22" s="933"/>
      <c r="C22" s="833"/>
      <c r="D22" s="1377"/>
      <c r="E22" s="1150">
        <v>47.46</v>
      </c>
      <c r="F22" s="1144"/>
      <c r="G22" s="789"/>
      <c r="H22" s="789"/>
      <c r="I22" s="1145"/>
      <c r="J22" s="933"/>
      <c r="K22" s="833"/>
      <c r="L22" s="1377"/>
      <c r="M22" s="1150">
        <v>0</v>
      </c>
      <c r="N22" s="1144"/>
      <c r="O22" s="789"/>
      <c r="P22" s="789"/>
      <c r="Q22" s="1145"/>
      <c r="S22" s="813"/>
    </row>
    <row r="23" spans="1:19" s="681" customFormat="1" x14ac:dyDescent="0.2">
      <c r="A23" s="684">
        <v>9</v>
      </c>
      <c r="B23" s="933"/>
      <c r="C23" s="833"/>
      <c r="D23" s="1377"/>
      <c r="E23" s="1150">
        <v>48.089999999999996</v>
      </c>
      <c r="F23" s="1144"/>
      <c r="G23" s="789"/>
      <c r="H23" s="789"/>
      <c r="I23" s="1145"/>
      <c r="J23" s="933"/>
      <c r="K23" s="833"/>
      <c r="L23" s="1377"/>
      <c r="M23" s="1150">
        <v>0</v>
      </c>
      <c r="N23" s="1144"/>
      <c r="O23" s="789"/>
      <c r="P23" s="789"/>
      <c r="Q23" s="1145"/>
      <c r="S23" s="813"/>
    </row>
    <row r="24" spans="1:19" s="681" customFormat="1" x14ac:dyDescent="0.2">
      <c r="A24" s="684">
        <v>10</v>
      </c>
      <c r="B24" s="933"/>
      <c r="C24" s="833"/>
      <c r="D24" s="1377"/>
      <c r="E24" s="1150">
        <v>46.980000000000004</v>
      </c>
      <c r="F24" s="1144"/>
      <c r="G24" s="789"/>
      <c r="H24" s="789"/>
      <c r="I24" s="1145"/>
      <c r="J24" s="933"/>
      <c r="K24" s="833"/>
      <c r="L24" s="1377"/>
      <c r="M24" s="1150">
        <v>0</v>
      </c>
      <c r="N24" s="1144"/>
      <c r="O24" s="789"/>
      <c r="P24" s="789"/>
      <c r="Q24" s="1145"/>
      <c r="S24" s="813"/>
    </row>
    <row r="25" spans="1:19" s="681" customFormat="1" x14ac:dyDescent="0.2">
      <c r="A25" s="684">
        <v>11</v>
      </c>
      <c r="B25" s="933"/>
      <c r="C25" s="833"/>
      <c r="D25" s="1377"/>
      <c r="E25" s="1150">
        <v>47.01</v>
      </c>
      <c r="F25" s="1144"/>
      <c r="G25" s="789"/>
      <c r="H25" s="789"/>
      <c r="I25" s="1145"/>
      <c r="J25" s="933"/>
      <c r="K25" s="833"/>
      <c r="L25" s="1377"/>
      <c r="M25" s="1150">
        <v>0</v>
      </c>
      <c r="N25" s="1144"/>
      <c r="O25" s="789"/>
      <c r="P25" s="789"/>
      <c r="Q25" s="1145"/>
      <c r="S25" s="813"/>
    </row>
    <row r="26" spans="1:19" s="681" customFormat="1" x14ac:dyDescent="0.2">
      <c r="A26" s="684">
        <v>12</v>
      </c>
      <c r="B26" s="933"/>
      <c r="C26" s="833"/>
      <c r="D26" s="1377"/>
      <c r="E26" s="1150">
        <v>46.739999999999995</v>
      </c>
      <c r="F26" s="1144"/>
      <c r="G26" s="789"/>
      <c r="H26" s="789"/>
      <c r="I26" s="1145"/>
      <c r="J26" s="933"/>
      <c r="K26" s="833"/>
      <c r="L26" s="1377"/>
      <c r="M26" s="1150">
        <v>0</v>
      </c>
      <c r="N26" s="1144"/>
      <c r="O26" s="789"/>
      <c r="P26" s="789"/>
      <c r="Q26" s="1145"/>
      <c r="S26" s="813"/>
    </row>
    <row r="27" spans="1:19" s="681" customFormat="1" x14ac:dyDescent="0.2">
      <c r="A27" s="684">
        <v>13</v>
      </c>
      <c r="B27" s="933"/>
      <c r="C27" s="833"/>
      <c r="D27" s="1377"/>
      <c r="E27" s="1150">
        <v>46.53</v>
      </c>
      <c r="F27" s="1144"/>
      <c r="G27" s="789"/>
      <c r="H27" s="789"/>
      <c r="I27" s="1145"/>
      <c r="J27" s="933"/>
      <c r="K27" s="833"/>
      <c r="L27" s="1377"/>
      <c r="M27" s="1150">
        <v>0</v>
      </c>
      <c r="N27" s="1144"/>
      <c r="O27" s="789"/>
      <c r="P27" s="789"/>
      <c r="Q27" s="1145"/>
      <c r="S27" s="813"/>
    </row>
    <row r="28" spans="1:19" s="681" customFormat="1" x14ac:dyDescent="0.2">
      <c r="A28" s="684">
        <v>14</v>
      </c>
      <c r="B28" s="933"/>
      <c r="C28" s="833"/>
      <c r="D28" s="1377"/>
      <c r="E28" s="1150">
        <v>45.18</v>
      </c>
      <c r="F28" s="1144"/>
      <c r="G28" s="789"/>
      <c r="H28" s="789"/>
      <c r="I28" s="1145"/>
      <c r="J28" s="933"/>
      <c r="K28" s="833"/>
      <c r="L28" s="1377"/>
      <c r="M28" s="1150">
        <v>0</v>
      </c>
      <c r="N28" s="1144"/>
      <c r="O28" s="789"/>
      <c r="P28" s="789"/>
      <c r="Q28" s="1145"/>
      <c r="S28" s="813"/>
    </row>
    <row r="29" spans="1:19" s="681" customFormat="1" x14ac:dyDescent="0.2">
      <c r="A29" s="684">
        <v>15</v>
      </c>
      <c r="B29" s="933"/>
      <c r="C29" s="833"/>
      <c r="D29" s="1377"/>
      <c r="E29" s="1150">
        <v>48.24</v>
      </c>
      <c r="F29" s="1144"/>
      <c r="G29" s="789"/>
      <c r="H29" s="789"/>
      <c r="I29" s="1145"/>
      <c r="J29" s="933"/>
      <c r="K29" s="833"/>
      <c r="L29" s="1377"/>
      <c r="M29" s="1150">
        <v>0</v>
      </c>
      <c r="N29" s="1144"/>
      <c r="O29" s="789"/>
      <c r="P29" s="789"/>
      <c r="Q29" s="1145"/>
      <c r="S29" s="813"/>
    </row>
    <row r="30" spans="1:19" s="681" customFormat="1" x14ac:dyDescent="0.2">
      <c r="A30" s="684">
        <v>16</v>
      </c>
      <c r="B30" s="933"/>
      <c r="C30" s="833"/>
      <c r="D30" s="1377"/>
      <c r="E30" s="1150">
        <v>53.400000000000006</v>
      </c>
      <c r="F30" s="1144"/>
      <c r="G30" s="789"/>
      <c r="H30" s="789"/>
      <c r="I30" s="1145"/>
      <c r="J30" s="933"/>
      <c r="K30" s="833"/>
      <c r="L30" s="1377"/>
      <c r="M30" s="1150">
        <v>0</v>
      </c>
      <c r="N30" s="1144"/>
      <c r="O30" s="789"/>
      <c r="P30" s="789"/>
      <c r="Q30" s="1145"/>
      <c r="S30" s="813"/>
    </row>
    <row r="31" spans="1:19" s="685" customFormat="1" x14ac:dyDescent="0.2">
      <c r="A31" s="684">
        <v>17</v>
      </c>
      <c r="B31" s="933"/>
      <c r="C31" s="833"/>
      <c r="D31" s="1377"/>
      <c r="E31" s="1150">
        <v>54.63</v>
      </c>
      <c r="F31" s="1144"/>
      <c r="G31" s="789"/>
      <c r="H31" s="789"/>
      <c r="I31" s="1145"/>
      <c r="J31" s="933"/>
      <c r="K31" s="833"/>
      <c r="L31" s="1377"/>
      <c r="M31" s="1150">
        <v>0</v>
      </c>
      <c r="N31" s="1144"/>
      <c r="O31" s="789"/>
      <c r="P31" s="789"/>
      <c r="Q31" s="1145"/>
      <c r="S31" s="813"/>
    </row>
    <row r="32" spans="1:19" s="685" customFormat="1" x14ac:dyDescent="0.2">
      <c r="A32" s="684">
        <v>18</v>
      </c>
      <c r="B32" s="933"/>
      <c r="C32" s="833"/>
      <c r="D32" s="1377"/>
      <c r="E32" s="1150">
        <v>54.93</v>
      </c>
      <c r="F32" s="1144"/>
      <c r="G32" s="789"/>
      <c r="H32" s="789"/>
      <c r="I32" s="1145"/>
      <c r="J32" s="933"/>
      <c r="K32" s="833"/>
      <c r="L32" s="1377"/>
      <c r="M32" s="1150">
        <v>0</v>
      </c>
      <c r="N32" s="1144"/>
      <c r="O32" s="789"/>
      <c r="P32" s="789"/>
      <c r="Q32" s="1145"/>
      <c r="S32" s="813"/>
    </row>
    <row r="33" spans="1:33" s="685" customFormat="1" x14ac:dyDescent="0.2">
      <c r="A33" s="684">
        <v>19</v>
      </c>
      <c r="B33" s="933"/>
      <c r="C33" s="833"/>
      <c r="D33" s="1377"/>
      <c r="E33" s="1150">
        <v>55.23</v>
      </c>
      <c r="F33" s="1144"/>
      <c r="G33" s="789"/>
      <c r="H33" s="789"/>
      <c r="I33" s="1145"/>
      <c r="J33" s="933"/>
      <c r="K33" s="833"/>
      <c r="L33" s="1377"/>
      <c r="M33" s="1150">
        <v>0</v>
      </c>
      <c r="N33" s="1144"/>
      <c r="O33" s="789"/>
      <c r="P33" s="789"/>
      <c r="Q33" s="1145"/>
      <c r="S33" s="813"/>
    </row>
    <row r="34" spans="1:33" s="685" customFormat="1" x14ac:dyDescent="0.2">
      <c r="A34" s="684">
        <v>20</v>
      </c>
      <c r="B34" s="933"/>
      <c r="C34" s="833"/>
      <c r="D34" s="1377"/>
      <c r="E34" s="1150">
        <v>55.05</v>
      </c>
      <c r="F34" s="1144"/>
      <c r="G34" s="789"/>
      <c r="H34" s="789"/>
      <c r="I34" s="1145"/>
      <c r="J34" s="933"/>
      <c r="K34" s="833"/>
      <c r="L34" s="1377"/>
      <c r="M34" s="1150">
        <v>0</v>
      </c>
      <c r="N34" s="1144"/>
      <c r="O34" s="789"/>
      <c r="P34" s="789"/>
      <c r="Q34" s="1145"/>
      <c r="S34" s="813"/>
    </row>
    <row r="35" spans="1:33" s="685" customFormat="1" x14ac:dyDescent="0.2">
      <c r="A35" s="684">
        <v>21</v>
      </c>
      <c r="B35" s="933"/>
      <c r="C35" s="833"/>
      <c r="D35" s="1377"/>
      <c r="E35" s="1150">
        <v>52.980000000000004</v>
      </c>
      <c r="F35" s="1144"/>
      <c r="G35" s="789"/>
      <c r="H35" s="789"/>
      <c r="I35" s="1145"/>
      <c r="J35" s="933"/>
      <c r="K35" s="833"/>
      <c r="L35" s="1377"/>
      <c r="M35" s="1150">
        <v>0</v>
      </c>
      <c r="N35" s="1144"/>
      <c r="O35" s="789"/>
      <c r="P35" s="789"/>
      <c r="Q35" s="1145"/>
      <c r="S35" s="813"/>
    </row>
    <row r="36" spans="1:33" s="685" customFormat="1" x14ac:dyDescent="0.2">
      <c r="A36" s="684">
        <v>22</v>
      </c>
      <c r="B36" s="933"/>
      <c r="C36" s="833"/>
      <c r="D36" s="1377"/>
      <c r="E36" s="1150">
        <v>49.8</v>
      </c>
      <c r="F36" s="1144"/>
      <c r="G36" s="789"/>
      <c r="H36" s="789"/>
      <c r="I36" s="1145"/>
      <c r="J36" s="933"/>
      <c r="K36" s="833"/>
      <c r="L36" s="1377"/>
      <c r="M36" s="1150">
        <v>0</v>
      </c>
      <c r="N36" s="1144"/>
      <c r="O36" s="789"/>
      <c r="P36" s="789"/>
      <c r="Q36" s="1145"/>
      <c r="S36" s="813"/>
    </row>
    <row r="37" spans="1:33" s="685" customFormat="1" x14ac:dyDescent="0.2">
      <c r="A37" s="684">
        <v>23</v>
      </c>
      <c r="B37" s="933"/>
      <c r="C37" s="833"/>
      <c r="D37" s="1377"/>
      <c r="E37" s="1150">
        <v>45.72</v>
      </c>
      <c r="F37" s="1144"/>
      <c r="G37" s="789"/>
      <c r="H37" s="789"/>
      <c r="I37" s="1145"/>
      <c r="J37" s="933"/>
      <c r="K37" s="833"/>
      <c r="L37" s="1377"/>
      <c r="M37" s="1150">
        <v>0</v>
      </c>
      <c r="N37" s="1144"/>
      <c r="O37" s="789"/>
      <c r="P37" s="789"/>
      <c r="Q37" s="1145"/>
      <c r="S37" s="813"/>
    </row>
    <row r="38" spans="1:33" s="685" customFormat="1" x14ac:dyDescent="0.2">
      <c r="A38" s="684">
        <v>24</v>
      </c>
      <c r="B38" s="933"/>
      <c r="C38" s="833"/>
      <c r="D38" s="1377"/>
      <c r="E38" s="1150">
        <v>41.82</v>
      </c>
      <c r="F38" s="1144"/>
      <c r="G38" s="789"/>
      <c r="H38" s="789"/>
      <c r="I38" s="1145"/>
      <c r="J38" s="933"/>
      <c r="K38" s="833"/>
      <c r="L38" s="1377"/>
      <c r="M38" s="1150">
        <v>0</v>
      </c>
      <c r="N38" s="1144"/>
      <c r="O38" s="789"/>
      <c r="P38" s="789"/>
      <c r="Q38" s="1145"/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9">
        <f>SUM(E15:E38)</f>
        <v>1098.5999999999997</v>
      </c>
      <c r="F39" s="789"/>
      <c r="G39" s="789"/>
      <c r="H39" s="789"/>
      <c r="I39" s="1183">
        <f>SUM(I15:I38)</f>
        <v>0</v>
      </c>
      <c r="J39" s="789"/>
      <c r="K39" s="789"/>
      <c r="L39" s="789"/>
      <c r="M39" s="1379">
        <f>SUM(M15:M38)</f>
        <v>0</v>
      </c>
      <c r="N39" s="789"/>
      <c r="O39" s="789"/>
      <c r="P39" s="789"/>
      <c r="Q39" s="118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3"/>
  </sheetPr>
  <dimension ref="A1:AG47"/>
  <sheetViews>
    <sheetView topLeftCell="A4"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587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61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/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588</v>
      </c>
      <c r="C10" s="2053"/>
      <c r="D10" s="2053"/>
      <c r="E10" s="2054"/>
      <c r="F10" s="2990" t="s">
        <v>589</v>
      </c>
      <c r="G10" s="2053"/>
      <c r="H10" s="2053"/>
      <c r="I10" s="2054"/>
      <c r="J10" s="2990" t="s">
        <v>588</v>
      </c>
      <c r="K10" s="2053"/>
      <c r="L10" s="2053"/>
      <c r="M10" s="2054"/>
      <c r="N10" s="2990" t="s">
        <v>589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50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50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x14ac:dyDescent="0.2">
      <c r="A15" s="1391">
        <v>1</v>
      </c>
      <c r="B15" s="1392"/>
      <c r="C15" s="1393"/>
      <c r="D15" s="1394"/>
      <c r="E15" s="1150">
        <v>0</v>
      </c>
      <c r="F15" s="1395"/>
      <c r="G15" s="1396"/>
      <c r="H15" s="1396"/>
      <c r="I15" s="1150">
        <v>0</v>
      </c>
      <c r="J15" s="1392"/>
      <c r="K15" s="1393"/>
      <c r="L15" s="1394"/>
      <c r="M15" s="1150">
        <v>0</v>
      </c>
      <c r="N15" s="1395"/>
      <c r="O15" s="1396"/>
      <c r="P15" s="1396"/>
      <c r="Q15" s="1150"/>
      <c r="S15" s="1399"/>
    </row>
    <row r="16" spans="1:33" s="681" customFormat="1" x14ac:dyDescent="0.2">
      <c r="A16" s="684">
        <v>2</v>
      </c>
      <c r="B16" s="933"/>
      <c r="C16" s="833"/>
      <c r="D16" s="1377"/>
      <c r="E16" s="1150">
        <v>0</v>
      </c>
      <c r="F16" s="1144"/>
      <c r="G16" s="789"/>
      <c r="H16" s="789"/>
      <c r="I16" s="1150">
        <v>0</v>
      </c>
      <c r="J16" s="933"/>
      <c r="K16" s="833"/>
      <c r="L16" s="1377"/>
      <c r="M16" s="1150">
        <v>0</v>
      </c>
      <c r="N16" s="1144"/>
      <c r="O16" s="789"/>
      <c r="P16" s="789"/>
      <c r="Q16" s="1150"/>
      <c r="S16" s="813"/>
    </row>
    <row r="17" spans="1:19" s="681" customFormat="1" x14ac:dyDescent="0.2">
      <c r="A17" s="684">
        <v>3</v>
      </c>
      <c r="B17" s="933"/>
      <c r="C17" s="833"/>
      <c r="D17" s="1377"/>
      <c r="E17" s="1150">
        <v>0</v>
      </c>
      <c r="F17" s="1144"/>
      <c r="G17" s="789"/>
      <c r="H17" s="789"/>
      <c r="I17" s="1150">
        <v>0</v>
      </c>
      <c r="J17" s="933"/>
      <c r="K17" s="833"/>
      <c r="L17" s="1377"/>
      <c r="M17" s="1150">
        <v>0</v>
      </c>
      <c r="N17" s="1144"/>
      <c r="O17" s="789"/>
      <c r="P17" s="789"/>
      <c r="Q17" s="1150"/>
      <c r="S17" s="813"/>
    </row>
    <row r="18" spans="1:19" s="681" customFormat="1" x14ac:dyDescent="0.2">
      <c r="A18" s="684">
        <v>4</v>
      </c>
      <c r="B18" s="933"/>
      <c r="C18" s="833"/>
      <c r="D18" s="1377"/>
      <c r="E18" s="1150">
        <v>0</v>
      </c>
      <c r="F18" s="1144"/>
      <c r="G18" s="789"/>
      <c r="H18" s="789"/>
      <c r="I18" s="1150">
        <v>0</v>
      </c>
      <c r="J18" s="933"/>
      <c r="K18" s="833"/>
      <c r="L18" s="1377"/>
      <c r="M18" s="1150">
        <v>0</v>
      </c>
      <c r="N18" s="1144"/>
      <c r="O18" s="789"/>
      <c r="P18" s="789"/>
      <c r="Q18" s="1150"/>
      <c r="S18" s="813"/>
    </row>
    <row r="19" spans="1:19" s="681" customFormat="1" x14ac:dyDescent="0.2">
      <c r="A19" s="684">
        <v>5</v>
      </c>
      <c r="B19" s="933"/>
      <c r="C19" s="833"/>
      <c r="D19" s="1377"/>
      <c r="E19" s="1150">
        <v>0</v>
      </c>
      <c r="F19" s="1144"/>
      <c r="G19" s="789"/>
      <c r="H19" s="789"/>
      <c r="I19" s="1150">
        <v>0</v>
      </c>
      <c r="J19" s="933"/>
      <c r="K19" s="833"/>
      <c r="L19" s="1377"/>
      <c r="M19" s="1150">
        <v>0</v>
      </c>
      <c r="N19" s="1144"/>
      <c r="O19" s="789"/>
      <c r="P19" s="789"/>
      <c r="Q19" s="1150"/>
      <c r="S19" s="813"/>
    </row>
    <row r="20" spans="1:19" s="681" customFormat="1" x14ac:dyDescent="0.2">
      <c r="A20" s="684">
        <v>6</v>
      </c>
      <c r="B20" s="933"/>
      <c r="C20" s="833"/>
      <c r="D20" s="1377"/>
      <c r="E20" s="1150">
        <v>0</v>
      </c>
      <c r="F20" s="1144"/>
      <c r="G20" s="789"/>
      <c r="H20" s="789"/>
      <c r="I20" s="1150">
        <v>0</v>
      </c>
      <c r="J20" s="933"/>
      <c r="K20" s="833"/>
      <c r="L20" s="1377"/>
      <c r="M20" s="1150">
        <v>0</v>
      </c>
      <c r="N20" s="1144"/>
      <c r="O20" s="789"/>
      <c r="P20" s="789"/>
      <c r="Q20" s="1150"/>
      <c r="S20" s="813"/>
    </row>
    <row r="21" spans="1:19" s="681" customFormat="1" x14ac:dyDescent="0.2">
      <c r="A21" s="684">
        <v>7</v>
      </c>
      <c r="B21" s="933"/>
      <c r="C21" s="833"/>
      <c r="D21" s="1377"/>
      <c r="E21" s="1150">
        <v>0</v>
      </c>
      <c r="F21" s="1144"/>
      <c r="G21" s="789"/>
      <c r="H21" s="789"/>
      <c r="I21" s="1150">
        <v>0</v>
      </c>
      <c r="J21" s="933"/>
      <c r="K21" s="833"/>
      <c r="L21" s="1377"/>
      <c r="M21" s="1150">
        <v>0</v>
      </c>
      <c r="N21" s="1144"/>
      <c r="O21" s="789"/>
      <c r="P21" s="789"/>
      <c r="Q21" s="1150"/>
      <c r="S21" s="813"/>
    </row>
    <row r="22" spans="1:19" s="681" customFormat="1" x14ac:dyDescent="0.2">
      <c r="A22" s="684">
        <v>8</v>
      </c>
      <c r="B22" s="933"/>
      <c r="C22" s="833"/>
      <c r="D22" s="1377"/>
      <c r="E22" s="1150">
        <v>0</v>
      </c>
      <c r="F22" s="1144"/>
      <c r="G22" s="789"/>
      <c r="H22" s="789"/>
      <c r="I22" s="1150">
        <v>0</v>
      </c>
      <c r="J22" s="933"/>
      <c r="K22" s="833"/>
      <c r="L22" s="1377"/>
      <c r="M22" s="1150">
        <v>0</v>
      </c>
      <c r="N22" s="1144"/>
      <c r="O22" s="789"/>
      <c r="P22" s="789"/>
      <c r="Q22" s="1150"/>
      <c r="S22" s="813"/>
    </row>
    <row r="23" spans="1:19" s="681" customFormat="1" x14ac:dyDescent="0.2">
      <c r="A23" s="684">
        <v>9</v>
      </c>
      <c r="B23" s="933"/>
      <c r="C23" s="833"/>
      <c r="D23" s="1377"/>
      <c r="E23" s="1150">
        <v>0</v>
      </c>
      <c r="F23" s="1144"/>
      <c r="G23" s="789"/>
      <c r="H23" s="789"/>
      <c r="I23" s="1150">
        <v>0</v>
      </c>
      <c r="J23" s="933"/>
      <c r="K23" s="833"/>
      <c r="L23" s="1377"/>
      <c r="M23" s="1150">
        <v>0</v>
      </c>
      <c r="N23" s="1144"/>
      <c r="O23" s="789"/>
      <c r="P23" s="789"/>
      <c r="Q23" s="1150"/>
      <c r="S23" s="813"/>
    </row>
    <row r="24" spans="1:19" s="681" customFormat="1" x14ac:dyDescent="0.2">
      <c r="A24" s="684">
        <v>10</v>
      </c>
      <c r="B24" s="933"/>
      <c r="C24" s="833"/>
      <c r="D24" s="1377"/>
      <c r="E24" s="1150">
        <v>0</v>
      </c>
      <c r="F24" s="1144"/>
      <c r="G24" s="789"/>
      <c r="H24" s="789"/>
      <c r="I24" s="1150">
        <v>0</v>
      </c>
      <c r="J24" s="933"/>
      <c r="K24" s="833"/>
      <c r="L24" s="1377"/>
      <c r="M24" s="1150">
        <v>0</v>
      </c>
      <c r="N24" s="1144"/>
      <c r="O24" s="789"/>
      <c r="P24" s="789"/>
      <c r="Q24" s="1150"/>
      <c r="S24" s="813"/>
    </row>
    <row r="25" spans="1:19" s="681" customFormat="1" x14ac:dyDescent="0.2">
      <c r="A25" s="684">
        <v>11</v>
      </c>
      <c r="B25" s="933"/>
      <c r="C25" s="833"/>
      <c r="D25" s="1377"/>
      <c r="E25" s="1150">
        <v>0</v>
      </c>
      <c r="F25" s="1144"/>
      <c r="G25" s="789"/>
      <c r="H25" s="789"/>
      <c r="I25" s="1150">
        <v>0</v>
      </c>
      <c r="J25" s="933"/>
      <c r="K25" s="833"/>
      <c r="L25" s="1377"/>
      <c r="M25" s="1150">
        <v>0</v>
      </c>
      <c r="N25" s="1144"/>
      <c r="O25" s="789"/>
      <c r="P25" s="789"/>
      <c r="Q25" s="1150"/>
      <c r="S25" s="813"/>
    </row>
    <row r="26" spans="1:19" s="681" customFormat="1" x14ac:dyDescent="0.2">
      <c r="A26" s="684">
        <v>12</v>
      </c>
      <c r="B26" s="933"/>
      <c r="C26" s="833"/>
      <c r="D26" s="1377"/>
      <c r="E26" s="1150">
        <v>0</v>
      </c>
      <c r="F26" s="1144"/>
      <c r="G26" s="789"/>
      <c r="H26" s="789"/>
      <c r="I26" s="1150">
        <v>0</v>
      </c>
      <c r="J26" s="933"/>
      <c r="K26" s="833"/>
      <c r="L26" s="1377"/>
      <c r="M26" s="1150">
        <v>0</v>
      </c>
      <c r="N26" s="1144"/>
      <c r="O26" s="789"/>
      <c r="P26" s="789"/>
      <c r="Q26" s="1150"/>
      <c r="S26" s="813"/>
    </row>
    <row r="27" spans="1:19" s="681" customFormat="1" x14ac:dyDescent="0.2">
      <c r="A27" s="684">
        <v>13</v>
      </c>
      <c r="B27" s="933"/>
      <c r="C27" s="833"/>
      <c r="D27" s="1377"/>
      <c r="E27" s="1150">
        <v>0</v>
      </c>
      <c r="F27" s="1144"/>
      <c r="G27" s="789"/>
      <c r="H27" s="789"/>
      <c r="I27" s="1150">
        <v>0</v>
      </c>
      <c r="J27" s="933"/>
      <c r="K27" s="833"/>
      <c r="L27" s="1377"/>
      <c r="M27" s="1150">
        <v>0</v>
      </c>
      <c r="N27" s="1144"/>
      <c r="O27" s="789"/>
      <c r="P27" s="789"/>
      <c r="Q27" s="1150"/>
      <c r="S27" s="813"/>
    </row>
    <row r="28" spans="1:19" s="681" customFormat="1" x14ac:dyDescent="0.2">
      <c r="A28" s="684">
        <v>14</v>
      </c>
      <c r="B28" s="933"/>
      <c r="C28" s="833"/>
      <c r="D28" s="1377"/>
      <c r="E28" s="1150">
        <v>0</v>
      </c>
      <c r="F28" s="1144"/>
      <c r="G28" s="789"/>
      <c r="H28" s="789"/>
      <c r="I28" s="1150">
        <v>0</v>
      </c>
      <c r="J28" s="933"/>
      <c r="K28" s="833"/>
      <c r="L28" s="1377"/>
      <c r="M28" s="1150">
        <v>0</v>
      </c>
      <c r="N28" s="1144"/>
      <c r="O28" s="789"/>
      <c r="P28" s="789"/>
      <c r="Q28" s="1150"/>
      <c r="S28" s="813"/>
    </row>
    <row r="29" spans="1:19" s="681" customFormat="1" x14ac:dyDescent="0.2">
      <c r="A29" s="684">
        <v>15</v>
      </c>
      <c r="B29" s="933"/>
      <c r="C29" s="833"/>
      <c r="D29" s="1377"/>
      <c r="E29" s="1150">
        <v>0</v>
      </c>
      <c r="F29" s="1144"/>
      <c r="G29" s="789"/>
      <c r="H29" s="789"/>
      <c r="I29" s="1150">
        <v>0</v>
      </c>
      <c r="J29" s="933"/>
      <c r="K29" s="833"/>
      <c r="L29" s="1377"/>
      <c r="M29" s="1150">
        <v>0</v>
      </c>
      <c r="N29" s="1144"/>
      <c r="O29" s="789"/>
      <c r="P29" s="789"/>
      <c r="Q29" s="1150"/>
      <c r="S29" s="813"/>
    </row>
    <row r="30" spans="1:19" s="681" customFormat="1" x14ac:dyDescent="0.2">
      <c r="A30" s="684">
        <v>16</v>
      </c>
      <c r="B30" s="933"/>
      <c r="C30" s="833"/>
      <c r="D30" s="1377"/>
      <c r="E30" s="1150">
        <v>0</v>
      </c>
      <c r="F30" s="1144"/>
      <c r="G30" s="789"/>
      <c r="H30" s="789"/>
      <c r="I30" s="1150">
        <v>0</v>
      </c>
      <c r="J30" s="933"/>
      <c r="K30" s="833"/>
      <c r="L30" s="1377"/>
      <c r="M30" s="1150">
        <v>0</v>
      </c>
      <c r="N30" s="1144"/>
      <c r="O30" s="789"/>
      <c r="P30" s="789"/>
      <c r="Q30" s="1150"/>
      <c r="S30" s="813"/>
    </row>
    <row r="31" spans="1:19" s="685" customFormat="1" x14ac:dyDescent="0.2">
      <c r="A31" s="684">
        <v>17</v>
      </c>
      <c r="B31" s="933"/>
      <c r="C31" s="833"/>
      <c r="D31" s="1377"/>
      <c r="E31" s="1150">
        <v>0</v>
      </c>
      <c r="F31" s="1144"/>
      <c r="G31" s="789"/>
      <c r="H31" s="789"/>
      <c r="I31" s="1150">
        <v>0</v>
      </c>
      <c r="J31" s="933"/>
      <c r="K31" s="833"/>
      <c r="L31" s="1377"/>
      <c r="M31" s="1150">
        <v>0</v>
      </c>
      <c r="N31" s="1144"/>
      <c r="O31" s="789"/>
      <c r="P31" s="789"/>
      <c r="Q31" s="1150"/>
      <c r="S31" s="813"/>
    </row>
    <row r="32" spans="1:19" s="685" customFormat="1" x14ac:dyDescent="0.2">
      <c r="A32" s="684">
        <v>18</v>
      </c>
      <c r="B32" s="933"/>
      <c r="C32" s="833"/>
      <c r="D32" s="1377"/>
      <c r="E32" s="1150">
        <v>0</v>
      </c>
      <c r="F32" s="1144"/>
      <c r="G32" s="789"/>
      <c r="H32" s="789"/>
      <c r="I32" s="1150">
        <v>0</v>
      </c>
      <c r="J32" s="933"/>
      <c r="K32" s="833"/>
      <c r="L32" s="1377"/>
      <c r="M32" s="1150">
        <v>0</v>
      </c>
      <c r="N32" s="1144"/>
      <c r="O32" s="789"/>
      <c r="P32" s="789"/>
      <c r="Q32" s="1150"/>
      <c r="S32" s="813"/>
    </row>
    <row r="33" spans="1:33" s="685" customFormat="1" x14ac:dyDescent="0.2">
      <c r="A33" s="684">
        <v>19</v>
      </c>
      <c r="B33" s="933"/>
      <c r="C33" s="833"/>
      <c r="D33" s="1377"/>
      <c r="E33" s="1150">
        <v>0</v>
      </c>
      <c r="F33" s="1144"/>
      <c r="G33" s="789"/>
      <c r="H33" s="789"/>
      <c r="I33" s="1150">
        <v>0</v>
      </c>
      <c r="J33" s="933"/>
      <c r="K33" s="833"/>
      <c r="L33" s="1377"/>
      <c r="M33" s="1150">
        <v>0</v>
      </c>
      <c r="N33" s="1144"/>
      <c r="O33" s="789"/>
      <c r="P33" s="789"/>
      <c r="Q33" s="1150"/>
      <c r="S33" s="813"/>
    </row>
    <row r="34" spans="1:33" s="685" customFormat="1" x14ac:dyDescent="0.2">
      <c r="A34" s="684">
        <v>20</v>
      </c>
      <c r="B34" s="933"/>
      <c r="C34" s="833"/>
      <c r="D34" s="1377"/>
      <c r="E34" s="1150">
        <v>0</v>
      </c>
      <c r="F34" s="1144"/>
      <c r="G34" s="789"/>
      <c r="H34" s="789"/>
      <c r="I34" s="1150">
        <v>0</v>
      </c>
      <c r="J34" s="933"/>
      <c r="K34" s="833"/>
      <c r="L34" s="1377"/>
      <c r="M34" s="1150">
        <v>0</v>
      </c>
      <c r="N34" s="1144"/>
      <c r="O34" s="789"/>
      <c r="P34" s="789"/>
      <c r="Q34" s="1150"/>
      <c r="S34" s="813"/>
    </row>
    <row r="35" spans="1:33" s="685" customFormat="1" x14ac:dyDescent="0.2">
      <c r="A35" s="684">
        <v>21</v>
      </c>
      <c r="B35" s="933"/>
      <c r="C35" s="833"/>
      <c r="D35" s="1377"/>
      <c r="E35" s="1150">
        <v>0</v>
      </c>
      <c r="F35" s="1144"/>
      <c r="G35" s="789"/>
      <c r="H35" s="789"/>
      <c r="I35" s="1150">
        <v>0</v>
      </c>
      <c r="J35" s="933"/>
      <c r="K35" s="833"/>
      <c r="L35" s="1377"/>
      <c r="M35" s="1150">
        <v>0</v>
      </c>
      <c r="N35" s="1144"/>
      <c r="O35" s="789"/>
      <c r="P35" s="789"/>
      <c r="Q35" s="1150"/>
      <c r="S35" s="813"/>
    </row>
    <row r="36" spans="1:33" s="685" customFormat="1" x14ac:dyDescent="0.2">
      <c r="A36" s="684">
        <v>22</v>
      </c>
      <c r="B36" s="933"/>
      <c r="C36" s="833"/>
      <c r="D36" s="1377"/>
      <c r="E36" s="1150">
        <v>0</v>
      </c>
      <c r="F36" s="1144"/>
      <c r="G36" s="789"/>
      <c r="H36" s="789"/>
      <c r="I36" s="1150">
        <v>0</v>
      </c>
      <c r="J36" s="933"/>
      <c r="K36" s="833"/>
      <c r="L36" s="1377"/>
      <c r="M36" s="1150">
        <v>0</v>
      </c>
      <c r="N36" s="1144"/>
      <c r="O36" s="789"/>
      <c r="P36" s="789"/>
      <c r="Q36" s="1150"/>
      <c r="S36" s="813"/>
    </row>
    <row r="37" spans="1:33" s="685" customFormat="1" x14ac:dyDescent="0.2">
      <c r="A37" s="684">
        <v>23</v>
      </c>
      <c r="B37" s="933"/>
      <c r="C37" s="833"/>
      <c r="D37" s="1377"/>
      <c r="E37" s="1150">
        <v>0</v>
      </c>
      <c r="F37" s="1144"/>
      <c r="G37" s="789"/>
      <c r="H37" s="789"/>
      <c r="I37" s="1150">
        <v>0</v>
      </c>
      <c r="J37" s="933"/>
      <c r="K37" s="833"/>
      <c r="L37" s="1377"/>
      <c r="M37" s="1150">
        <v>0</v>
      </c>
      <c r="N37" s="1144"/>
      <c r="O37" s="789"/>
      <c r="P37" s="789"/>
      <c r="Q37" s="1150"/>
      <c r="S37" s="813"/>
    </row>
    <row r="38" spans="1:33" s="685" customFormat="1" x14ac:dyDescent="0.2">
      <c r="A38" s="684">
        <v>24</v>
      </c>
      <c r="B38" s="933"/>
      <c r="C38" s="833"/>
      <c r="D38" s="1377"/>
      <c r="E38" s="1150">
        <v>0</v>
      </c>
      <c r="F38" s="1144"/>
      <c r="G38" s="789"/>
      <c r="H38" s="789"/>
      <c r="I38" s="1150">
        <v>0</v>
      </c>
      <c r="J38" s="933"/>
      <c r="K38" s="833"/>
      <c r="L38" s="1377"/>
      <c r="M38" s="1150">
        <v>0</v>
      </c>
      <c r="N38" s="1144"/>
      <c r="O38" s="789"/>
      <c r="P38" s="789"/>
      <c r="Q38" s="1150"/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9">
        <f>SUM(E15:E38)</f>
        <v>0</v>
      </c>
      <c r="F39" s="789"/>
      <c r="G39" s="789"/>
      <c r="H39" s="789"/>
      <c r="I39" s="1183">
        <f>SUM(I15:I38)</f>
        <v>0</v>
      </c>
      <c r="J39" s="789"/>
      <c r="K39" s="789"/>
      <c r="L39" s="789"/>
      <c r="M39" s="1379">
        <f>SUM(M15:M38)</f>
        <v>0</v>
      </c>
      <c r="N39" s="789"/>
      <c r="O39" s="789"/>
      <c r="P39" s="789"/>
      <c r="Q39" s="118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1721</v>
      </c>
      <c r="B8" s="1331">
        <v>1722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521</v>
      </c>
      <c r="C10" s="2053"/>
      <c r="D10" s="2053"/>
      <c r="E10" s="2054"/>
      <c r="F10" s="2990" t="s">
        <v>522</v>
      </c>
      <c r="G10" s="2053"/>
      <c r="H10" s="2053"/>
      <c r="I10" s="2054"/>
      <c r="J10" s="2990" t="s">
        <v>521</v>
      </c>
      <c r="K10" s="2921"/>
      <c r="L10" s="2921"/>
      <c r="M10" s="2922"/>
      <c r="N10" s="2990" t="s">
        <v>522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50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50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71</v>
      </c>
      <c r="F15" s="1881"/>
      <c r="G15" s="1882"/>
      <c r="H15" s="1885"/>
      <c r="I15" s="1880">
        <v>224</v>
      </c>
      <c r="J15" s="1895"/>
      <c r="K15" s="1891"/>
      <c r="L15" s="1885"/>
      <c r="M15" s="1880">
        <v>41</v>
      </c>
      <c r="N15" s="1881"/>
      <c r="O15" s="1882"/>
      <c r="P15" s="1885"/>
      <c r="Q15" s="1880">
        <v>63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70</v>
      </c>
      <c r="F16" s="1886"/>
      <c r="G16" s="1870"/>
      <c r="H16" s="1889"/>
      <c r="I16" s="1880">
        <v>215</v>
      </c>
      <c r="J16" s="1896"/>
      <c r="K16" s="1893"/>
      <c r="L16" s="1889"/>
      <c r="M16" s="1880">
        <v>42</v>
      </c>
      <c r="N16" s="1886"/>
      <c r="O16" s="1870"/>
      <c r="P16" s="1889"/>
      <c r="Q16" s="1880">
        <v>60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71</v>
      </c>
      <c r="F17" s="1886"/>
      <c r="G17" s="1870"/>
      <c r="H17" s="1889"/>
      <c r="I17" s="1880">
        <v>214</v>
      </c>
      <c r="J17" s="1896"/>
      <c r="K17" s="1893"/>
      <c r="L17" s="1889"/>
      <c r="M17" s="1880">
        <v>42</v>
      </c>
      <c r="N17" s="1886"/>
      <c r="O17" s="1870"/>
      <c r="P17" s="1889"/>
      <c r="Q17" s="1880">
        <v>62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80</v>
      </c>
      <c r="F18" s="1886"/>
      <c r="G18" s="1870"/>
      <c r="H18" s="1889"/>
      <c r="I18" s="1880">
        <v>213</v>
      </c>
      <c r="J18" s="1896"/>
      <c r="K18" s="1893"/>
      <c r="L18" s="1889"/>
      <c r="M18" s="1880">
        <v>44</v>
      </c>
      <c r="N18" s="1886"/>
      <c r="O18" s="1870"/>
      <c r="P18" s="1889"/>
      <c r="Q18" s="1880">
        <v>61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88</v>
      </c>
      <c r="F19" s="1886"/>
      <c r="G19" s="1870"/>
      <c r="H19" s="1889"/>
      <c r="I19" s="1880">
        <v>217</v>
      </c>
      <c r="J19" s="1896"/>
      <c r="K19" s="1893"/>
      <c r="L19" s="1889"/>
      <c r="M19" s="1880">
        <v>42</v>
      </c>
      <c r="N19" s="1886"/>
      <c r="O19" s="1870"/>
      <c r="P19" s="1889"/>
      <c r="Q19" s="1880">
        <v>60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88</v>
      </c>
      <c r="F20" s="1886"/>
      <c r="G20" s="1870"/>
      <c r="H20" s="1889"/>
      <c r="I20" s="1880">
        <v>230</v>
      </c>
      <c r="J20" s="1896"/>
      <c r="K20" s="1893"/>
      <c r="L20" s="1889"/>
      <c r="M20" s="1880">
        <v>41</v>
      </c>
      <c r="N20" s="1886"/>
      <c r="O20" s="1870"/>
      <c r="P20" s="1889"/>
      <c r="Q20" s="1880">
        <v>62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100</v>
      </c>
      <c r="F21" s="1886"/>
      <c r="G21" s="1870"/>
      <c r="H21" s="1889"/>
      <c r="I21" s="1880">
        <v>259</v>
      </c>
      <c r="J21" s="1896"/>
      <c r="K21" s="1893"/>
      <c r="L21" s="1889"/>
      <c r="M21" s="1880">
        <v>40</v>
      </c>
      <c r="N21" s="1886"/>
      <c r="O21" s="1870"/>
      <c r="P21" s="1889"/>
      <c r="Q21" s="1880">
        <v>62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104</v>
      </c>
      <c r="F22" s="1886"/>
      <c r="G22" s="1870"/>
      <c r="H22" s="1889"/>
      <c r="I22" s="1880">
        <v>263</v>
      </c>
      <c r="J22" s="1896"/>
      <c r="K22" s="1893"/>
      <c r="L22" s="1889"/>
      <c r="M22" s="1880">
        <v>41</v>
      </c>
      <c r="N22" s="1886"/>
      <c r="O22" s="1870"/>
      <c r="P22" s="1889"/>
      <c r="Q22" s="1880">
        <v>64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89</v>
      </c>
      <c r="F23" s="1886"/>
      <c r="G23" s="1870"/>
      <c r="H23" s="1889"/>
      <c r="I23" s="1880">
        <v>224</v>
      </c>
      <c r="J23" s="1896"/>
      <c r="K23" s="1893"/>
      <c r="L23" s="1889"/>
      <c r="M23" s="1880">
        <v>35</v>
      </c>
      <c r="N23" s="1886"/>
      <c r="O23" s="1870"/>
      <c r="P23" s="1889"/>
      <c r="Q23" s="1880">
        <v>32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76</v>
      </c>
      <c r="F24" s="1886"/>
      <c r="G24" s="1870"/>
      <c r="H24" s="1889"/>
      <c r="I24" s="1880">
        <v>210</v>
      </c>
      <c r="J24" s="1896"/>
      <c r="K24" s="1893"/>
      <c r="L24" s="1889"/>
      <c r="M24" s="1880">
        <v>26</v>
      </c>
      <c r="N24" s="1886"/>
      <c r="O24" s="1870"/>
      <c r="P24" s="1889"/>
      <c r="Q24" s="1880">
        <v>23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65</v>
      </c>
      <c r="F25" s="1886"/>
      <c r="G25" s="1870"/>
      <c r="H25" s="1889"/>
      <c r="I25" s="1880">
        <v>213</v>
      </c>
      <c r="J25" s="1896"/>
      <c r="K25" s="1893"/>
      <c r="L25" s="1889"/>
      <c r="M25" s="1880">
        <v>26</v>
      </c>
      <c r="N25" s="1886"/>
      <c r="O25" s="1870"/>
      <c r="P25" s="1889"/>
      <c r="Q25" s="1880">
        <v>26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69</v>
      </c>
      <c r="F26" s="1886"/>
      <c r="G26" s="1870"/>
      <c r="H26" s="1889"/>
      <c r="I26" s="1880">
        <v>210</v>
      </c>
      <c r="J26" s="1896"/>
      <c r="K26" s="1893"/>
      <c r="L26" s="1889"/>
      <c r="M26" s="1880">
        <v>36</v>
      </c>
      <c r="N26" s="1886"/>
      <c r="O26" s="1870"/>
      <c r="P26" s="1889"/>
      <c r="Q26" s="1880">
        <v>26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83</v>
      </c>
      <c r="F27" s="1886"/>
      <c r="G27" s="1870"/>
      <c r="H27" s="1889"/>
      <c r="I27" s="1880">
        <v>220</v>
      </c>
      <c r="J27" s="1896"/>
      <c r="K27" s="1893"/>
      <c r="L27" s="1889"/>
      <c r="M27" s="1880">
        <v>55</v>
      </c>
      <c r="N27" s="1886"/>
      <c r="O27" s="1870"/>
      <c r="P27" s="1889"/>
      <c r="Q27" s="1880">
        <v>31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75</v>
      </c>
      <c r="F28" s="1886"/>
      <c r="G28" s="1870"/>
      <c r="H28" s="1889"/>
      <c r="I28" s="1880">
        <v>206</v>
      </c>
      <c r="J28" s="1896"/>
      <c r="K28" s="1893"/>
      <c r="L28" s="1889"/>
      <c r="M28" s="1880">
        <v>44</v>
      </c>
      <c r="N28" s="1886"/>
      <c r="O28" s="1870"/>
      <c r="P28" s="1889"/>
      <c r="Q28" s="1880">
        <v>26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70</v>
      </c>
      <c r="F29" s="1886"/>
      <c r="G29" s="1870"/>
      <c r="H29" s="1889"/>
      <c r="I29" s="1880">
        <v>210</v>
      </c>
      <c r="J29" s="1896"/>
      <c r="K29" s="1893"/>
      <c r="L29" s="1889"/>
      <c r="M29" s="1880">
        <v>41</v>
      </c>
      <c r="N29" s="1886"/>
      <c r="O29" s="1870"/>
      <c r="P29" s="1889"/>
      <c r="Q29" s="1880">
        <v>27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90</v>
      </c>
      <c r="F30" s="1886"/>
      <c r="G30" s="1870"/>
      <c r="H30" s="1889"/>
      <c r="I30" s="1880">
        <v>229</v>
      </c>
      <c r="J30" s="1896"/>
      <c r="K30" s="1893"/>
      <c r="L30" s="1889"/>
      <c r="M30" s="1880">
        <v>51</v>
      </c>
      <c r="N30" s="1886"/>
      <c r="O30" s="1870"/>
      <c r="P30" s="1889"/>
      <c r="Q30" s="1880">
        <v>31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98</v>
      </c>
      <c r="F31" s="1886"/>
      <c r="G31" s="1870"/>
      <c r="H31" s="1889"/>
      <c r="I31" s="1880">
        <v>291</v>
      </c>
      <c r="J31" s="1896"/>
      <c r="K31" s="1893"/>
      <c r="L31" s="1889"/>
      <c r="M31" s="1880">
        <v>36</v>
      </c>
      <c r="N31" s="1886"/>
      <c r="O31" s="1870"/>
      <c r="P31" s="1889"/>
      <c r="Q31" s="1880">
        <v>71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102</v>
      </c>
      <c r="F32" s="1886"/>
      <c r="G32" s="1870"/>
      <c r="H32" s="1889"/>
      <c r="I32" s="1880">
        <v>301</v>
      </c>
      <c r="J32" s="1896"/>
      <c r="K32" s="1893"/>
      <c r="L32" s="1889"/>
      <c r="M32" s="1880">
        <v>38</v>
      </c>
      <c r="N32" s="1886"/>
      <c r="O32" s="1870"/>
      <c r="P32" s="1889"/>
      <c r="Q32" s="1880">
        <v>70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100</v>
      </c>
      <c r="F33" s="1886"/>
      <c r="G33" s="1870"/>
      <c r="H33" s="1889"/>
      <c r="I33" s="1880">
        <v>307</v>
      </c>
      <c r="J33" s="1896"/>
      <c r="K33" s="1893"/>
      <c r="L33" s="1889"/>
      <c r="M33" s="1880">
        <v>39</v>
      </c>
      <c r="N33" s="1886"/>
      <c r="O33" s="1870"/>
      <c r="P33" s="1889"/>
      <c r="Q33" s="1880">
        <v>72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93</v>
      </c>
      <c r="F34" s="1886"/>
      <c r="G34" s="1870"/>
      <c r="H34" s="1889"/>
      <c r="I34" s="1880">
        <v>314</v>
      </c>
      <c r="J34" s="1896"/>
      <c r="K34" s="1893"/>
      <c r="L34" s="1889"/>
      <c r="M34" s="1880">
        <v>39</v>
      </c>
      <c r="N34" s="1886"/>
      <c r="O34" s="1870"/>
      <c r="P34" s="1889"/>
      <c r="Q34" s="1880">
        <v>76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88</v>
      </c>
      <c r="F35" s="1886"/>
      <c r="G35" s="1870"/>
      <c r="H35" s="1889"/>
      <c r="I35" s="1880">
        <v>310</v>
      </c>
      <c r="J35" s="1896"/>
      <c r="K35" s="1893"/>
      <c r="L35" s="1889"/>
      <c r="M35" s="1880">
        <v>39</v>
      </c>
      <c r="N35" s="1886"/>
      <c r="O35" s="1870"/>
      <c r="P35" s="1889"/>
      <c r="Q35" s="1880">
        <v>76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86</v>
      </c>
      <c r="F36" s="1886"/>
      <c r="G36" s="1870"/>
      <c r="H36" s="1889"/>
      <c r="I36" s="1880">
        <v>290</v>
      </c>
      <c r="J36" s="1896"/>
      <c r="K36" s="1893"/>
      <c r="L36" s="1889"/>
      <c r="M36" s="1880">
        <v>40</v>
      </c>
      <c r="N36" s="1886"/>
      <c r="O36" s="1870"/>
      <c r="P36" s="1889"/>
      <c r="Q36" s="1880">
        <v>75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81</v>
      </c>
      <c r="F37" s="1886"/>
      <c r="G37" s="1870"/>
      <c r="H37" s="1889"/>
      <c r="I37" s="1880">
        <v>258</v>
      </c>
      <c r="J37" s="1896"/>
      <c r="K37" s="1893"/>
      <c r="L37" s="1889"/>
      <c r="M37" s="1880">
        <v>41</v>
      </c>
      <c r="N37" s="1886"/>
      <c r="O37" s="1870"/>
      <c r="P37" s="1889"/>
      <c r="Q37" s="1880">
        <v>68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73</v>
      </c>
      <c r="F38" s="1886"/>
      <c r="G38" s="1870"/>
      <c r="H38" s="1889"/>
      <c r="I38" s="1880">
        <v>235</v>
      </c>
      <c r="J38" s="1896"/>
      <c r="K38" s="1893"/>
      <c r="L38" s="1889"/>
      <c r="M38" s="1880">
        <v>40</v>
      </c>
      <c r="N38" s="1886"/>
      <c r="O38" s="1870"/>
      <c r="P38" s="1889"/>
      <c r="Q38" s="1880">
        <v>66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2010</v>
      </c>
      <c r="F39" s="1870"/>
      <c r="G39" s="1870"/>
      <c r="H39" s="1870"/>
      <c r="I39" s="1869">
        <f>SUM(I15:I38)</f>
        <v>5863</v>
      </c>
      <c r="J39" s="1870"/>
      <c r="K39" s="1870"/>
      <c r="L39" s="1870"/>
      <c r="M39" s="1869">
        <f>SUM(M15:M38)</f>
        <v>959</v>
      </c>
      <c r="N39" s="1870"/>
      <c r="O39" s="1870"/>
      <c r="P39" s="1870"/>
      <c r="Q39" s="1869">
        <f>SUM(Q15:Q38)</f>
        <v>1290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/>
  </sheetPr>
  <dimension ref="A1:AG47"/>
  <sheetViews>
    <sheetView zoomScaleNormal="100" workbookViewId="0">
      <selection activeCell="F38" sqref="F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1723</v>
      </c>
      <c r="B8" s="1331">
        <v>1724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523</v>
      </c>
      <c r="C10" s="2053"/>
      <c r="D10" s="2053"/>
      <c r="E10" s="2054"/>
      <c r="F10" s="2990" t="s">
        <v>524</v>
      </c>
      <c r="G10" s="2053"/>
      <c r="H10" s="2053"/>
      <c r="I10" s="2054"/>
      <c r="J10" s="2990" t="s">
        <v>523</v>
      </c>
      <c r="K10" s="2921"/>
      <c r="L10" s="2921"/>
      <c r="M10" s="2922"/>
      <c r="N10" s="2990" t="s">
        <v>524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50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50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321</v>
      </c>
      <c r="F15" s="1881"/>
      <c r="G15" s="1882"/>
      <c r="H15" s="1885"/>
      <c r="I15" s="1880">
        <v>503</v>
      </c>
      <c r="J15" s="1895"/>
      <c r="K15" s="1891"/>
      <c r="L15" s="1885"/>
      <c r="M15" s="1880">
        <v>175</v>
      </c>
      <c r="N15" s="1881"/>
      <c r="O15" s="1882"/>
      <c r="P15" s="1885"/>
      <c r="Q15" s="1880">
        <v>219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311</v>
      </c>
      <c r="F16" s="1886"/>
      <c r="G16" s="1870"/>
      <c r="H16" s="1889"/>
      <c r="I16" s="1880">
        <v>477</v>
      </c>
      <c r="J16" s="1896"/>
      <c r="K16" s="1893"/>
      <c r="L16" s="1889"/>
      <c r="M16" s="1880">
        <v>183</v>
      </c>
      <c r="N16" s="1886"/>
      <c r="O16" s="1870"/>
      <c r="P16" s="1889"/>
      <c r="Q16" s="1880">
        <v>220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298</v>
      </c>
      <c r="F17" s="1886"/>
      <c r="G17" s="1870"/>
      <c r="H17" s="1889"/>
      <c r="I17" s="1880">
        <v>483</v>
      </c>
      <c r="J17" s="1896"/>
      <c r="K17" s="1893"/>
      <c r="L17" s="1889"/>
      <c r="M17" s="1880">
        <v>176</v>
      </c>
      <c r="N17" s="1886"/>
      <c r="O17" s="1870"/>
      <c r="P17" s="1889"/>
      <c r="Q17" s="1880">
        <v>219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306</v>
      </c>
      <c r="F18" s="1886"/>
      <c r="G18" s="1870"/>
      <c r="H18" s="1889"/>
      <c r="I18" s="1880">
        <v>472</v>
      </c>
      <c r="J18" s="1896"/>
      <c r="K18" s="1893"/>
      <c r="L18" s="1889"/>
      <c r="M18" s="1880">
        <v>175</v>
      </c>
      <c r="N18" s="1886"/>
      <c r="O18" s="1870"/>
      <c r="P18" s="1889"/>
      <c r="Q18" s="1880">
        <v>218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312</v>
      </c>
      <c r="F19" s="1886"/>
      <c r="G19" s="1870"/>
      <c r="H19" s="1889"/>
      <c r="I19" s="1880">
        <v>452</v>
      </c>
      <c r="J19" s="1896"/>
      <c r="K19" s="1893"/>
      <c r="L19" s="1889"/>
      <c r="M19" s="1880">
        <v>180</v>
      </c>
      <c r="N19" s="1886"/>
      <c r="O19" s="1870"/>
      <c r="P19" s="1889"/>
      <c r="Q19" s="1880">
        <v>214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318</v>
      </c>
      <c r="F20" s="1886"/>
      <c r="G20" s="1870"/>
      <c r="H20" s="1889"/>
      <c r="I20" s="1880">
        <v>486</v>
      </c>
      <c r="J20" s="1896"/>
      <c r="K20" s="1893"/>
      <c r="L20" s="1889"/>
      <c r="M20" s="1880">
        <v>179</v>
      </c>
      <c r="N20" s="1886"/>
      <c r="O20" s="1870"/>
      <c r="P20" s="1889"/>
      <c r="Q20" s="1880">
        <v>210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394</v>
      </c>
      <c r="F21" s="1886"/>
      <c r="G21" s="1870"/>
      <c r="H21" s="1889"/>
      <c r="I21" s="1880">
        <v>569</v>
      </c>
      <c r="J21" s="1896"/>
      <c r="K21" s="1893"/>
      <c r="L21" s="1889"/>
      <c r="M21" s="1880">
        <v>181</v>
      </c>
      <c r="N21" s="1886"/>
      <c r="O21" s="1870"/>
      <c r="P21" s="1889"/>
      <c r="Q21" s="1880">
        <v>211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468</v>
      </c>
      <c r="F22" s="1886"/>
      <c r="G22" s="1870"/>
      <c r="H22" s="1889"/>
      <c r="I22" s="1880">
        <v>644</v>
      </c>
      <c r="J22" s="1896"/>
      <c r="K22" s="1893"/>
      <c r="L22" s="1889"/>
      <c r="M22" s="1880">
        <v>196</v>
      </c>
      <c r="N22" s="1886"/>
      <c r="O22" s="1870"/>
      <c r="P22" s="1889"/>
      <c r="Q22" s="1880">
        <v>207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670</v>
      </c>
      <c r="F23" s="1886"/>
      <c r="G23" s="1870"/>
      <c r="H23" s="1889"/>
      <c r="I23" s="1880">
        <v>625</v>
      </c>
      <c r="J23" s="1896"/>
      <c r="K23" s="1893"/>
      <c r="L23" s="1889"/>
      <c r="M23" s="1880">
        <v>450</v>
      </c>
      <c r="N23" s="1886"/>
      <c r="O23" s="1870"/>
      <c r="P23" s="1889"/>
      <c r="Q23" s="1880">
        <v>203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633</v>
      </c>
      <c r="F24" s="1886"/>
      <c r="G24" s="1870"/>
      <c r="H24" s="1889"/>
      <c r="I24" s="1880">
        <v>662</v>
      </c>
      <c r="J24" s="1896"/>
      <c r="K24" s="1893"/>
      <c r="L24" s="1889"/>
      <c r="M24" s="1880">
        <v>405</v>
      </c>
      <c r="N24" s="1886"/>
      <c r="O24" s="1870"/>
      <c r="P24" s="1889"/>
      <c r="Q24" s="1880">
        <v>215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619</v>
      </c>
      <c r="F25" s="1886"/>
      <c r="G25" s="1870"/>
      <c r="H25" s="1889"/>
      <c r="I25" s="1880">
        <v>655</v>
      </c>
      <c r="J25" s="1896"/>
      <c r="K25" s="1893"/>
      <c r="L25" s="1889"/>
      <c r="M25" s="1880">
        <v>425</v>
      </c>
      <c r="N25" s="1886"/>
      <c r="O25" s="1870"/>
      <c r="P25" s="1889"/>
      <c r="Q25" s="1880">
        <v>243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616</v>
      </c>
      <c r="F26" s="1886"/>
      <c r="G26" s="1870"/>
      <c r="H26" s="1889"/>
      <c r="I26" s="1880">
        <v>657</v>
      </c>
      <c r="J26" s="1896"/>
      <c r="K26" s="1893"/>
      <c r="L26" s="1889"/>
      <c r="M26" s="1880">
        <v>402</v>
      </c>
      <c r="N26" s="1886"/>
      <c r="O26" s="1870"/>
      <c r="P26" s="1889"/>
      <c r="Q26" s="1880">
        <v>251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475</v>
      </c>
      <c r="F27" s="1886"/>
      <c r="G27" s="1870"/>
      <c r="H27" s="1889"/>
      <c r="I27" s="1880">
        <v>597</v>
      </c>
      <c r="J27" s="1896"/>
      <c r="K27" s="1893"/>
      <c r="L27" s="1889"/>
      <c r="M27" s="1880">
        <v>223</v>
      </c>
      <c r="N27" s="1886"/>
      <c r="O27" s="1870"/>
      <c r="P27" s="1889"/>
      <c r="Q27" s="1880">
        <v>204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624</v>
      </c>
      <c r="F28" s="1886"/>
      <c r="G28" s="1870"/>
      <c r="H28" s="1889"/>
      <c r="I28" s="1880">
        <v>617</v>
      </c>
      <c r="J28" s="1896"/>
      <c r="K28" s="1893"/>
      <c r="L28" s="1889"/>
      <c r="M28" s="1880">
        <v>386</v>
      </c>
      <c r="N28" s="1886"/>
      <c r="O28" s="1870"/>
      <c r="P28" s="1889"/>
      <c r="Q28" s="1880">
        <v>234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640</v>
      </c>
      <c r="F29" s="1886"/>
      <c r="G29" s="1870"/>
      <c r="H29" s="1889"/>
      <c r="I29" s="1880">
        <v>588</v>
      </c>
      <c r="J29" s="1896"/>
      <c r="K29" s="1893"/>
      <c r="L29" s="1889"/>
      <c r="M29" s="1880">
        <v>450</v>
      </c>
      <c r="N29" s="1886"/>
      <c r="O29" s="1870"/>
      <c r="P29" s="1889"/>
      <c r="Q29" s="1880">
        <v>224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661</v>
      </c>
      <c r="F30" s="1886"/>
      <c r="G30" s="1870"/>
      <c r="H30" s="1889"/>
      <c r="I30" s="1880">
        <v>595</v>
      </c>
      <c r="J30" s="1896"/>
      <c r="K30" s="1893"/>
      <c r="L30" s="1889"/>
      <c r="M30" s="1880">
        <v>446</v>
      </c>
      <c r="N30" s="1886"/>
      <c r="O30" s="1870"/>
      <c r="P30" s="1889"/>
      <c r="Q30" s="1880">
        <v>218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630</v>
      </c>
      <c r="F31" s="1886"/>
      <c r="G31" s="1870"/>
      <c r="H31" s="1889"/>
      <c r="I31" s="1880">
        <v>679</v>
      </c>
      <c r="J31" s="1896"/>
      <c r="K31" s="1893"/>
      <c r="L31" s="1889"/>
      <c r="M31" s="1880">
        <v>358</v>
      </c>
      <c r="N31" s="1886"/>
      <c r="O31" s="1870"/>
      <c r="P31" s="1889"/>
      <c r="Q31" s="1880">
        <v>250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537</v>
      </c>
      <c r="F32" s="1886"/>
      <c r="G32" s="1870"/>
      <c r="H32" s="1889"/>
      <c r="I32" s="1880">
        <v>690</v>
      </c>
      <c r="J32" s="1896"/>
      <c r="K32" s="1893"/>
      <c r="L32" s="1889"/>
      <c r="M32" s="1880">
        <v>220</v>
      </c>
      <c r="N32" s="1886"/>
      <c r="O32" s="1870"/>
      <c r="P32" s="1889"/>
      <c r="Q32" s="1880">
        <v>236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529</v>
      </c>
      <c r="F33" s="1886"/>
      <c r="G33" s="1870"/>
      <c r="H33" s="1889"/>
      <c r="I33" s="1880">
        <v>686</v>
      </c>
      <c r="J33" s="1896"/>
      <c r="K33" s="1893"/>
      <c r="L33" s="1889"/>
      <c r="M33" s="1880">
        <v>183</v>
      </c>
      <c r="N33" s="1886"/>
      <c r="O33" s="1870"/>
      <c r="P33" s="1889"/>
      <c r="Q33" s="1880">
        <v>210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507</v>
      </c>
      <c r="F34" s="1886"/>
      <c r="G34" s="1870"/>
      <c r="H34" s="1889"/>
      <c r="I34" s="1880">
        <v>708</v>
      </c>
      <c r="J34" s="1896"/>
      <c r="K34" s="1893"/>
      <c r="L34" s="1889"/>
      <c r="M34" s="1880">
        <v>183</v>
      </c>
      <c r="N34" s="1886"/>
      <c r="O34" s="1870"/>
      <c r="P34" s="1889"/>
      <c r="Q34" s="1880">
        <v>216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484</v>
      </c>
      <c r="F35" s="1886"/>
      <c r="G35" s="1870"/>
      <c r="H35" s="1889"/>
      <c r="I35" s="1880">
        <v>686</v>
      </c>
      <c r="J35" s="1896"/>
      <c r="K35" s="1893"/>
      <c r="L35" s="1889"/>
      <c r="M35" s="1880">
        <v>181</v>
      </c>
      <c r="N35" s="1886"/>
      <c r="O35" s="1870"/>
      <c r="P35" s="1889"/>
      <c r="Q35" s="1880">
        <v>218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437</v>
      </c>
      <c r="F36" s="1886"/>
      <c r="G36" s="1870"/>
      <c r="H36" s="1889"/>
      <c r="I36" s="1880">
        <v>668</v>
      </c>
      <c r="J36" s="1896"/>
      <c r="K36" s="1893"/>
      <c r="L36" s="1889"/>
      <c r="M36" s="1880">
        <v>182</v>
      </c>
      <c r="N36" s="1886"/>
      <c r="O36" s="1870"/>
      <c r="P36" s="1889"/>
      <c r="Q36" s="1880">
        <v>224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396</v>
      </c>
      <c r="F37" s="1886"/>
      <c r="G37" s="1870"/>
      <c r="H37" s="1889"/>
      <c r="I37" s="1880">
        <v>612</v>
      </c>
      <c r="J37" s="1896"/>
      <c r="K37" s="1893"/>
      <c r="L37" s="1889"/>
      <c r="M37" s="1880">
        <v>177</v>
      </c>
      <c r="N37" s="1886"/>
      <c r="O37" s="1870"/>
      <c r="P37" s="1889"/>
      <c r="Q37" s="1880">
        <v>223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353</v>
      </c>
      <c r="F38" s="1886"/>
      <c r="G38" s="1870"/>
      <c r="H38" s="1889"/>
      <c r="I38" s="1880">
        <v>549</v>
      </c>
      <c r="J38" s="1896"/>
      <c r="K38" s="1893"/>
      <c r="L38" s="1889"/>
      <c r="M38" s="1880">
        <v>176</v>
      </c>
      <c r="N38" s="1886"/>
      <c r="O38" s="1870"/>
      <c r="P38" s="1889"/>
      <c r="Q38" s="1880">
        <v>222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11539</v>
      </c>
      <c r="F39" s="1870"/>
      <c r="G39" s="1870"/>
      <c r="H39" s="1870"/>
      <c r="I39" s="1869">
        <f>SUM(I15:I38)</f>
        <v>14360</v>
      </c>
      <c r="J39" s="1870"/>
      <c r="K39" s="1870"/>
      <c r="L39" s="1870"/>
      <c r="M39" s="1869">
        <f>SUM(M15:M38)</f>
        <v>6292</v>
      </c>
      <c r="N39" s="1870"/>
      <c r="O39" s="1870"/>
      <c r="P39" s="1870"/>
      <c r="Q39" s="1869">
        <f>SUM(Q15:Q38)</f>
        <v>5309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3"/>
  </sheetPr>
  <dimension ref="A1:AG47"/>
  <sheetViews>
    <sheetView zoomScaleNormal="100" workbookViewId="0">
      <selection activeCell="N37" sqref="N3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561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K3" s="2999" t="s">
        <v>562</v>
      </c>
      <c r="L3" s="2999"/>
      <c r="M3" s="2999"/>
      <c r="N3" s="2999"/>
      <c r="O3" s="2999"/>
      <c r="P3" s="2999"/>
      <c r="Q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100003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563</v>
      </c>
      <c r="C10" s="2053"/>
      <c r="D10" s="2053"/>
      <c r="E10" s="2054"/>
      <c r="F10" s="2990"/>
      <c r="G10" s="2053"/>
      <c r="H10" s="2053"/>
      <c r="I10" s="2054"/>
      <c r="J10" s="2990" t="s">
        <v>563</v>
      </c>
      <c r="K10" s="2921"/>
      <c r="L10" s="2921"/>
      <c r="M10" s="2922"/>
      <c r="N10" s="2990"/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/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/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97">
        <v>2</v>
      </c>
      <c r="F15" s="1881"/>
      <c r="G15" s="1882"/>
      <c r="H15" s="1885"/>
      <c r="I15" s="1898"/>
      <c r="J15" s="1895"/>
      <c r="K15" s="1891"/>
      <c r="L15" s="1885"/>
      <c r="M15" s="1897">
        <v>0</v>
      </c>
      <c r="N15" s="1395"/>
      <c r="O15" s="1396"/>
      <c r="P15" s="1394"/>
      <c r="Q15" s="138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98">
        <v>2</v>
      </c>
      <c r="F16" s="1886"/>
      <c r="G16" s="1870"/>
      <c r="H16" s="1889"/>
      <c r="I16" s="1898"/>
      <c r="J16" s="1896"/>
      <c r="K16" s="1893"/>
      <c r="L16" s="1889"/>
      <c r="M16" s="1897">
        <v>0</v>
      </c>
      <c r="N16" s="1144"/>
      <c r="O16" s="789"/>
      <c r="P16" s="1377"/>
      <c r="Q16" s="1387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98">
        <v>3.5</v>
      </c>
      <c r="F17" s="1886"/>
      <c r="G17" s="1870"/>
      <c r="H17" s="1889"/>
      <c r="I17" s="1898"/>
      <c r="J17" s="1896"/>
      <c r="K17" s="1893"/>
      <c r="L17" s="1889"/>
      <c r="M17" s="1897">
        <v>0</v>
      </c>
      <c r="N17" s="1144"/>
      <c r="O17" s="789"/>
      <c r="P17" s="1377"/>
      <c r="Q17" s="1387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98">
        <v>3</v>
      </c>
      <c r="F18" s="1886"/>
      <c r="G18" s="1870"/>
      <c r="H18" s="1889"/>
      <c r="I18" s="1898"/>
      <c r="J18" s="1896"/>
      <c r="K18" s="1893"/>
      <c r="L18" s="1889"/>
      <c r="M18" s="1897">
        <v>0</v>
      </c>
      <c r="N18" s="1144"/>
      <c r="O18" s="789"/>
      <c r="P18" s="1377"/>
      <c r="Q18" s="1387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98">
        <v>3</v>
      </c>
      <c r="F19" s="1886"/>
      <c r="G19" s="1870"/>
      <c r="H19" s="1889"/>
      <c r="I19" s="1898"/>
      <c r="J19" s="1896"/>
      <c r="K19" s="1893"/>
      <c r="L19" s="1889"/>
      <c r="M19" s="1897">
        <v>0</v>
      </c>
      <c r="N19" s="1144"/>
      <c r="O19" s="789"/>
      <c r="P19" s="1377"/>
      <c r="Q19" s="1387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98">
        <v>3</v>
      </c>
      <c r="F20" s="1886"/>
      <c r="G20" s="1870"/>
      <c r="H20" s="1889"/>
      <c r="I20" s="1898"/>
      <c r="J20" s="1896"/>
      <c r="K20" s="1893"/>
      <c r="L20" s="1889"/>
      <c r="M20" s="1897">
        <v>0</v>
      </c>
      <c r="N20" s="1144"/>
      <c r="O20" s="789"/>
      <c r="P20" s="1377"/>
      <c r="Q20" s="1387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98">
        <v>2</v>
      </c>
      <c r="F21" s="1886"/>
      <c r="G21" s="1870"/>
      <c r="H21" s="1889"/>
      <c r="I21" s="1898"/>
      <c r="J21" s="1896"/>
      <c r="K21" s="1893"/>
      <c r="L21" s="1889"/>
      <c r="M21" s="1897">
        <v>0</v>
      </c>
      <c r="N21" s="1144"/>
      <c r="O21" s="789"/>
      <c r="P21" s="1377"/>
      <c r="Q21" s="1387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98">
        <v>4</v>
      </c>
      <c r="F22" s="1886"/>
      <c r="G22" s="1870"/>
      <c r="H22" s="1889"/>
      <c r="I22" s="1898"/>
      <c r="J22" s="1896"/>
      <c r="K22" s="1893"/>
      <c r="L22" s="1889"/>
      <c r="M22" s="1897">
        <v>0</v>
      </c>
      <c r="N22" s="1144"/>
      <c r="O22" s="789"/>
      <c r="P22" s="1377"/>
      <c r="Q22" s="1387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98">
        <v>4</v>
      </c>
      <c r="F23" s="1886"/>
      <c r="G23" s="1870"/>
      <c r="H23" s="1889"/>
      <c r="I23" s="1898"/>
      <c r="J23" s="1896"/>
      <c r="K23" s="1893"/>
      <c r="L23" s="1889"/>
      <c r="M23" s="1897">
        <v>0</v>
      </c>
      <c r="N23" s="1144"/>
      <c r="O23" s="789"/>
      <c r="P23" s="1377"/>
      <c r="Q23" s="1387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98">
        <v>4</v>
      </c>
      <c r="F24" s="1886"/>
      <c r="G24" s="1870"/>
      <c r="H24" s="1889"/>
      <c r="I24" s="1898"/>
      <c r="J24" s="1896"/>
      <c r="K24" s="1893"/>
      <c r="L24" s="1889"/>
      <c r="M24" s="1897">
        <v>0</v>
      </c>
      <c r="N24" s="1144"/>
      <c r="O24" s="789"/>
      <c r="P24" s="1377"/>
      <c r="Q24" s="1387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98">
        <v>5</v>
      </c>
      <c r="F25" s="1886"/>
      <c r="G25" s="1870"/>
      <c r="H25" s="1889"/>
      <c r="I25" s="1898"/>
      <c r="J25" s="1896"/>
      <c r="K25" s="1893"/>
      <c r="L25" s="1889"/>
      <c r="M25" s="1897">
        <v>0</v>
      </c>
      <c r="N25" s="1144"/>
      <c r="O25" s="789"/>
      <c r="P25" s="1377"/>
      <c r="Q25" s="1387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98">
        <v>6</v>
      </c>
      <c r="F26" s="1886"/>
      <c r="G26" s="1870"/>
      <c r="H26" s="1889"/>
      <c r="I26" s="1898"/>
      <c r="J26" s="1896"/>
      <c r="K26" s="1893"/>
      <c r="L26" s="1889"/>
      <c r="M26" s="1897">
        <v>0</v>
      </c>
      <c r="N26" s="1144"/>
      <c r="O26" s="789"/>
      <c r="P26" s="1377"/>
      <c r="Q26" s="1387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98">
        <v>6</v>
      </c>
      <c r="F27" s="1886"/>
      <c r="G27" s="1870"/>
      <c r="H27" s="1889"/>
      <c r="I27" s="1898"/>
      <c r="J27" s="1896"/>
      <c r="K27" s="1893"/>
      <c r="L27" s="1889"/>
      <c r="M27" s="1897">
        <v>0</v>
      </c>
      <c r="N27" s="1144"/>
      <c r="O27" s="789"/>
      <c r="P27" s="1377"/>
      <c r="Q27" s="1387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98">
        <v>3</v>
      </c>
      <c r="F28" s="1886"/>
      <c r="G28" s="1870"/>
      <c r="H28" s="1889"/>
      <c r="I28" s="1898"/>
      <c r="J28" s="1896"/>
      <c r="K28" s="1893"/>
      <c r="L28" s="1889"/>
      <c r="M28" s="1897">
        <v>0</v>
      </c>
      <c r="N28" s="1144"/>
      <c r="O28" s="789"/>
      <c r="P28" s="1377"/>
      <c r="Q28" s="1387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98">
        <v>5</v>
      </c>
      <c r="F29" s="1886"/>
      <c r="G29" s="1870"/>
      <c r="H29" s="1889"/>
      <c r="I29" s="1898"/>
      <c r="J29" s="1896"/>
      <c r="K29" s="1893"/>
      <c r="L29" s="1889"/>
      <c r="M29" s="1897">
        <v>0</v>
      </c>
      <c r="N29" s="1144"/>
      <c r="O29" s="789"/>
      <c r="P29" s="1377"/>
      <c r="Q29" s="1387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98">
        <v>4</v>
      </c>
      <c r="F30" s="1886"/>
      <c r="G30" s="1870"/>
      <c r="H30" s="1889"/>
      <c r="I30" s="1898"/>
      <c r="J30" s="1896"/>
      <c r="K30" s="1893"/>
      <c r="L30" s="1889"/>
      <c r="M30" s="1897">
        <v>0</v>
      </c>
      <c r="N30" s="1144"/>
      <c r="O30" s="789"/>
      <c r="P30" s="1377"/>
      <c r="Q30" s="1387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98">
        <v>5</v>
      </c>
      <c r="F31" s="1886"/>
      <c r="G31" s="1870"/>
      <c r="H31" s="1889"/>
      <c r="I31" s="1898"/>
      <c r="J31" s="1896"/>
      <c r="K31" s="1893"/>
      <c r="L31" s="1889"/>
      <c r="M31" s="1897">
        <v>0</v>
      </c>
      <c r="N31" s="1144"/>
      <c r="O31" s="789"/>
      <c r="P31" s="1377"/>
      <c r="Q31" s="1387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98">
        <v>3</v>
      </c>
      <c r="F32" s="1886"/>
      <c r="G32" s="1870"/>
      <c r="H32" s="1889"/>
      <c r="I32" s="1898"/>
      <c r="J32" s="1896"/>
      <c r="K32" s="1893"/>
      <c r="L32" s="1889"/>
      <c r="M32" s="1897">
        <v>0</v>
      </c>
      <c r="N32" s="1144"/>
      <c r="O32" s="789"/>
      <c r="P32" s="1377"/>
      <c r="Q32" s="1387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98">
        <v>2</v>
      </c>
      <c r="F33" s="1886"/>
      <c r="G33" s="1870"/>
      <c r="H33" s="1889"/>
      <c r="I33" s="1898"/>
      <c r="J33" s="1896"/>
      <c r="K33" s="1893"/>
      <c r="L33" s="1889"/>
      <c r="M33" s="1897">
        <v>0</v>
      </c>
      <c r="N33" s="1144"/>
      <c r="O33" s="789"/>
      <c r="P33" s="1377"/>
      <c r="Q33" s="1387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98">
        <v>2</v>
      </c>
      <c r="F34" s="1886"/>
      <c r="G34" s="1870"/>
      <c r="H34" s="1889"/>
      <c r="I34" s="1898"/>
      <c r="J34" s="1896"/>
      <c r="K34" s="1893"/>
      <c r="L34" s="1889"/>
      <c r="M34" s="1897">
        <v>0</v>
      </c>
      <c r="N34" s="1144"/>
      <c r="O34" s="789"/>
      <c r="P34" s="1377"/>
      <c r="Q34" s="1387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98">
        <v>2</v>
      </c>
      <c r="F35" s="1886"/>
      <c r="G35" s="1870"/>
      <c r="H35" s="1889"/>
      <c r="I35" s="1898"/>
      <c r="J35" s="1896"/>
      <c r="K35" s="1893"/>
      <c r="L35" s="1889"/>
      <c r="M35" s="1897">
        <v>0</v>
      </c>
      <c r="N35" s="1144"/>
      <c r="O35" s="789"/>
      <c r="P35" s="1377"/>
      <c r="Q35" s="1387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98">
        <v>2</v>
      </c>
      <c r="F36" s="1886"/>
      <c r="G36" s="1870"/>
      <c r="H36" s="1889"/>
      <c r="I36" s="1898"/>
      <c r="J36" s="1896"/>
      <c r="K36" s="1893"/>
      <c r="L36" s="1889"/>
      <c r="M36" s="1897">
        <v>0</v>
      </c>
      <c r="N36" s="1144"/>
      <c r="O36" s="789"/>
      <c r="P36" s="1377"/>
      <c r="Q36" s="1387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98">
        <v>2</v>
      </c>
      <c r="F37" s="1886"/>
      <c r="G37" s="1870"/>
      <c r="H37" s="1889"/>
      <c r="I37" s="1898"/>
      <c r="J37" s="1896"/>
      <c r="K37" s="1893"/>
      <c r="L37" s="1889"/>
      <c r="M37" s="1897">
        <v>0</v>
      </c>
      <c r="N37" s="1144"/>
      <c r="O37" s="789"/>
      <c r="P37" s="1377"/>
      <c r="Q37" s="1387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98">
        <v>2</v>
      </c>
      <c r="F38" s="1886"/>
      <c r="G38" s="1870"/>
      <c r="H38" s="1889"/>
      <c r="I38" s="1898"/>
      <c r="J38" s="1896"/>
      <c r="K38" s="1893"/>
      <c r="L38" s="1889"/>
      <c r="M38" s="1897">
        <v>0</v>
      </c>
      <c r="N38" s="1144"/>
      <c r="O38" s="789"/>
      <c r="P38" s="1377"/>
      <c r="Q38" s="1387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79.5</v>
      </c>
      <c r="F39" s="1870"/>
      <c r="G39" s="1870"/>
      <c r="H39" s="1870"/>
      <c r="I39" s="1869"/>
      <c r="J39" s="1870"/>
      <c r="K39" s="1870"/>
      <c r="L39" s="1870"/>
      <c r="M39" s="1869">
        <f>SUM(M15:M38)</f>
        <v>0</v>
      </c>
      <c r="N39" s="789"/>
      <c r="O39" s="789"/>
      <c r="P39" s="789"/>
      <c r="Q39" s="1379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3"/>
  </sheetPr>
  <dimension ref="A1:AG47"/>
  <sheetViews>
    <sheetView topLeftCell="A7" zoomScaleNormal="100" workbookViewId="0">
      <selection activeCell="M38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564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K3" s="2999" t="s">
        <v>565</v>
      </c>
      <c r="L3" s="2999"/>
      <c r="M3" s="2999"/>
      <c r="N3" s="2999"/>
      <c r="O3" s="2999"/>
      <c r="P3" s="2999"/>
      <c r="Q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100004</v>
      </c>
      <c r="B8" s="1331">
        <v>2136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566</v>
      </c>
      <c r="C10" s="2053"/>
      <c r="D10" s="2053"/>
      <c r="E10" s="2054"/>
      <c r="F10" s="2990" t="s">
        <v>626</v>
      </c>
      <c r="G10" s="2053"/>
      <c r="H10" s="2053"/>
      <c r="I10" s="2054"/>
      <c r="J10" s="2990" t="s">
        <v>566</v>
      </c>
      <c r="K10" s="2921"/>
      <c r="L10" s="2921"/>
      <c r="M10" s="2922"/>
      <c r="N10" s="2990" t="s">
        <v>626</v>
      </c>
      <c r="O10" s="2053"/>
      <c r="P10" s="2053"/>
      <c r="Q10" s="2054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/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/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97">
        <v>2</v>
      </c>
      <c r="F15" s="1881"/>
      <c r="G15" s="1882"/>
      <c r="H15" s="1885"/>
      <c r="I15" s="1880">
        <v>480</v>
      </c>
      <c r="J15" s="1895"/>
      <c r="K15" s="1891"/>
      <c r="L15" s="1885"/>
      <c r="M15" s="1897">
        <v>0</v>
      </c>
      <c r="N15" s="1881"/>
      <c r="O15" s="1882"/>
      <c r="P15" s="1885"/>
      <c r="Q15" s="1880">
        <v>159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98">
        <v>2</v>
      </c>
      <c r="F16" s="1886"/>
      <c r="G16" s="1870"/>
      <c r="H16" s="1889"/>
      <c r="I16" s="1880">
        <v>457</v>
      </c>
      <c r="J16" s="1896"/>
      <c r="K16" s="1893"/>
      <c r="L16" s="1889"/>
      <c r="M16" s="1897">
        <v>0</v>
      </c>
      <c r="N16" s="1886"/>
      <c r="O16" s="1870"/>
      <c r="P16" s="1889"/>
      <c r="Q16" s="1880">
        <v>163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98">
        <v>2</v>
      </c>
      <c r="F17" s="1886"/>
      <c r="G17" s="1870"/>
      <c r="H17" s="1889"/>
      <c r="I17" s="1880">
        <v>443</v>
      </c>
      <c r="J17" s="1896"/>
      <c r="K17" s="1893"/>
      <c r="L17" s="1889"/>
      <c r="M17" s="1897">
        <v>0</v>
      </c>
      <c r="N17" s="1886"/>
      <c r="O17" s="1870"/>
      <c r="P17" s="1889"/>
      <c r="Q17" s="1880">
        <v>159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98">
        <v>2</v>
      </c>
      <c r="F18" s="1886"/>
      <c r="G18" s="1870"/>
      <c r="H18" s="1889"/>
      <c r="I18" s="1880">
        <v>439</v>
      </c>
      <c r="J18" s="1896"/>
      <c r="K18" s="1893"/>
      <c r="L18" s="1889"/>
      <c r="M18" s="1897">
        <v>0</v>
      </c>
      <c r="N18" s="1886"/>
      <c r="O18" s="1870"/>
      <c r="P18" s="1889"/>
      <c r="Q18" s="1880">
        <v>158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98">
        <v>2</v>
      </c>
      <c r="F19" s="1886"/>
      <c r="G19" s="1870"/>
      <c r="H19" s="1889"/>
      <c r="I19" s="1880">
        <v>442</v>
      </c>
      <c r="J19" s="1896"/>
      <c r="K19" s="1893"/>
      <c r="L19" s="1889"/>
      <c r="M19" s="1897">
        <v>0</v>
      </c>
      <c r="N19" s="1886"/>
      <c r="O19" s="1870"/>
      <c r="P19" s="1889"/>
      <c r="Q19" s="1880">
        <v>158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98">
        <v>4</v>
      </c>
      <c r="F20" s="1886"/>
      <c r="G20" s="1870"/>
      <c r="H20" s="1889"/>
      <c r="I20" s="1880">
        <v>469</v>
      </c>
      <c r="J20" s="1896"/>
      <c r="K20" s="1893"/>
      <c r="L20" s="1889"/>
      <c r="M20" s="1897">
        <v>0</v>
      </c>
      <c r="N20" s="1886"/>
      <c r="O20" s="1870"/>
      <c r="P20" s="1889"/>
      <c r="Q20" s="1880">
        <v>154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98">
        <v>4</v>
      </c>
      <c r="F21" s="1886"/>
      <c r="G21" s="1870"/>
      <c r="H21" s="1889"/>
      <c r="I21" s="1880">
        <v>655</v>
      </c>
      <c r="J21" s="1896"/>
      <c r="K21" s="1893"/>
      <c r="L21" s="1889"/>
      <c r="M21" s="1897">
        <v>0</v>
      </c>
      <c r="N21" s="1886"/>
      <c r="O21" s="1870"/>
      <c r="P21" s="1889"/>
      <c r="Q21" s="1880">
        <v>164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98">
        <v>4</v>
      </c>
      <c r="F22" s="1886"/>
      <c r="G22" s="1870"/>
      <c r="H22" s="1889"/>
      <c r="I22" s="1880">
        <v>858</v>
      </c>
      <c r="J22" s="1896"/>
      <c r="K22" s="1893"/>
      <c r="L22" s="1889"/>
      <c r="M22" s="1897">
        <v>0</v>
      </c>
      <c r="N22" s="1886"/>
      <c r="O22" s="1870"/>
      <c r="P22" s="1889"/>
      <c r="Q22" s="1880">
        <v>186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98">
        <v>4</v>
      </c>
      <c r="F23" s="1886"/>
      <c r="G23" s="1870"/>
      <c r="H23" s="1889"/>
      <c r="I23" s="1880">
        <v>903</v>
      </c>
      <c r="J23" s="1896"/>
      <c r="K23" s="1893"/>
      <c r="L23" s="1889"/>
      <c r="M23" s="1897">
        <v>0</v>
      </c>
      <c r="N23" s="1886"/>
      <c r="O23" s="1870"/>
      <c r="P23" s="1889"/>
      <c r="Q23" s="1880">
        <v>208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98">
        <v>4</v>
      </c>
      <c r="F24" s="1886"/>
      <c r="G24" s="1870"/>
      <c r="H24" s="1889"/>
      <c r="I24" s="1880">
        <v>953</v>
      </c>
      <c r="J24" s="1896"/>
      <c r="K24" s="1893"/>
      <c r="L24" s="1889"/>
      <c r="M24" s="1897">
        <v>0</v>
      </c>
      <c r="N24" s="1886"/>
      <c r="O24" s="1870"/>
      <c r="P24" s="1889"/>
      <c r="Q24" s="1880">
        <v>212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98">
        <v>2</v>
      </c>
      <c r="F25" s="1886"/>
      <c r="G25" s="1870"/>
      <c r="H25" s="1889"/>
      <c r="I25" s="1880">
        <v>931</v>
      </c>
      <c r="J25" s="1896"/>
      <c r="K25" s="1893"/>
      <c r="L25" s="1889"/>
      <c r="M25" s="1897">
        <v>0</v>
      </c>
      <c r="N25" s="1886"/>
      <c r="O25" s="1870"/>
      <c r="P25" s="1889"/>
      <c r="Q25" s="1880">
        <v>213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98">
        <v>2</v>
      </c>
      <c r="F26" s="1886"/>
      <c r="G26" s="1870"/>
      <c r="H26" s="1889"/>
      <c r="I26" s="1880">
        <v>888</v>
      </c>
      <c r="J26" s="1896"/>
      <c r="K26" s="1893"/>
      <c r="L26" s="1889"/>
      <c r="M26" s="1897">
        <v>0</v>
      </c>
      <c r="N26" s="1886"/>
      <c r="O26" s="1870"/>
      <c r="P26" s="1889"/>
      <c r="Q26" s="1880">
        <v>199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98">
        <v>2</v>
      </c>
      <c r="F27" s="1886"/>
      <c r="G27" s="1870"/>
      <c r="H27" s="1889"/>
      <c r="I27" s="1880">
        <v>877</v>
      </c>
      <c r="J27" s="1896"/>
      <c r="K27" s="1893"/>
      <c r="L27" s="1889"/>
      <c r="M27" s="1897">
        <v>0</v>
      </c>
      <c r="N27" s="1886"/>
      <c r="O27" s="1870"/>
      <c r="P27" s="1889"/>
      <c r="Q27" s="1880">
        <v>204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98">
        <v>2</v>
      </c>
      <c r="F28" s="1886"/>
      <c r="G28" s="1870"/>
      <c r="H28" s="1889"/>
      <c r="I28" s="1880">
        <v>832</v>
      </c>
      <c r="J28" s="1896"/>
      <c r="K28" s="1893"/>
      <c r="L28" s="1889"/>
      <c r="M28" s="1897">
        <v>0</v>
      </c>
      <c r="N28" s="1886"/>
      <c r="O28" s="1870"/>
      <c r="P28" s="1889"/>
      <c r="Q28" s="1880">
        <v>192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98">
        <v>4</v>
      </c>
      <c r="F29" s="1886"/>
      <c r="G29" s="1870"/>
      <c r="H29" s="1889"/>
      <c r="I29" s="1880">
        <v>792</v>
      </c>
      <c r="J29" s="1896"/>
      <c r="K29" s="1893"/>
      <c r="L29" s="1889"/>
      <c r="M29" s="1897">
        <v>0</v>
      </c>
      <c r="N29" s="1886"/>
      <c r="O29" s="1870"/>
      <c r="P29" s="1889"/>
      <c r="Q29" s="1880">
        <v>192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98">
        <v>4</v>
      </c>
      <c r="F30" s="1886"/>
      <c r="G30" s="1870"/>
      <c r="H30" s="1889"/>
      <c r="I30" s="1880">
        <v>792</v>
      </c>
      <c r="J30" s="1896"/>
      <c r="K30" s="1893"/>
      <c r="L30" s="1889"/>
      <c r="M30" s="1897">
        <v>0</v>
      </c>
      <c r="N30" s="1886"/>
      <c r="O30" s="1870"/>
      <c r="P30" s="1889"/>
      <c r="Q30" s="1880">
        <v>201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98">
        <v>4</v>
      </c>
      <c r="F31" s="1886"/>
      <c r="G31" s="1870"/>
      <c r="H31" s="1889"/>
      <c r="I31" s="1880">
        <v>823</v>
      </c>
      <c r="J31" s="1896"/>
      <c r="K31" s="1893"/>
      <c r="L31" s="1889"/>
      <c r="M31" s="1897">
        <v>0</v>
      </c>
      <c r="N31" s="1886"/>
      <c r="O31" s="1870"/>
      <c r="P31" s="1889"/>
      <c r="Q31" s="1880">
        <v>197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98">
        <v>4</v>
      </c>
      <c r="F32" s="1886"/>
      <c r="G32" s="1870"/>
      <c r="H32" s="1889"/>
      <c r="I32" s="1880">
        <v>788</v>
      </c>
      <c r="J32" s="1896"/>
      <c r="K32" s="1893"/>
      <c r="L32" s="1889"/>
      <c r="M32" s="1897">
        <v>0</v>
      </c>
      <c r="N32" s="1886"/>
      <c r="O32" s="1870"/>
      <c r="P32" s="1889"/>
      <c r="Q32" s="1880">
        <v>180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98">
        <v>4</v>
      </c>
      <c r="F33" s="1886"/>
      <c r="G33" s="1870"/>
      <c r="H33" s="1889"/>
      <c r="I33" s="1880">
        <v>780</v>
      </c>
      <c r="J33" s="1896"/>
      <c r="K33" s="1893"/>
      <c r="L33" s="1889"/>
      <c r="M33" s="1897">
        <v>0</v>
      </c>
      <c r="N33" s="1886"/>
      <c r="O33" s="1870"/>
      <c r="P33" s="1889"/>
      <c r="Q33" s="1880">
        <v>169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98">
        <v>4</v>
      </c>
      <c r="F34" s="1886"/>
      <c r="G34" s="1870"/>
      <c r="H34" s="1889"/>
      <c r="I34" s="1880">
        <v>767</v>
      </c>
      <c r="J34" s="1896"/>
      <c r="K34" s="1893"/>
      <c r="L34" s="1889"/>
      <c r="M34" s="1897">
        <v>0</v>
      </c>
      <c r="N34" s="1886"/>
      <c r="O34" s="1870"/>
      <c r="P34" s="1889"/>
      <c r="Q34" s="1880">
        <v>170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98">
        <v>2</v>
      </c>
      <c r="F35" s="1886"/>
      <c r="G35" s="1870"/>
      <c r="H35" s="1889"/>
      <c r="I35" s="1880">
        <v>770</v>
      </c>
      <c r="J35" s="1896"/>
      <c r="K35" s="1893"/>
      <c r="L35" s="1889"/>
      <c r="M35" s="1897">
        <v>0</v>
      </c>
      <c r="N35" s="1886"/>
      <c r="O35" s="1870"/>
      <c r="P35" s="1889"/>
      <c r="Q35" s="1880">
        <v>170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98">
        <v>2</v>
      </c>
      <c r="F36" s="1886"/>
      <c r="G36" s="1870"/>
      <c r="H36" s="1889"/>
      <c r="I36" s="1880">
        <v>730</v>
      </c>
      <c r="J36" s="1896"/>
      <c r="K36" s="1893"/>
      <c r="L36" s="1889"/>
      <c r="M36" s="1897">
        <v>0</v>
      </c>
      <c r="N36" s="1886"/>
      <c r="O36" s="1870"/>
      <c r="P36" s="1889"/>
      <c r="Q36" s="1880">
        <v>169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98">
        <v>2</v>
      </c>
      <c r="F37" s="1886"/>
      <c r="G37" s="1870"/>
      <c r="H37" s="1889"/>
      <c r="I37" s="1880">
        <v>650</v>
      </c>
      <c r="J37" s="1896"/>
      <c r="K37" s="1893"/>
      <c r="L37" s="1889"/>
      <c r="M37" s="1897">
        <v>0</v>
      </c>
      <c r="N37" s="1886"/>
      <c r="O37" s="1870"/>
      <c r="P37" s="1889"/>
      <c r="Q37" s="1880">
        <v>166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98">
        <v>2</v>
      </c>
      <c r="F38" s="1886"/>
      <c r="G38" s="1870"/>
      <c r="H38" s="1889"/>
      <c r="I38" s="1880">
        <v>571</v>
      </c>
      <c r="J38" s="1896"/>
      <c r="K38" s="1893"/>
      <c r="L38" s="1889"/>
      <c r="M38" s="1897">
        <v>0</v>
      </c>
      <c r="N38" s="1886"/>
      <c r="O38" s="1870"/>
      <c r="P38" s="1889"/>
      <c r="Q38" s="1880">
        <v>162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70</v>
      </c>
      <c r="F39" s="1870"/>
      <c r="G39" s="1870"/>
      <c r="H39" s="1870"/>
      <c r="I39" s="1869">
        <f>SUM(I15:I38)</f>
        <v>17090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4305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3"/>
  </sheetPr>
  <dimension ref="A1:AG47"/>
  <sheetViews>
    <sheetView zoomScaleNormal="100" workbookViewId="0">
      <selection activeCell="T28" sqref="T2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2" t="s">
        <v>512</v>
      </c>
      <c r="C1" s="2039"/>
      <c r="D1" s="2039"/>
      <c r="E1" s="2039"/>
      <c r="F1" s="2039"/>
      <c r="J1" s="801" t="s">
        <v>184</v>
      </c>
      <c r="K1" s="2991" t="s">
        <v>567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3" t="s">
        <v>1</v>
      </c>
      <c r="C2" s="2046"/>
      <c r="D2" s="2046"/>
      <c r="E2" s="2046"/>
      <c r="F2" s="2046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 t="s">
        <v>568</v>
      </c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5" t="s">
        <v>4</v>
      </c>
      <c r="C4" s="2039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4" t="s">
        <v>7</v>
      </c>
      <c r="C5" s="2037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88" t="s">
        <v>8</v>
      </c>
      <c r="B6" s="2046"/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2046"/>
      <c r="P6" s="2046"/>
      <c r="Q6" s="2046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89" t="s">
        <v>670</v>
      </c>
      <c r="B7" s="2046"/>
      <c r="C7" s="2046"/>
      <c r="D7" s="2046"/>
      <c r="E7" s="2046"/>
      <c r="F7" s="2046"/>
      <c r="G7" s="2046"/>
      <c r="H7" s="2046"/>
      <c r="I7" s="2046"/>
      <c r="J7" s="2046"/>
      <c r="K7" s="2046"/>
      <c r="L7" s="2046"/>
      <c r="M7" s="2046"/>
      <c r="N7" s="2046"/>
      <c r="O7" s="2046"/>
      <c r="P7" s="2046"/>
      <c r="Q7" s="204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100001</v>
      </c>
      <c r="B8" s="1331">
        <v>100002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86" t="s">
        <v>9</v>
      </c>
      <c r="B9" s="2987" t="s">
        <v>10</v>
      </c>
      <c r="C9" s="2382"/>
      <c r="D9" s="2382"/>
      <c r="E9" s="2382"/>
      <c r="F9" s="2382"/>
      <c r="G9" s="2382"/>
      <c r="H9" s="2382"/>
      <c r="I9" s="2383"/>
      <c r="J9" s="2987" t="s">
        <v>11</v>
      </c>
      <c r="K9" s="2382"/>
      <c r="L9" s="2382"/>
      <c r="M9" s="2382"/>
      <c r="N9" s="2382"/>
      <c r="O9" s="2382"/>
      <c r="P9" s="2382"/>
      <c r="Q9" s="2383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9"/>
      <c r="B10" s="2990" t="s">
        <v>570</v>
      </c>
      <c r="C10" s="2053"/>
      <c r="D10" s="2053"/>
      <c r="E10" s="2054"/>
      <c r="F10" s="2990" t="s">
        <v>569</v>
      </c>
      <c r="G10" s="2053"/>
      <c r="H10" s="2053"/>
      <c r="I10" s="2054"/>
      <c r="J10" s="2990" t="s">
        <v>570</v>
      </c>
      <c r="K10" s="2921"/>
      <c r="L10" s="2921"/>
      <c r="M10" s="2922"/>
      <c r="N10" s="2990" t="s">
        <v>569</v>
      </c>
      <c r="O10" s="2921"/>
      <c r="P10" s="2921"/>
      <c r="Q10" s="292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9"/>
      <c r="B11" s="2990" t="s">
        <v>14</v>
      </c>
      <c r="C11" s="2053"/>
      <c r="E11" s="679">
        <v>50</v>
      </c>
      <c r="F11" s="2990" t="s">
        <v>14</v>
      </c>
      <c r="G11" s="2053"/>
      <c r="H11" s="678"/>
      <c r="I11" s="679"/>
      <c r="J11" s="2990" t="s">
        <v>14</v>
      </c>
      <c r="K11" s="2053"/>
      <c r="L11" s="678"/>
      <c r="M11" s="679">
        <f>E11</f>
        <v>50</v>
      </c>
      <c r="N11" s="2990" t="s">
        <v>14</v>
      </c>
      <c r="O11" s="2053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891"/>
      <c r="D15" s="1885"/>
      <c r="E15" s="1898">
        <v>289.39999999999998</v>
      </c>
      <c r="F15" s="1881"/>
      <c r="G15" s="1882"/>
      <c r="H15" s="1885"/>
      <c r="I15" s="1898">
        <v>0</v>
      </c>
      <c r="J15" s="1895"/>
      <c r="K15" s="1891"/>
      <c r="L15" s="1885"/>
      <c r="M15" s="1898">
        <v>179.8</v>
      </c>
      <c r="N15" s="1881"/>
      <c r="O15" s="1882"/>
      <c r="P15" s="1885"/>
      <c r="Q15" s="1898">
        <v>0</v>
      </c>
      <c r="S15" s="1399"/>
    </row>
    <row r="16" spans="1:33" s="681" customFormat="1" ht="15" x14ac:dyDescent="0.2">
      <c r="A16" s="684">
        <v>2</v>
      </c>
      <c r="B16" s="933"/>
      <c r="C16" s="1893"/>
      <c r="D16" s="1889"/>
      <c r="E16" s="1898">
        <v>289.2</v>
      </c>
      <c r="F16" s="1886"/>
      <c r="G16" s="1870"/>
      <c r="H16" s="1889"/>
      <c r="I16" s="1898">
        <v>0</v>
      </c>
      <c r="J16" s="1896"/>
      <c r="K16" s="1893"/>
      <c r="L16" s="1889"/>
      <c r="M16" s="1898">
        <v>183.8</v>
      </c>
      <c r="N16" s="1886"/>
      <c r="O16" s="1870"/>
      <c r="P16" s="1889"/>
      <c r="Q16" s="1898">
        <v>0</v>
      </c>
      <c r="S16" s="813"/>
    </row>
    <row r="17" spans="1:19" s="681" customFormat="1" ht="15" x14ac:dyDescent="0.2">
      <c r="A17" s="684">
        <v>3</v>
      </c>
      <c r="B17" s="933"/>
      <c r="C17" s="1893"/>
      <c r="D17" s="1889"/>
      <c r="E17" s="1898">
        <v>292</v>
      </c>
      <c r="F17" s="1886"/>
      <c r="G17" s="1870"/>
      <c r="H17" s="1889"/>
      <c r="I17" s="1898">
        <v>0</v>
      </c>
      <c r="J17" s="1896"/>
      <c r="K17" s="1893"/>
      <c r="L17" s="1889"/>
      <c r="M17" s="1898">
        <v>180.2</v>
      </c>
      <c r="N17" s="1886"/>
      <c r="O17" s="1870"/>
      <c r="P17" s="1889"/>
      <c r="Q17" s="1898">
        <v>0</v>
      </c>
      <c r="S17" s="813"/>
    </row>
    <row r="18" spans="1:19" s="681" customFormat="1" ht="15" x14ac:dyDescent="0.2">
      <c r="A18" s="684">
        <v>4</v>
      </c>
      <c r="B18" s="933"/>
      <c r="C18" s="1893"/>
      <c r="D18" s="1889"/>
      <c r="E18" s="1898">
        <v>284.60000000000002</v>
      </c>
      <c r="F18" s="1886"/>
      <c r="G18" s="1870"/>
      <c r="H18" s="1889"/>
      <c r="I18" s="1898">
        <v>0</v>
      </c>
      <c r="J18" s="1896"/>
      <c r="K18" s="1893"/>
      <c r="L18" s="1889"/>
      <c r="M18" s="1898">
        <v>178.2</v>
      </c>
      <c r="N18" s="1886"/>
      <c r="O18" s="1870"/>
      <c r="P18" s="1889"/>
      <c r="Q18" s="1898">
        <v>0</v>
      </c>
      <c r="S18" s="813"/>
    </row>
    <row r="19" spans="1:19" s="681" customFormat="1" ht="15" x14ac:dyDescent="0.2">
      <c r="A19" s="684">
        <v>5</v>
      </c>
      <c r="B19" s="933"/>
      <c r="C19" s="1893"/>
      <c r="D19" s="1889"/>
      <c r="E19" s="1898">
        <v>279.2</v>
      </c>
      <c r="F19" s="1886"/>
      <c r="G19" s="1870"/>
      <c r="H19" s="1889"/>
      <c r="I19" s="1898">
        <v>0</v>
      </c>
      <c r="J19" s="1896"/>
      <c r="K19" s="1893"/>
      <c r="L19" s="1889"/>
      <c r="M19" s="1898">
        <v>179.2</v>
      </c>
      <c r="N19" s="1886"/>
      <c r="O19" s="1870"/>
      <c r="P19" s="1889"/>
      <c r="Q19" s="1898">
        <v>0</v>
      </c>
      <c r="S19" s="813"/>
    </row>
    <row r="20" spans="1:19" s="681" customFormat="1" ht="15" x14ac:dyDescent="0.2">
      <c r="A20" s="684">
        <v>6</v>
      </c>
      <c r="B20" s="933"/>
      <c r="C20" s="1893"/>
      <c r="D20" s="1889"/>
      <c r="E20" s="1898">
        <v>308</v>
      </c>
      <c r="F20" s="1886"/>
      <c r="G20" s="1870"/>
      <c r="H20" s="1889"/>
      <c r="I20" s="1898">
        <v>0</v>
      </c>
      <c r="J20" s="1896"/>
      <c r="K20" s="1893"/>
      <c r="L20" s="1889"/>
      <c r="M20" s="1898">
        <v>172.8</v>
      </c>
      <c r="N20" s="1886"/>
      <c r="O20" s="1870"/>
      <c r="P20" s="1889"/>
      <c r="Q20" s="1898">
        <v>0</v>
      </c>
      <c r="S20" s="813"/>
    </row>
    <row r="21" spans="1:19" s="681" customFormat="1" ht="15" x14ac:dyDescent="0.2">
      <c r="A21" s="684">
        <v>7</v>
      </c>
      <c r="B21" s="933"/>
      <c r="C21" s="1893"/>
      <c r="D21" s="1889"/>
      <c r="E21" s="1898">
        <v>354.4</v>
      </c>
      <c r="F21" s="1886"/>
      <c r="G21" s="1870"/>
      <c r="H21" s="1889"/>
      <c r="I21" s="1898">
        <v>0</v>
      </c>
      <c r="J21" s="1896"/>
      <c r="K21" s="1893"/>
      <c r="L21" s="1889"/>
      <c r="M21" s="1898">
        <v>174</v>
      </c>
      <c r="N21" s="1886"/>
      <c r="O21" s="1870"/>
      <c r="P21" s="1889"/>
      <c r="Q21" s="1898">
        <v>0</v>
      </c>
      <c r="S21" s="813"/>
    </row>
    <row r="22" spans="1:19" s="681" customFormat="1" ht="15" x14ac:dyDescent="0.2">
      <c r="A22" s="684">
        <v>8</v>
      </c>
      <c r="B22" s="933"/>
      <c r="C22" s="1893"/>
      <c r="D22" s="1889"/>
      <c r="E22" s="1898">
        <v>455.2</v>
      </c>
      <c r="F22" s="1886"/>
      <c r="G22" s="1870"/>
      <c r="H22" s="1889"/>
      <c r="I22" s="1898">
        <v>0</v>
      </c>
      <c r="J22" s="1896"/>
      <c r="K22" s="1893"/>
      <c r="L22" s="1889"/>
      <c r="M22" s="1898">
        <v>182.4</v>
      </c>
      <c r="N22" s="1886"/>
      <c r="O22" s="1870"/>
      <c r="P22" s="1889"/>
      <c r="Q22" s="1898">
        <v>0</v>
      </c>
      <c r="S22" s="813"/>
    </row>
    <row r="23" spans="1:19" s="681" customFormat="1" ht="15" x14ac:dyDescent="0.2">
      <c r="A23" s="684">
        <v>9</v>
      </c>
      <c r="B23" s="933"/>
      <c r="C23" s="1893"/>
      <c r="D23" s="1889"/>
      <c r="E23" s="1898">
        <v>660.4</v>
      </c>
      <c r="F23" s="1886"/>
      <c r="G23" s="1870"/>
      <c r="H23" s="1889"/>
      <c r="I23" s="1898">
        <v>0</v>
      </c>
      <c r="J23" s="1896"/>
      <c r="K23" s="1893"/>
      <c r="L23" s="1889"/>
      <c r="M23" s="1898">
        <v>398.8</v>
      </c>
      <c r="N23" s="1886"/>
      <c r="O23" s="1870"/>
      <c r="P23" s="1889"/>
      <c r="Q23" s="1898">
        <v>0</v>
      </c>
      <c r="S23" s="813"/>
    </row>
    <row r="24" spans="1:19" s="681" customFormat="1" ht="15" x14ac:dyDescent="0.2">
      <c r="A24" s="684">
        <v>10</v>
      </c>
      <c r="B24" s="933"/>
      <c r="C24" s="1893"/>
      <c r="D24" s="1889"/>
      <c r="E24" s="1898">
        <v>651.79999999999995</v>
      </c>
      <c r="F24" s="1886"/>
      <c r="G24" s="1870"/>
      <c r="H24" s="1889"/>
      <c r="I24" s="1898">
        <v>0</v>
      </c>
      <c r="J24" s="1896"/>
      <c r="K24" s="1893"/>
      <c r="L24" s="1889"/>
      <c r="M24" s="1898">
        <v>482.4</v>
      </c>
      <c r="N24" s="1886"/>
      <c r="O24" s="1870"/>
      <c r="P24" s="1889"/>
      <c r="Q24" s="1898">
        <v>0</v>
      </c>
      <c r="S24" s="813"/>
    </row>
    <row r="25" spans="1:19" s="681" customFormat="1" ht="15" x14ac:dyDescent="0.2">
      <c r="A25" s="684">
        <v>11</v>
      </c>
      <c r="B25" s="933"/>
      <c r="C25" s="1893"/>
      <c r="D25" s="1889"/>
      <c r="E25" s="1898">
        <v>618.6</v>
      </c>
      <c r="F25" s="1886"/>
      <c r="G25" s="1870"/>
      <c r="H25" s="1889"/>
      <c r="I25" s="1898">
        <v>0</v>
      </c>
      <c r="J25" s="1896"/>
      <c r="K25" s="1893"/>
      <c r="L25" s="1889"/>
      <c r="M25" s="1898">
        <v>486</v>
      </c>
      <c r="N25" s="1886"/>
      <c r="O25" s="1870"/>
      <c r="P25" s="1889"/>
      <c r="Q25" s="1898">
        <v>0</v>
      </c>
      <c r="S25" s="813"/>
    </row>
    <row r="26" spans="1:19" s="681" customFormat="1" ht="15" x14ac:dyDescent="0.2">
      <c r="A26" s="684">
        <v>12</v>
      </c>
      <c r="B26" s="933"/>
      <c r="C26" s="1893"/>
      <c r="D26" s="1889"/>
      <c r="E26" s="1898">
        <v>598</v>
      </c>
      <c r="F26" s="1886"/>
      <c r="G26" s="1870"/>
      <c r="H26" s="1889"/>
      <c r="I26" s="1898">
        <v>0</v>
      </c>
      <c r="J26" s="1896"/>
      <c r="K26" s="1893"/>
      <c r="L26" s="1889"/>
      <c r="M26" s="1898">
        <v>380.6</v>
      </c>
      <c r="N26" s="1886"/>
      <c r="O26" s="1870"/>
      <c r="P26" s="1889"/>
      <c r="Q26" s="1898">
        <v>0</v>
      </c>
      <c r="S26" s="813"/>
    </row>
    <row r="27" spans="1:19" s="681" customFormat="1" ht="15" x14ac:dyDescent="0.2">
      <c r="A27" s="684">
        <v>13</v>
      </c>
      <c r="B27" s="933"/>
      <c r="C27" s="1893"/>
      <c r="D27" s="1889"/>
      <c r="E27" s="1898">
        <v>490.8</v>
      </c>
      <c r="F27" s="1886"/>
      <c r="G27" s="1870"/>
      <c r="H27" s="1889"/>
      <c r="I27" s="1898">
        <v>0</v>
      </c>
      <c r="J27" s="1896"/>
      <c r="K27" s="1893"/>
      <c r="L27" s="1889"/>
      <c r="M27" s="1898">
        <v>268.2</v>
      </c>
      <c r="N27" s="1886"/>
      <c r="O27" s="1870"/>
      <c r="P27" s="1889"/>
      <c r="Q27" s="1898">
        <v>0</v>
      </c>
      <c r="S27" s="813"/>
    </row>
    <row r="28" spans="1:19" s="681" customFormat="1" ht="15" x14ac:dyDescent="0.2">
      <c r="A28" s="684">
        <v>14</v>
      </c>
      <c r="B28" s="933"/>
      <c r="C28" s="1893"/>
      <c r="D28" s="1889"/>
      <c r="E28" s="1898">
        <v>516.4</v>
      </c>
      <c r="F28" s="1886"/>
      <c r="G28" s="1870"/>
      <c r="H28" s="1889"/>
      <c r="I28" s="1898">
        <v>0</v>
      </c>
      <c r="J28" s="1896"/>
      <c r="K28" s="1893"/>
      <c r="L28" s="1889"/>
      <c r="M28" s="1898">
        <v>376.8</v>
      </c>
      <c r="N28" s="1886"/>
      <c r="O28" s="1870"/>
      <c r="P28" s="1889"/>
      <c r="Q28" s="1898">
        <v>0</v>
      </c>
      <c r="S28" s="813"/>
    </row>
    <row r="29" spans="1:19" s="681" customFormat="1" ht="15" x14ac:dyDescent="0.2">
      <c r="A29" s="684">
        <v>15</v>
      </c>
      <c r="B29" s="933"/>
      <c r="C29" s="1893"/>
      <c r="D29" s="1889"/>
      <c r="E29" s="1898">
        <v>510.2</v>
      </c>
      <c r="F29" s="1886"/>
      <c r="G29" s="1870"/>
      <c r="H29" s="1889"/>
      <c r="I29" s="1898">
        <v>0</v>
      </c>
      <c r="J29" s="1896"/>
      <c r="K29" s="1893"/>
      <c r="L29" s="1889"/>
      <c r="M29" s="1898">
        <v>324.2</v>
      </c>
      <c r="N29" s="1886"/>
      <c r="O29" s="1870"/>
      <c r="P29" s="1889"/>
      <c r="Q29" s="1898">
        <v>0</v>
      </c>
      <c r="S29" s="813"/>
    </row>
    <row r="30" spans="1:19" s="681" customFormat="1" ht="15" x14ac:dyDescent="0.2">
      <c r="A30" s="684">
        <v>16</v>
      </c>
      <c r="B30" s="933"/>
      <c r="C30" s="1893"/>
      <c r="D30" s="1889"/>
      <c r="E30" s="1898">
        <v>466</v>
      </c>
      <c r="F30" s="1886"/>
      <c r="G30" s="1870"/>
      <c r="H30" s="1889"/>
      <c r="I30" s="1898">
        <v>0</v>
      </c>
      <c r="J30" s="1896"/>
      <c r="K30" s="1893"/>
      <c r="L30" s="1889"/>
      <c r="M30" s="1898">
        <v>257.39999999999998</v>
      </c>
      <c r="N30" s="1886"/>
      <c r="O30" s="1870"/>
      <c r="P30" s="1889"/>
      <c r="Q30" s="1898">
        <v>0</v>
      </c>
      <c r="S30" s="813"/>
    </row>
    <row r="31" spans="1:19" s="685" customFormat="1" ht="15" x14ac:dyDescent="0.2">
      <c r="A31" s="684">
        <v>17</v>
      </c>
      <c r="B31" s="933"/>
      <c r="C31" s="1893"/>
      <c r="D31" s="1889"/>
      <c r="E31" s="1898">
        <v>513.79999999999995</v>
      </c>
      <c r="F31" s="1886"/>
      <c r="G31" s="1870"/>
      <c r="H31" s="1889"/>
      <c r="I31" s="1898">
        <v>0</v>
      </c>
      <c r="J31" s="1896"/>
      <c r="K31" s="1893"/>
      <c r="L31" s="1889"/>
      <c r="M31" s="1898">
        <v>226.6</v>
      </c>
      <c r="N31" s="1886"/>
      <c r="O31" s="1870"/>
      <c r="P31" s="1889"/>
      <c r="Q31" s="1898">
        <v>0</v>
      </c>
      <c r="S31" s="813"/>
    </row>
    <row r="32" spans="1:19" s="685" customFormat="1" ht="15" x14ac:dyDescent="0.2">
      <c r="A32" s="684">
        <v>18</v>
      </c>
      <c r="B32" s="933"/>
      <c r="C32" s="1893"/>
      <c r="D32" s="1889"/>
      <c r="E32" s="1898">
        <v>525.4</v>
      </c>
      <c r="F32" s="1886"/>
      <c r="G32" s="1870"/>
      <c r="H32" s="1889"/>
      <c r="I32" s="1898">
        <v>0</v>
      </c>
      <c r="J32" s="1896"/>
      <c r="K32" s="1893"/>
      <c r="L32" s="1889"/>
      <c r="M32" s="1898">
        <v>239.6</v>
      </c>
      <c r="N32" s="1886"/>
      <c r="O32" s="1870"/>
      <c r="P32" s="1889"/>
      <c r="Q32" s="1898">
        <v>0</v>
      </c>
      <c r="S32" s="813"/>
    </row>
    <row r="33" spans="1:33" s="685" customFormat="1" ht="15" x14ac:dyDescent="0.2">
      <c r="A33" s="684">
        <v>19</v>
      </c>
      <c r="B33" s="933"/>
      <c r="C33" s="1893"/>
      <c r="D33" s="1889"/>
      <c r="E33" s="1898">
        <v>517.4</v>
      </c>
      <c r="F33" s="1886"/>
      <c r="G33" s="1870"/>
      <c r="H33" s="1889"/>
      <c r="I33" s="1898">
        <v>0</v>
      </c>
      <c r="J33" s="1896"/>
      <c r="K33" s="1893"/>
      <c r="L33" s="1889"/>
      <c r="M33" s="1898">
        <v>251.2</v>
      </c>
      <c r="N33" s="1886"/>
      <c r="O33" s="1870"/>
      <c r="P33" s="1889"/>
      <c r="Q33" s="1898">
        <v>0</v>
      </c>
      <c r="S33" s="813"/>
    </row>
    <row r="34" spans="1:33" s="685" customFormat="1" ht="15" x14ac:dyDescent="0.2">
      <c r="A34" s="684">
        <v>20</v>
      </c>
      <c r="B34" s="933"/>
      <c r="C34" s="1893"/>
      <c r="D34" s="1889"/>
      <c r="E34" s="1898">
        <v>496.6</v>
      </c>
      <c r="F34" s="1886"/>
      <c r="G34" s="1870"/>
      <c r="H34" s="1889"/>
      <c r="I34" s="1898">
        <v>0</v>
      </c>
      <c r="J34" s="1896"/>
      <c r="K34" s="1893"/>
      <c r="L34" s="1889"/>
      <c r="M34" s="1898">
        <v>262</v>
      </c>
      <c r="N34" s="1886"/>
      <c r="O34" s="1870"/>
      <c r="P34" s="1889"/>
      <c r="Q34" s="1898">
        <v>0</v>
      </c>
      <c r="S34" s="813"/>
    </row>
    <row r="35" spans="1:33" s="685" customFormat="1" ht="15" x14ac:dyDescent="0.2">
      <c r="A35" s="684">
        <v>21</v>
      </c>
      <c r="B35" s="933"/>
      <c r="C35" s="1893"/>
      <c r="D35" s="1889"/>
      <c r="E35" s="1898">
        <v>469.6</v>
      </c>
      <c r="F35" s="1886"/>
      <c r="G35" s="1870"/>
      <c r="H35" s="1889"/>
      <c r="I35" s="1898">
        <v>0</v>
      </c>
      <c r="J35" s="1896"/>
      <c r="K35" s="1893"/>
      <c r="L35" s="1889"/>
      <c r="M35" s="1898">
        <v>263.2</v>
      </c>
      <c r="N35" s="1886"/>
      <c r="O35" s="1870"/>
      <c r="P35" s="1889"/>
      <c r="Q35" s="1898">
        <v>0</v>
      </c>
      <c r="S35" s="813"/>
    </row>
    <row r="36" spans="1:33" s="685" customFormat="1" ht="15" x14ac:dyDescent="0.2">
      <c r="A36" s="684">
        <v>22</v>
      </c>
      <c r="B36" s="933"/>
      <c r="C36" s="1893"/>
      <c r="D36" s="1889"/>
      <c r="E36" s="1898">
        <v>424.2</v>
      </c>
      <c r="F36" s="1886"/>
      <c r="G36" s="1870"/>
      <c r="H36" s="1889"/>
      <c r="I36" s="1898">
        <v>0</v>
      </c>
      <c r="J36" s="1896"/>
      <c r="K36" s="1893"/>
      <c r="L36" s="1889"/>
      <c r="M36" s="1898">
        <v>278.2</v>
      </c>
      <c r="N36" s="1886"/>
      <c r="O36" s="1870"/>
      <c r="P36" s="1889"/>
      <c r="Q36" s="1898">
        <v>0</v>
      </c>
      <c r="S36" s="813"/>
    </row>
    <row r="37" spans="1:33" s="685" customFormat="1" ht="15" x14ac:dyDescent="0.2">
      <c r="A37" s="684">
        <v>23</v>
      </c>
      <c r="B37" s="933"/>
      <c r="C37" s="1893"/>
      <c r="D37" s="1889"/>
      <c r="E37" s="1898">
        <v>385.4</v>
      </c>
      <c r="F37" s="1886"/>
      <c r="G37" s="1870"/>
      <c r="H37" s="1889"/>
      <c r="I37" s="1898">
        <v>0</v>
      </c>
      <c r="J37" s="1896"/>
      <c r="K37" s="1893"/>
      <c r="L37" s="1889"/>
      <c r="M37" s="1898">
        <v>276.2</v>
      </c>
      <c r="N37" s="1886"/>
      <c r="O37" s="1870"/>
      <c r="P37" s="1889"/>
      <c r="Q37" s="1898">
        <v>0</v>
      </c>
      <c r="S37" s="813"/>
    </row>
    <row r="38" spans="1:33" s="685" customFormat="1" ht="15" x14ac:dyDescent="0.2">
      <c r="A38" s="684">
        <v>24</v>
      </c>
      <c r="B38" s="933"/>
      <c r="C38" s="1893"/>
      <c r="D38" s="1889"/>
      <c r="E38" s="1898">
        <v>342</v>
      </c>
      <c r="F38" s="1886"/>
      <c r="G38" s="1870"/>
      <c r="H38" s="1889"/>
      <c r="I38" s="1898">
        <v>0</v>
      </c>
      <c r="J38" s="1896"/>
      <c r="K38" s="1893"/>
      <c r="L38" s="1889"/>
      <c r="M38" s="1898">
        <v>266.2</v>
      </c>
      <c r="N38" s="1886"/>
      <c r="O38" s="1870"/>
      <c r="P38" s="1889"/>
      <c r="Q38" s="1898">
        <v>0</v>
      </c>
      <c r="S38" s="813"/>
    </row>
    <row r="39" spans="1:33" s="685" customFormat="1" ht="15" x14ac:dyDescent="0.2">
      <c r="A39" s="684" t="s">
        <v>19</v>
      </c>
      <c r="B39" s="789"/>
      <c r="C39" s="1870"/>
      <c r="D39" s="1870"/>
      <c r="E39" s="1869">
        <f>SUM(E15:E38)</f>
        <v>10738.6</v>
      </c>
      <c r="F39" s="1870"/>
      <c r="G39" s="1870"/>
      <c r="H39" s="1870"/>
      <c r="I39" s="1869">
        <f>SUM(I15:I38)</f>
        <v>0</v>
      </c>
      <c r="J39" s="1870"/>
      <c r="K39" s="1870"/>
      <c r="L39" s="1870"/>
      <c r="M39" s="1869">
        <f>SUM(M15:M38)</f>
        <v>6467.9999999999991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5" spans="1:33" x14ac:dyDescent="0.2">
      <c r="E45" s="1620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3"/>
  </sheetPr>
  <dimension ref="A1:V43"/>
  <sheetViews>
    <sheetView zoomScale="85" zoomScaleNormal="85" zoomScaleSheetLayoutView="100" workbookViewId="0">
      <selection activeCell="E39" sqref="E39"/>
    </sheetView>
  </sheetViews>
  <sheetFormatPr defaultRowHeight="12.75" x14ac:dyDescent="0.2"/>
  <cols>
    <col min="1" max="2" width="11.28515625" style="1075" customWidth="1"/>
    <col min="3" max="3" width="10.28515625" style="1075" customWidth="1"/>
    <col min="4" max="4" width="11.28515625" style="1075" hidden="1" customWidth="1"/>
    <col min="5" max="5" width="15" style="1075" customWidth="1"/>
    <col min="6" max="7" width="11.28515625" style="1075" customWidth="1"/>
    <col min="8" max="8" width="11.28515625" style="1075" hidden="1" customWidth="1"/>
    <col min="9" max="9" width="13.710937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4" t="s">
        <v>545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8" t="s">
        <v>5</v>
      </c>
      <c r="J4" s="2022"/>
      <c r="K4" s="2022"/>
      <c r="L4" s="1586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547</v>
      </c>
      <c r="C10" s="3001"/>
      <c r="D10" s="3001"/>
      <c r="E10" s="3002"/>
      <c r="F10" s="3000" t="s">
        <v>548</v>
      </c>
      <c r="G10" s="3001"/>
      <c r="H10" s="3001"/>
      <c r="I10" s="3002"/>
      <c r="J10" s="3000" t="s">
        <v>547</v>
      </c>
      <c r="K10" s="3001"/>
      <c r="L10" s="3001"/>
      <c r="M10" s="3002"/>
      <c r="N10" s="3000" t="s">
        <v>548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585">
        <v>8000</v>
      </c>
      <c r="F11" s="2018" t="s">
        <v>15</v>
      </c>
      <c r="G11" s="2019"/>
      <c r="H11" s="1584"/>
      <c r="I11" s="1585">
        <v>2000</v>
      </c>
      <c r="J11" s="2018" t="s">
        <v>15</v>
      </c>
      <c r="K11" s="2019"/>
      <c r="L11" s="1584"/>
      <c r="M11" s="1585">
        <v>8000</v>
      </c>
      <c r="N11" s="2018" t="s">
        <v>15</v>
      </c>
      <c r="O11" s="2019"/>
      <c r="P11" s="1584"/>
      <c r="Q11" s="1585">
        <f>I11</f>
        <v>2000</v>
      </c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.75" x14ac:dyDescent="0.2">
      <c r="A14" s="1068">
        <v>0</v>
      </c>
      <c r="B14" s="1591"/>
      <c r="C14" s="1592"/>
      <c r="D14" s="1592"/>
      <c r="E14" s="1593"/>
      <c r="F14" s="1594"/>
      <c r="G14" s="1592"/>
      <c r="H14" s="1592"/>
      <c r="I14" s="1595"/>
      <c r="J14" s="1594"/>
      <c r="K14" s="1596"/>
      <c r="L14" s="1592"/>
      <c r="M14" s="1595"/>
      <c r="N14" s="1591"/>
      <c r="O14" s="1596"/>
      <c r="P14" s="1592"/>
      <c r="Q14" s="1595"/>
      <c r="S14" s="1597"/>
      <c r="T14" s="1070"/>
      <c r="U14" s="1070"/>
      <c r="V14" s="1070"/>
    </row>
    <row r="15" spans="1:22" s="1065" customFormat="1" ht="15.75" x14ac:dyDescent="0.25">
      <c r="A15" s="1068">
        <v>1</v>
      </c>
      <c r="B15" s="1591"/>
      <c r="C15" s="1592"/>
      <c r="D15" s="1592"/>
      <c r="E15" s="1899">
        <v>1241.5999999999999</v>
      </c>
      <c r="F15" s="1900"/>
      <c r="G15" s="1901"/>
      <c r="H15" s="1901"/>
      <c r="I15" s="1899">
        <v>124.4</v>
      </c>
      <c r="J15" s="1900"/>
      <c r="K15" s="1901"/>
      <c r="L15" s="1901"/>
      <c r="M15" s="1899">
        <v>464</v>
      </c>
      <c r="N15" s="1902"/>
      <c r="O15" s="1901"/>
      <c r="P15" s="1901"/>
      <c r="Q15" s="1899">
        <v>120.8</v>
      </c>
      <c r="S15" s="1071"/>
      <c r="T15" s="1070"/>
      <c r="U15" s="1070"/>
      <c r="V15" s="1070"/>
    </row>
    <row r="16" spans="1:22" s="1065" customFormat="1" ht="15.75" x14ac:dyDescent="0.25">
      <c r="A16" s="1068">
        <v>2</v>
      </c>
      <c r="B16" s="1591"/>
      <c r="C16" s="1592"/>
      <c r="D16" s="1592"/>
      <c r="E16" s="1899">
        <v>1203.2</v>
      </c>
      <c r="F16" s="1900"/>
      <c r="G16" s="1901"/>
      <c r="H16" s="1901"/>
      <c r="I16" s="1899">
        <v>136</v>
      </c>
      <c r="J16" s="1900"/>
      <c r="K16" s="1901"/>
      <c r="L16" s="1901"/>
      <c r="M16" s="1899">
        <v>459.2</v>
      </c>
      <c r="N16" s="1902"/>
      <c r="O16" s="1901"/>
      <c r="P16" s="1901"/>
      <c r="Q16" s="1899">
        <v>141.19999999999999</v>
      </c>
      <c r="S16" s="1071"/>
      <c r="T16" s="1070"/>
      <c r="U16" s="1070"/>
      <c r="V16" s="1070"/>
    </row>
    <row r="17" spans="1:22" s="1065" customFormat="1" ht="15.75" x14ac:dyDescent="0.25">
      <c r="A17" s="1068">
        <v>3</v>
      </c>
      <c r="B17" s="1591"/>
      <c r="C17" s="1592"/>
      <c r="D17" s="1592"/>
      <c r="E17" s="1899">
        <v>1179.2</v>
      </c>
      <c r="F17" s="1900"/>
      <c r="G17" s="1901"/>
      <c r="H17" s="1901"/>
      <c r="I17" s="1899">
        <v>130</v>
      </c>
      <c r="J17" s="1900"/>
      <c r="K17" s="1901"/>
      <c r="L17" s="1901"/>
      <c r="M17" s="1899">
        <v>457.6</v>
      </c>
      <c r="N17" s="1902"/>
      <c r="O17" s="1901"/>
      <c r="P17" s="1901"/>
      <c r="Q17" s="1899">
        <v>134.4</v>
      </c>
      <c r="S17" s="1071"/>
      <c r="T17" s="1070"/>
      <c r="U17" s="1070"/>
      <c r="V17" s="1070"/>
    </row>
    <row r="18" spans="1:22" s="1065" customFormat="1" ht="15.75" x14ac:dyDescent="0.25">
      <c r="A18" s="1068">
        <v>4</v>
      </c>
      <c r="B18" s="1591"/>
      <c r="C18" s="1592"/>
      <c r="D18" s="1592"/>
      <c r="E18" s="1899">
        <v>1177.5999999999999</v>
      </c>
      <c r="F18" s="1900"/>
      <c r="G18" s="1901"/>
      <c r="H18" s="1901"/>
      <c r="I18" s="1899">
        <v>126</v>
      </c>
      <c r="J18" s="1900"/>
      <c r="K18" s="1901"/>
      <c r="L18" s="1901"/>
      <c r="M18" s="1899">
        <v>449.6</v>
      </c>
      <c r="N18" s="1902"/>
      <c r="O18" s="1901"/>
      <c r="P18" s="1901"/>
      <c r="Q18" s="1899">
        <v>127.6</v>
      </c>
      <c r="S18" s="1071"/>
      <c r="T18" s="1070"/>
      <c r="U18" s="1070"/>
      <c r="V18" s="1070"/>
    </row>
    <row r="19" spans="1:22" s="1065" customFormat="1" ht="15.75" x14ac:dyDescent="0.25">
      <c r="A19" s="1068">
        <v>5</v>
      </c>
      <c r="B19" s="1591"/>
      <c r="C19" s="1592"/>
      <c r="D19" s="1592"/>
      <c r="E19" s="1899">
        <v>1227.2</v>
      </c>
      <c r="F19" s="1900"/>
      <c r="G19" s="1901"/>
      <c r="H19" s="1901"/>
      <c r="I19" s="1899">
        <v>131.19999999999999</v>
      </c>
      <c r="J19" s="1900"/>
      <c r="K19" s="1901"/>
      <c r="L19" s="1901"/>
      <c r="M19" s="1899">
        <v>451.2</v>
      </c>
      <c r="N19" s="1902"/>
      <c r="O19" s="1901"/>
      <c r="P19" s="1901"/>
      <c r="Q19" s="1899">
        <v>133.19999999999999</v>
      </c>
      <c r="S19" s="1071"/>
      <c r="T19" s="1070"/>
      <c r="U19" s="1070"/>
      <c r="V19" s="1070"/>
    </row>
    <row r="20" spans="1:22" s="1065" customFormat="1" ht="15.75" x14ac:dyDescent="0.25">
      <c r="A20" s="1068">
        <v>6</v>
      </c>
      <c r="B20" s="1591"/>
      <c r="C20" s="1592"/>
      <c r="D20" s="1592"/>
      <c r="E20" s="1899">
        <v>1337.6</v>
      </c>
      <c r="F20" s="1900"/>
      <c r="G20" s="1901"/>
      <c r="H20" s="1901"/>
      <c r="I20" s="1899">
        <v>128.4</v>
      </c>
      <c r="J20" s="1900"/>
      <c r="K20" s="1901"/>
      <c r="L20" s="1901"/>
      <c r="M20" s="1899">
        <v>451.2</v>
      </c>
      <c r="N20" s="1902"/>
      <c r="O20" s="1901"/>
      <c r="P20" s="1901"/>
      <c r="Q20" s="1899">
        <v>124.8</v>
      </c>
      <c r="S20" s="1071"/>
      <c r="T20" s="1070"/>
      <c r="U20" s="1070"/>
      <c r="V20" s="1070"/>
    </row>
    <row r="21" spans="1:22" s="1065" customFormat="1" ht="15.75" x14ac:dyDescent="0.25">
      <c r="A21" s="1068">
        <v>7</v>
      </c>
      <c r="B21" s="1591"/>
      <c r="C21" s="1592"/>
      <c r="D21" s="1592"/>
      <c r="E21" s="1899">
        <v>1587.2</v>
      </c>
      <c r="F21" s="1900"/>
      <c r="G21" s="1901"/>
      <c r="H21" s="1901"/>
      <c r="I21" s="1899">
        <v>139.19999999999999</v>
      </c>
      <c r="J21" s="1900"/>
      <c r="K21" s="1901"/>
      <c r="L21" s="1901"/>
      <c r="M21" s="1899">
        <v>464</v>
      </c>
      <c r="N21" s="1902"/>
      <c r="O21" s="1901"/>
      <c r="P21" s="1901"/>
      <c r="Q21" s="1899">
        <v>126</v>
      </c>
      <c r="S21" s="1071"/>
      <c r="T21" s="1070"/>
      <c r="U21" s="1070"/>
      <c r="V21" s="1070"/>
    </row>
    <row r="22" spans="1:22" s="1065" customFormat="1" ht="15.75" x14ac:dyDescent="0.25">
      <c r="A22" s="1068">
        <v>8</v>
      </c>
      <c r="B22" s="1591"/>
      <c r="C22" s="1592"/>
      <c r="D22" s="1592"/>
      <c r="E22" s="1899">
        <v>1844.8</v>
      </c>
      <c r="F22" s="1900"/>
      <c r="G22" s="1901"/>
      <c r="H22" s="1901"/>
      <c r="I22" s="1899">
        <v>142.4</v>
      </c>
      <c r="J22" s="1900"/>
      <c r="K22" s="1901"/>
      <c r="L22" s="1901"/>
      <c r="M22" s="1899">
        <v>494.4</v>
      </c>
      <c r="N22" s="1902"/>
      <c r="O22" s="1901"/>
      <c r="P22" s="1901"/>
      <c r="Q22" s="1899">
        <v>107.2</v>
      </c>
      <c r="S22" s="1071"/>
      <c r="T22" s="1070"/>
      <c r="U22" s="1070"/>
      <c r="V22" s="1070"/>
    </row>
    <row r="23" spans="1:22" s="1065" customFormat="1" ht="15.75" x14ac:dyDescent="0.25">
      <c r="A23" s="1068">
        <v>9</v>
      </c>
      <c r="B23" s="1591"/>
      <c r="C23" s="1592"/>
      <c r="D23" s="1592"/>
      <c r="E23" s="1899">
        <v>2081.6</v>
      </c>
      <c r="F23" s="1900"/>
      <c r="G23" s="1901"/>
      <c r="H23" s="1901"/>
      <c r="I23" s="1899">
        <v>214</v>
      </c>
      <c r="J23" s="1900"/>
      <c r="K23" s="1901"/>
      <c r="L23" s="1901"/>
      <c r="M23" s="1899">
        <v>572.79999999999995</v>
      </c>
      <c r="N23" s="1902"/>
      <c r="O23" s="1901"/>
      <c r="P23" s="1901"/>
      <c r="Q23" s="1899">
        <v>184.8</v>
      </c>
      <c r="S23" s="1071"/>
      <c r="T23" s="1070"/>
      <c r="U23" s="1070"/>
      <c r="V23" s="1070"/>
    </row>
    <row r="24" spans="1:22" s="1065" customFormat="1" ht="15.75" x14ac:dyDescent="0.25">
      <c r="A24" s="1068">
        <v>10</v>
      </c>
      <c r="B24" s="1591"/>
      <c r="C24" s="1592"/>
      <c r="D24" s="1592"/>
      <c r="E24" s="1899">
        <v>2249.6</v>
      </c>
      <c r="F24" s="1900"/>
      <c r="G24" s="1901"/>
      <c r="H24" s="1901"/>
      <c r="I24" s="1899">
        <v>197.6</v>
      </c>
      <c r="J24" s="1900"/>
      <c r="K24" s="1901"/>
      <c r="L24" s="1901"/>
      <c r="M24" s="1899">
        <v>652.79999999999995</v>
      </c>
      <c r="N24" s="1902"/>
      <c r="O24" s="1901"/>
      <c r="P24" s="1901"/>
      <c r="Q24" s="1899">
        <v>169.2</v>
      </c>
      <c r="S24" s="1071"/>
      <c r="T24" s="1070"/>
      <c r="U24" s="1070"/>
      <c r="V24" s="1070"/>
    </row>
    <row r="25" spans="1:22" s="1065" customFormat="1" ht="15.75" x14ac:dyDescent="0.25">
      <c r="A25" s="1068">
        <v>11</v>
      </c>
      <c r="B25" s="1591"/>
      <c r="C25" s="1592"/>
      <c r="D25" s="1592"/>
      <c r="E25" s="1899">
        <v>2161.6</v>
      </c>
      <c r="F25" s="1900"/>
      <c r="G25" s="1901"/>
      <c r="H25" s="1901"/>
      <c r="I25" s="1899">
        <v>165.2</v>
      </c>
      <c r="J25" s="1900"/>
      <c r="K25" s="1901"/>
      <c r="L25" s="1901"/>
      <c r="M25" s="1899">
        <v>611.20000000000005</v>
      </c>
      <c r="N25" s="1902"/>
      <c r="O25" s="1901"/>
      <c r="P25" s="1901"/>
      <c r="Q25" s="1899">
        <v>136</v>
      </c>
      <c r="S25" s="1071"/>
      <c r="T25" s="1070"/>
      <c r="U25" s="1070"/>
      <c r="V25" s="1070"/>
    </row>
    <row r="26" spans="1:22" s="1065" customFormat="1" ht="15.75" x14ac:dyDescent="0.25">
      <c r="A26" s="1068">
        <v>12</v>
      </c>
      <c r="B26" s="1591"/>
      <c r="C26" s="1592"/>
      <c r="D26" s="1592"/>
      <c r="E26" s="1899">
        <v>2137.6</v>
      </c>
      <c r="F26" s="1900"/>
      <c r="G26" s="1901"/>
      <c r="H26" s="1901"/>
      <c r="I26" s="1899">
        <v>182.8</v>
      </c>
      <c r="J26" s="1900"/>
      <c r="K26" s="1901"/>
      <c r="L26" s="1901"/>
      <c r="M26" s="1899">
        <v>606.4</v>
      </c>
      <c r="N26" s="1902"/>
      <c r="O26" s="1901"/>
      <c r="P26" s="1901"/>
      <c r="Q26" s="1899">
        <v>168</v>
      </c>
      <c r="S26" s="1071"/>
      <c r="T26" s="1070"/>
      <c r="U26" s="1070"/>
      <c r="V26" s="1070"/>
    </row>
    <row r="27" spans="1:22" s="1065" customFormat="1" ht="15.75" x14ac:dyDescent="0.25">
      <c r="A27" s="1068">
        <v>13</v>
      </c>
      <c r="B27" s="1591"/>
      <c r="C27" s="1592"/>
      <c r="D27" s="1592"/>
      <c r="E27" s="1899">
        <v>2060.8000000000002</v>
      </c>
      <c r="F27" s="1900"/>
      <c r="G27" s="1901"/>
      <c r="H27" s="1901"/>
      <c r="I27" s="1899">
        <v>126</v>
      </c>
      <c r="J27" s="1900"/>
      <c r="K27" s="1901"/>
      <c r="L27" s="1901"/>
      <c r="M27" s="1899">
        <v>579.20000000000005</v>
      </c>
      <c r="N27" s="1902"/>
      <c r="O27" s="1901"/>
      <c r="P27" s="1901"/>
      <c r="Q27" s="1899">
        <v>110.8</v>
      </c>
      <c r="S27" s="1071"/>
      <c r="T27" s="1070"/>
      <c r="U27" s="1070"/>
      <c r="V27" s="1070"/>
    </row>
    <row r="28" spans="1:22" s="1065" customFormat="1" ht="15.75" x14ac:dyDescent="0.25">
      <c r="A28" s="1068">
        <v>14</v>
      </c>
      <c r="B28" s="1591"/>
      <c r="C28" s="1592"/>
      <c r="D28" s="1592"/>
      <c r="E28" s="1899">
        <v>2006.4</v>
      </c>
      <c r="F28" s="1900"/>
      <c r="G28" s="1901"/>
      <c r="H28" s="1901"/>
      <c r="I28" s="1899">
        <v>190.8</v>
      </c>
      <c r="J28" s="1900"/>
      <c r="K28" s="1901"/>
      <c r="L28" s="1901"/>
      <c r="M28" s="1899">
        <v>542.4</v>
      </c>
      <c r="N28" s="1902"/>
      <c r="O28" s="1901"/>
      <c r="P28" s="1901"/>
      <c r="Q28" s="1899">
        <v>174.4</v>
      </c>
      <c r="S28" s="1071"/>
      <c r="T28" s="1070"/>
      <c r="U28" s="1070"/>
      <c r="V28" s="1070"/>
    </row>
    <row r="29" spans="1:22" s="1065" customFormat="1" ht="15.75" x14ac:dyDescent="0.25">
      <c r="A29" s="1068">
        <v>15</v>
      </c>
      <c r="B29" s="1591"/>
      <c r="C29" s="1592"/>
      <c r="D29" s="1592"/>
      <c r="E29" s="1899">
        <v>1968</v>
      </c>
      <c r="F29" s="1900"/>
      <c r="G29" s="1901"/>
      <c r="H29" s="1901"/>
      <c r="I29" s="1899">
        <v>166</v>
      </c>
      <c r="J29" s="1900"/>
      <c r="K29" s="1901"/>
      <c r="L29" s="1901"/>
      <c r="M29" s="1899">
        <v>552</v>
      </c>
      <c r="N29" s="1902"/>
      <c r="O29" s="1901"/>
      <c r="P29" s="1901"/>
      <c r="Q29" s="1899">
        <v>139.19999999999999</v>
      </c>
      <c r="S29" s="1071"/>
      <c r="T29" s="1070"/>
      <c r="U29" s="1070"/>
      <c r="V29" s="1070"/>
    </row>
    <row r="30" spans="1:22" s="1065" customFormat="1" ht="15.75" x14ac:dyDescent="0.25">
      <c r="A30" s="1068">
        <v>16</v>
      </c>
      <c r="B30" s="1591"/>
      <c r="C30" s="1592"/>
      <c r="D30" s="1592"/>
      <c r="E30" s="1899">
        <v>2084.8000000000002</v>
      </c>
      <c r="F30" s="1900"/>
      <c r="G30" s="1901"/>
      <c r="H30" s="1901"/>
      <c r="I30" s="1899">
        <v>170.8</v>
      </c>
      <c r="J30" s="1900"/>
      <c r="K30" s="1901"/>
      <c r="L30" s="1901"/>
      <c r="M30" s="1899">
        <v>561.6</v>
      </c>
      <c r="N30" s="1902"/>
      <c r="O30" s="1901"/>
      <c r="P30" s="1901"/>
      <c r="Q30" s="1899">
        <v>144.4</v>
      </c>
      <c r="S30" s="1071"/>
      <c r="T30" s="1070"/>
      <c r="U30" s="1070"/>
      <c r="V30" s="1070"/>
    </row>
    <row r="31" spans="1:22" s="1072" customFormat="1" ht="15.75" x14ac:dyDescent="0.25">
      <c r="A31" s="1068">
        <v>17</v>
      </c>
      <c r="B31" s="1591"/>
      <c r="C31" s="1592"/>
      <c r="D31" s="1592"/>
      <c r="E31" s="1899">
        <v>2176</v>
      </c>
      <c r="F31" s="1900"/>
      <c r="G31" s="1901"/>
      <c r="H31" s="1901"/>
      <c r="I31" s="1899">
        <v>207.2</v>
      </c>
      <c r="J31" s="1900"/>
      <c r="K31" s="1901"/>
      <c r="L31" s="1901"/>
      <c r="M31" s="1899">
        <v>555.20000000000005</v>
      </c>
      <c r="N31" s="1902"/>
      <c r="O31" s="1901"/>
      <c r="P31" s="1901"/>
      <c r="Q31" s="1899">
        <v>170.8</v>
      </c>
      <c r="S31" s="1071"/>
      <c r="T31" s="1070"/>
      <c r="U31" s="1070"/>
      <c r="V31" s="1070"/>
    </row>
    <row r="32" spans="1:22" s="1072" customFormat="1" ht="15.75" x14ac:dyDescent="0.25">
      <c r="A32" s="1068">
        <v>18</v>
      </c>
      <c r="B32" s="1591"/>
      <c r="C32" s="1592"/>
      <c r="D32" s="1592"/>
      <c r="E32" s="1899">
        <v>2112</v>
      </c>
      <c r="F32" s="1900"/>
      <c r="G32" s="1901"/>
      <c r="H32" s="1901"/>
      <c r="I32" s="1899">
        <v>151.19999999999999</v>
      </c>
      <c r="J32" s="1900"/>
      <c r="K32" s="1901"/>
      <c r="L32" s="1901"/>
      <c r="M32" s="1899">
        <v>568</v>
      </c>
      <c r="N32" s="1902"/>
      <c r="O32" s="1901"/>
      <c r="P32" s="1901"/>
      <c r="Q32" s="1899">
        <v>123.2</v>
      </c>
      <c r="S32" s="1071"/>
      <c r="T32" s="1070"/>
      <c r="U32" s="1070"/>
      <c r="V32" s="1070"/>
    </row>
    <row r="33" spans="1:22" s="1072" customFormat="1" ht="15.75" x14ac:dyDescent="0.25">
      <c r="A33" s="1068">
        <v>19</v>
      </c>
      <c r="B33" s="1591"/>
      <c r="C33" s="1592"/>
      <c r="D33" s="1592"/>
      <c r="E33" s="1899">
        <v>1987.2</v>
      </c>
      <c r="F33" s="1900"/>
      <c r="G33" s="1901"/>
      <c r="H33" s="1901"/>
      <c r="I33" s="1899">
        <v>166.8</v>
      </c>
      <c r="J33" s="1900"/>
      <c r="K33" s="1901"/>
      <c r="L33" s="1901"/>
      <c r="M33" s="1899">
        <v>544</v>
      </c>
      <c r="N33" s="1902"/>
      <c r="O33" s="1901"/>
      <c r="P33" s="1901"/>
      <c r="Q33" s="1899">
        <v>144.80000000000001</v>
      </c>
      <c r="S33" s="1071"/>
      <c r="T33" s="1070"/>
      <c r="U33" s="1070"/>
      <c r="V33" s="1070"/>
    </row>
    <row r="34" spans="1:22" s="1072" customFormat="1" ht="15.75" x14ac:dyDescent="0.25">
      <c r="A34" s="1068">
        <v>20</v>
      </c>
      <c r="B34" s="1591"/>
      <c r="C34" s="1592"/>
      <c r="D34" s="1592"/>
      <c r="E34" s="1899">
        <v>1886.4</v>
      </c>
      <c r="F34" s="1900"/>
      <c r="G34" s="1901"/>
      <c r="H34" s="1901"/>
      <c r="I34" s="1899">
        <v>142.80000000000001</v>
      </c>
      <c r="J34" s="1900"/>
      <c r="K34" s="1901"/>
      <c r="L34" s="1901"/>
      <c r="M34" s="1899">
        <v>516.79999999999995</v>
      </c>
      <c r="N34" s="1902"/>
      <c r="O34" s="1901"/>
      <c r="P34" s="1901"/>
      <c r="Q34" s="1899">
        <v>112.8</v>
      </c>
      <c r="S34" s="1071"/>
      <c r="T34" s="1070"/>
      <c r="U34" s="1070"/>
      <c r="V34" s="1070"/>
    </row>
    <row r="35" spans="1:22" s="1072" customFormat="1" ht="15.75" x14ac:dyDescent="0.25">
      <c r="A35" s="1068">
        <v>21</v>
      </c>
      <c r="B35" s="1591"/>
      <c r="C35" s="1592"/>
      <c r="D35" s="1592"/>
      <c r="E35" s="1899">
        <v>1833.6</v>
      </c>
      <c r="F35" s="1900"/>
      <c r="G35" s="1901"/>
      <c r="H35" s="1901"/>
      <c r="I35" s="1899">
        <v>133.19999999999999</v>
      </c>
      <c r="J35" s="1900"/>
      <c r="K35" s="1901"/>
      <c r="L35" s="1901"/>
      <c r="M35" s="1899">
        <v>516.79999999999995</v>
      </c>
      <c r="N35" s="1902"/>
      <c r="O35" s="1901"/>
      <c r="P35" s="1901"/>
      <c r="Q35" s="1899">
        <v>109.2</v>
      </c>
      <c r="S35" s="1071"/>
      <c r="T35" s="1070"/>
      <c r="U35" s="1070"/>
      <c r="V35" s="1070"/>
    </row>
    <row r="36" spans="1:22" s="1072" customFormat="1" ht="15.75" x14ac:dyDescent="0.25">
      <c r="A36" s="1068">
        <v>22</v>
      </c>
      <c r="B36" s="1591"/>
      <c r="C36" s="1592"/>
      <c r="D36" s="1592"/>
      <c r="E36" s="1899">
        <v>1740.8</v>
      </c>
      <c r="F36" s="1900"/>
      <c r="G36" s="1901"/>
      <c r="H36" s="1901"/>
      <c r="I36" s="1899">
        <v>140.80000000000001</v>
      </c>
      <c r="J36" s="1900"/>
      <c r="K36" s="1901"/>
      <c r="L36" s="1901"/>
      <c r="M36" s="1899">
        <v>515.20000000000005</v>
      </c>
      <c r="N36" s="1902"/>
      <c r="O36" s="1901"/>
      <c r="P36" s="1901"/>
      <c r="Q36" s="1899">
        <v>121.6</v>
      </c>
      <c r="S36" s="1071"/>
      <c r="T36" s="1070"/>
      <c r="U36" s="1070"/>
      <c r="V36" s="1070"/>
    </row>
    <row r="37" spans="1:22" s="1072" customFormat="1" ht="15.75" x14ac:dyDescent="0.25">
      <c r="A37" s="1068">
        <v>23</v>
      </c>
      <c r="B37" s="1591"/>
      <c r="C37" s="1592"/>
      <c r="D37" s="1592"/>
      <c r="E37" s="1899">
        <v>1544</v>
      </c>
      <c r="F37" s="1900"/>
      <c r="G37" s="1901"/>
      <c r="H37" s="1901"/>
      <c r="I37" s="1899">
        <v>122.8</v>
      </c>
      <c r="J37" s="1900"/>
      <c r="K37" s="1901"/>
      <c r="L37" s="1901"/>
      <c r="M37" s="1899">
        <v>478.4</v>
      </c>
      <c r="N37" s="1902"/>
      <c r="O37" s="1901"/>
      <c r="P37" s="1901"/>
      <c r="Q37" s="1899">
        <v>108.4</v>
      </c>
      <c r="S37" s="1071"/>
      <c r="T37" s="1070"/>
      <c r="U37" s="1070"/>
      <c r="V37" s="1070"/>
    </row>
    <row r="38" spans="1:22" s="1072" customFormat="1" ht="15.75" x14ac:dyDescent="0.25">
      <c r="A38" s="1068">
        <v>24</v>
      </c>
      <c r="B38" s="1591"/>
      <c r="C38" s="1592"/>
      <c r="D38" s="1592"/>
      <c r="E38" s="1899">
        <v>1355.2</v>
      </c>
      <c r="F38" s="1900"/>
      <c r="G38" s="1901"/>
      <c r="H38" s="1901"/>
      <c r="I38" s="1899">
        <v>123.6</v>
      </c>
      <c r="J38" s="1900"/>
      <c r="K38" s="1901"/>
      <c r="L38" s="1901"/>
      <c r="M38" s="1899">
        <v>459.2</v>
      </c>
      <c r="N38" s="1902"/>
      <c r="O38" s="1901"/>
      <c r="P38" s="1901"/>
      <c r="Q38" s="1899">
        <v>114.8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42184</v>
      </c>
      <c r="F39" s="1904"/>
      <c r="G39" s="1904"/>
      <c r="H39" s="1904"/>
      <c r="I39" s="1903">
        <f>SUM(I15:I38)</f>
        <v>3659.2000000000003</v>
      </c>
      <c r="J39" s="1904"/>
      <c r="K39" s="1904"/>
      <c r="L39" s="1904"/>
      <c r="M39" s="1905">
        <f>SUM(M15:M38)</f>
        <v>12523.199999999999</v>
      </c>
      <c r="N39" s="1906"/>
      <c r="O39" s="1907"/>
      <c r="P39" s="1906"/>
      <c r="Q39" s="1905">
        <f>SUM(Q15:Q38)</f>
        <v>3247.6000000000004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3"/>
  </sheetPr>
  <dimension ref="A1:V43"/>
  <sheetViews>
    <sheetView topLeftCell="A10" zoomScaleNormal="100" zoomScaleSheetLayoutView="100" workbookViewId="0">
      <selection activeCell="Q15" sqref="Q15:Q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4" t="s">
        <v>550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8" t="s">
        <v>5</v>
      </c>
      <c r="J4" s="2022"/>
      <c r="K4" s="2022"/>
      <c r="L4" s="1586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551</v>
      </c>
      <c r="C10" s="3001"/>
      <c r="D10" s="3001"/>
      <c r="E10" s="3002"/>
      <c r="F10" s="3000" t="s">
        <v>552</v>
      </c>
      <c r="G10" s="3001"/>
      <c r="H10" s="3001"/>
      <c r="I10" s="3002"/>
      <c r="J10" s="3000" t="s">
        <v>551</v>
      </c>
      <c r="K10" s="3001"/>
      <c r="L10" s="3001"/>
      <c r="M10" s="3002"/>
      <c r="N10" s="3000" t="s">
        <v>552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585">
        <v>8000</v>
      </c>
      <c r="F11" s="2018" t="s">
        <v>15</v>
      </c>
      <c r="G11" s="2019"/>
      <c r="H11" s="1584"/>
      <c r="I11" s="1585">
        <v>4000</v>
      </c>
      <c r="J11" s="2018" t="s">
        <v>15</v>
      </c>
      <c r="K11" s="2019"/>
      <c r="L11" s="1584"/>
      <c r="M11" s="1585">
        <v>8000</v>
      </c>
      <c r="N11" s="2018" t="s">
        <v>15</v>
      </c>
      <c r="O11" s="2019"/>
      <c r="P11" s="1584"/>
      <c r="Q11" s="1585">
        <v>4000</v>
      </c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173"/>
      <c r="D14" s="1173"/>
      <c r="E14" s="1173"/>
      <c r="F14" s="1631"/>
      <c r="G14" s="1628"/>
      <c r="H14" s="1173"/>
      <c r="I14" s="1173"/>
      <c r="J14" s="1631"/>
      <c r="K14" s="1629"/>
      <c r="L14" s="1173"/>
      <c r="M14" s="1173"/>
      <c r="N14" s="1629"/>
      <c r="O14" s="1628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651.20000000000005</v>
      </c>
      <c r="F15" s="1912"/>
      <c r="G15" s="1913"/>
      <c r="H15" s="1913"/>
      <c r="I15" s="1911">
        <v>200</v>
      </c>
      <c r="J15" s="1912"/>
      <c r="K15" s="1913"/>
      <c r="L15" s="1913"/>
      <c r="M15" s="1911">
        <v>368</v>
      </c>
      <c r="N15" s="1914"/>
      <c r="O15" s="1913"/>
      <c r="P15" s="1913"/>
      <c r="Q15" s="1911">
        <v>100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611.20000000000005</v>
      </c>
      <c r="F16" s="1912"/>
      <c r="G16" s="1913"/>
      <c r="H16" s="1913"/>
      <c r="I16" s="1911">
        <v>198.4</v>
      </c>
      <c r="J16" s="1912"/>
      <c r="K16" s="1913"/>
      <c r="L16" s="1913"/>
      <c r="M16" s="1911">
        <v>334.4</v>
      </c>
      <c r="N16" s="1914"/>
      <c r="O16" s="1913"/>
      <c r="P16" s="1913"/>
      <c r="Q16" s="1911">
        <v>99.2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608</v>
      </c>
      <c r="F17" s="1912"/>
      <c r="G17" s="1913"/>
      <c r="H17" s="1913"/>
      <c r="I17" s="1911">
        <v>184.8</v>
      </c>
      <c r="J17" s="1912"/>
      <c r="K17" s="1913"/>
      <c r="L17" s="1913"/>
      <c r="M17" s="1911">
        <v>334.4</v>
      </c>
      <c r="N17" s="1914"/>
      <c r="O17" s="1913"/>
      <c r="P17" s="1913"/>
      <c r="Q17" s="1911">
        <v>98.4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600</v>
      </c>
      <c r="F18" s="1912"/>
      <c r="G18" s="1913"/>
      <c r="H18" s="1913"/>
      <c r="I18" s="1911">
        <v>196.8</v>
      </c>
      <c r="J18" s="1912"/>
      <c r="K18" s="1913"/>
      <c r="L18" s="1913"/>
      <c r="M18" s="1911">
        <v>336</v>
      </c>
      <c r="N18" s="1914"/>
      <c r="O18" s="1913"/>
      <c r="P18" s="1913"/>
      <c r="Q18" s="1911">
        <v>100.8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603.20000000000005</v>
      </c>
      <c r="F19" s="1912"/>
      <c r="G19" s="1913"/>
      <c r="H19" s="1913"/>
      <c r="I19" s="1911">
        <v>207.2</v>
      </c>
      <c r="J19" s="1912"/>
      <c r="K19" s="1913"/>
      <c r="L19" s="1913"/>
      <c r="M19" s="1911">
        <v>336</v>
      </c>
      <c r="N19" s="1914"/>
      <c r="O19" s="1913"/>
      <c r="P19" s="1913"/>
      <c r="Q19" s="1911">
        <v>97.6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692.8</v>
      </c>
      <c r="F20" s="1912"/>
      <c r="G20" s="1913"/>
      <c r="H20" s="1913"/>
      <c r="I20" s="1911">
        <v>232</v>
      </c>
      <c r="J20" s="1912"/>
      <c r="K20" s="1913"/>
      <c r="L20" s="1913"/>
      <c r="M20" s="1911">
        <v>332.8</v>
      </c>
      <c r="N20" s="1914"/>
      <c r="O20" s="1913"/>
      <c r="P20" s="1913"/>
      <c r="Q20" s="1911">
        <v>99.2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776</v>
      </c>
      <c r="F21" s="1912"/>
      <c r="G21" s="1913"/>
      <c r="H21" s="1913"/>
      <c r="I21" s="1911">
        <v>270.39999999999998</v>
      </c>
      <c r="J21" s="1912"/>
      <c r="K21" s="1913"/>
      <c r="L21" s="1913"/>
      <c r="M21" s="1911">
        <v>332.8</v>
      </c>
      <c r="N21" s="1914"/>
      <c r="O21" s="1913"/>
      <c r="P21" s="1913"/>
      <c r="Q21" s="1911">
        <v>100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872</v>
      </c>
      <c r="F22" s="1912"/>
      <c r="G22" s="1913"/>
      <c r="H22" s="1913"/>
      <c r="I22" s="1911">
        <v>314.39999999999998</v>
      </c>
      <c r="J22" s="1912"/>
      <c r="K22" s="1913"/>
      <c r="L22" s="1913"/>
      <c r="M22" s="1911">
        <v>348.8</v>
      </c>
      <c r="N22" s="1914"/>
      <c r="O22" s="1913"/>
      <c r="P22" s="1913"/>
      <c r="Q22" s="1911">
        <v>100.8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939.2</v>
      </c>
      <c r="F23" s="1912"/>
      <c r="G23" s="1913"/>
      <c r="H23" s="1913"/>
      <c r="I23" s="1911">
        <v>352.8</v>
      </c>
      <c r="J23" s="1912"/>
      <c r="K23" s="1913"/>
      <c r="L23" s="1913"/>
      <c r="M23" s="1911">
        <v>387.2</v>
      </c>
      <c r="N23" s="1914"/>
      <c r="O23" s="1913"/>
      <c r="P23" s="1913"/>
      <c r="Q23" s="1911">
        <v>144.80000000000001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915.2</v>
      </c>
      <c r="F24" s="1912"/>
      <c r="G24" s="1913"/>
      <c r="H24" s="1913"/>
      <c r="I24" s="1911">
        <v>390.4</v>
      </c>
      <c r="J24" s="1912"/>
      <c r="K24" s="1913"/>
      <c r="L24" s="1913"/>
      <c r="M24" s="1911">
        <v>425.6</v>
      </c>
      <c r="N24" s="1914"/>
      <c r="O24" s="1913"/>
      <c r="P24" s="1913"/>
      <c r="Q24" s="1911">
        <v>196.8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913.6</v>
      </c>
      <c r="F25" s="1912"/>
      <c r="G25" s="1913"/>
      <c r="H25" s="1913"/>
      <c r="I25" s="1911">
        <v>372.8</v>
      </c>
      <c r="J25" s="1912"/>
      <c r="K25" s="1913"/>
      <c r="L25" s="1913"/>
      <c r="M25" s="1911">
        <v>483.2</v>
      </c>
      <c r="N25" s="1914"/>
      <c r="O25" s="1913"/>
      <c r="P25" s="1913"/>
      <c r="Q25" s="1911">
        <v>198.4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923.2</v>
      </c>
      <c r="F26" s="1912"/>
      <c r="G26" s="1913"/>
      <c r="H26" s="1913"/>
      <c r="I26" s="1911">
        <v>377.6</v>
      </c>
      <c r="J26" s="1912"/>
      <c r="K26" s="1913"/>
      <c r="L26" s="1913"/>
      <c r="M26" s="1911">
        <v>515.20000000000005</v>
      </c>
      <c r="N26" s="1914"/>
      <c r="O26" s="1913"/>
      <c r="P26" s="1913"/>
      <c r="Q26" s="1911">
        <v>208.8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881.6</v>
      </c>
      <c r="F27" s="1912"/>
      <c r="G27" s="1913"/>
      <c r="H27" s="1913"/>
      <c r="I27" s="1911">
        <v>353.6</v>
      </c>
      <c r="J27" s="1912"/>
      <c r="K27" s="1913"/>
      <c r="L27" s="1913"/>
      <c r="M27" s="1911">
        <v>427.2</v>
      </c>
      <c r="N27" s="1914"/>
      <c r="O27" s="1913"/>
      <c r="P27" s="1913"/>
      <c r="Q27" s="1911">
        <v>203.2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932.8</v>
      </c>
      <c r="F28" s="1912"/>
      <c r="G28" s="1913"/>
      <c r="H28" s="1913"/>
      <c r="I28" s="1911">
        <v>332</v>
      </c>
      <c r="J28" s="1912"/>
      <c r="K28" s="1913"/>
      <c r="L28" s="1913"/>
      <c r="M28" s="1911">
        <v>505.6</v>
      </c>
      <c r="N28" s="1914"/>
      <c r="O28" s="1913"/>
      <c r="P28" s="1913"/>
      <c r="Q28" s="1911">
        <v>195.2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908.8</v>
      </c>
      <c r="F29" s="1912"/>
      <c r="G29" s="1913"/>
      <c r="H29" s="1913"/>
      <c r="I29" s="1911">
        <v>332.8</v>
      </c>
      <c r="J29" s="1912"/>
      <c r="K29" s="1913"/>
      <c r="L29" s="1913"/>
      <c r="M29" s="1911">
        <v>464</v>
      </c>
      <c r="N29" s="1914"/>
      <c r="O29" s="1913"/>
      <c r="P29" s="1913"/>
      <c r="Q29" s="1911">
        <v>196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977.6</v>
      </c>
      <c r="F30" s="1912"/>
      <c r="G30" s="1913"/>
      <c r="H30" s="1913"/>
      <c r="I30" s="1911">
        <v>270.39999999999998</v>
      </c>
      <c r="J30" s="1912"/>
      <c r="K30" s="1913"/>
      <c r="L30" s="1913"/>
      <c r="M30" s="1911">
        <v>488</v>
      </c>
      <c r="N30" s="1914"/>
      <c r="O30" s="1913"/>
      <c r="P30" s="1913"/>
      <c r="Q30" s="1911">
        <v>128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1004.8</v>
      </c>
      <c r="F31" s="1912"/>
      <c r="G31" s="1913"/>
      <c r="H31" s="1913"/>
      <c r="I31" s="1911">
        <v>302.39999999999998</v>
      </c>
      <c r="J31" s="1912"/>
      <c r="K31" s="1913"/>
      <c r="L31" s="1913"/>
      <c r="M31" s="1911">
        <v>446.4</v>
      </c>
      <c r="N31" s="1914"/>
      <c r="O31" s="1913"/>
      <c r="P31" s="1913"/>
      <c r="Q31" s="1911">
        <v>128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1028.8</v>
      </c>
      <c r="F32" s="1912"/>
      <c r="G32" s="1913"/>
      <c r="H32" s="1913"/>
      <c r="I32" s="1911">
        <v>351.2</v>
      </c>
      <c r="J32" s="1912"/>
      <c r="K32" s="1913"/>
      <c r="L32" s="1913"/>
      <c r="M32" s="1911">
        <v>497.6</v>
      </c>
      <c r="N32" s="1914"/>
      <c r="O32" s="1913"/>
      <c r="P32" s="1913"/>
      <c r="Q32" s="1911">
        <v>180.8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1049.5999999999999</v>
      </c>
      <c r="F33" s="1912"/>
      <c r="G33" s="1913"/>
      <c r="H33" s="1913"/>
      <c r="I33" s="1911">
        <v>421.6</v>
      </c>
      <c r="J33" s="1912"/>
      <c r="K33" s="1913"/>
      <c r="L33" s="1913"/>
      <c r="M33" s="1911">
        <v>494.4</v>
      </c>
      <c r="N33" s="1914"/>
      <c r="O33" s="1913"/>
      <c r="P33" s="1913"/>
      <c r="Q33" s="1911">
        <v>208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979.2</v>
      </c>
      <c r="F34" s="1912"/>
      <c r="G34" s="1913"/>
      <c r="H34" s="1913"/>
      <c r="I34" s="1911">
        <v>387.2</v>
      </c>
      <c r="J34" s="1912"/>
      <c r="K34" s="1913"/>
      <c r="L34" s="1913"/>
      <c r="M34" s="1911">
        <v>412.8</v>
      </c>
      <c r="N34" s="1914"/>
      <c r="O34" s="1913"/>
      <c r="P34" s="1913"/>
      <c r="Q34" s="1911">
        <v>173.6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936</v>
      </c>
      <c r="F35" s="1912"/>
      <c r="G35" s="1913"/>
      <c r="H35" s="1913"/>
      <c r="I35" s="1911">
        <v>342.4</v>
      </c>
      <c r="J35" s="1912"/>
      <c r="K35" s="1913"/>
      <c r="L35" s="1913"/>
      <c r="M35" s="1911">
        <v>377.6</v>
      </c>
      <c r="N35" s="1914"/>
      <c r="O35" s="1913"/>
      <c r="P35" s="1913"/>
      <c r="Q35" s="1911">
        <v>141.6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841.6</v>
      </c>
      <c r="F36" s="1912"/>
      <c r="G36" s="1913"/>
      <c r="H36" s="1913"/>
      <c r="I36" s="1911">
        <v>328</v>
      </c>
      <c r="J36" s="1912"/>
      <c r="K36" s="1913"/>
      <c r="L36" s="1913"/>
      <c r="M36" s="1911">
        <v>324.8</v>
      </c>
      <c r="N36" s="1914"/>
      <c r="O36" s="1913"/>
      <c r="P36" s="1913"/>
      <c r="Q36" s="1911">
        <v>135.19999999999999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793.6</v>
      </c>
      <c r="F37" s="1912"/>
      <c r="G37" s="1913"/>
      <c r="H37" s="1913"/>
      <c r="I37" s="1911">
        <v>346.4</v>
      </c>
      <c r="J37" s="1912"/>
      <c r="K37" s="1913"/>
      <c r="L37" s="1913"/>
      <c r="M37" s="1911">
        <v>363.2</v>
      </c>
      <c r="N37" s="1914"/>
      <c r="O37" s="1913"/>
      <c r="P37" s="1913"/>
      <c r="Q37" s="1911">
        <v>168.8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683.2</v>
      </c>
      <c r="F38" s="1912"/>
      <c r="G38" s="1913"/>
      <c r="H38" s="1913"/>
      <c r="I38" s="1911">
        <v>324.8</v>
      </c>
      <c r="J38" s="1912"/>
      <c r="K38" s="1913"/>
      <c r="L38" s="1913"/>
      <c r="M38" s="1911">
        <v>339.2</v>
      </c>
      <c r="N38" s="1914"/>
      <c r="O38" s="1913"/>
      <c r="P38" s="1913"/>
      <c r="Q38" s="1911">
        <v>165.6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20123.199999999997</v>
      </c>
      <c r="F39" s="1916"/>
      <c r="G39" s="1916"/>
      <c r="H39" s="1916"/>
      <c r="I39" s="1915">
        <f>SUM(I15:I38)</f>
        <v>7390.3999999999987</v>
      </c>
      <c r="J39" s="1916"/>
      <c r="K39" s="1916"/>
      <c r="L39" s="1916"/>
      <c r="M39" s="1917">
        <f>SUM(M15:M38)</f>
        <v>9675.2000000000007</v>
      </c>
      <c r="N39" s="1918"/>
      <c r="O39" s="1919"/>
      <c r="P39" s="1918"/>
      <c r="Q39" s="1917">
        <f>SUM(Q15:Q38)</f>
        <v>3568.7999999999997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4" t="s">
        <v>572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8" t="s">
        <v>5</v>
      </c>
      <c r="J4" s="2022"/>
      <c r="K4" s="2022"/>
      <c r="L4" s="1586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654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553</v>
      </c>
      <c r="C10" s="3001"/>
      <c r="D10" s="3001"/>
      <c r="E10" s="3002"/>
      <c r="F10" s="3000" t="s">
        <v>554</v>
      </c>
      <c r="G10" s="3001"/>
      <c r="H10" s="3001"/>
      <c r="I10" s="3002"/>
      <c r="J10" s="3000" t="s">
        <v>553</v>
      </c>
      <c r="K10" s="3001"/>
      <c r="L10" s="3001"/>
      <c r="M10" s="3002"/>
      <c r="N10" s="3000" t="s">
        <v>554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585">
        <v>80</v>
      </c>
      <c r="F11" s="2018" t="s">
        <v>15</v>
      </c>
      <c r="G11" s="2019"/>
      <c r="H11" s="1584"/>
      <c r="I11" s="1585">
        <v>40</v>
      </c>
      <c r="J11" s="2018" t="s">
        <v>15</v>
      </c>
      <c r="K11" s="2019"/>
      <c r="L11" s="1584"/>
      <c r="M11" s="1585">
        <v>80</v>
      </c>
      <c r="N11" s="2018" t="s">
        <v>15</v>
      </c>
      <c r="O11" s="2019"/>
      <c r="P11" s="1584"/>
      <c r="Q11" s="1585">
        <v>40</v>
      </c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7"/>
      <c r="C14" s="1173"/>
      <c r="D14" s="1173"/>
      <c r="E14" s="1627"/>
      <c r="F14" s="1627"/>
      <c r="G14" s="1173"/>
      <c r="H14" s="1173"/>
      <c r="I14" s="1173"/>
      <c r="J14" s="1627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x14ac:dyDescent="0.2">
      <c r="A15" s="1068">
        <v>1</v>
      </c>
      <c r="B15" s="1627"/>
      <c r="C15" s="1173"/>
      <c r="D15" s="1173"/>
      <c r="E15" s="1627"/>
      <c r="F15" s="1627"/>
      <c r="G15" s="1173"/>
      <c r="H15" s="1173"/>
      <c r="I15" s="1630"/>
      <c r="J15" s="1627"/>
      <c r="K15" s="1173"/>
      <c r="L15" s="1173"/>
      <c r="M15" s="1627"/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x14ac:dyDescent="0.2">
      <c r="A16" s="1068">
        <v>2</v>
      </c>
      <c r="B16" s="1627"/>
      <c r="C16" s="1173"/>
      <c r="D16" s="1173"/>
      <c r="E16" s="1627"/>
      <c r="F16" s="1627"/>
      <c r="G16" s="1173"/>
      <c r="H16" s="1173"/>
      <c r="I16" s="1630"/>
      <c r="J16" s="1627"/>
      <c r="K16" s="1173"/>
      <c r="L16" s="1173"/>
      <c r="M16" s="1627"/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x14ac:dyDescent="0.2">
      <c r="A17" s="1068">
        <v>3</v>
      </c>
      <c r="B17" s="1627"/>
      <c r="C17" s="1173"/>
      <c r="D17" s="1173"/>
      <c r="E17" s="1627"/>
      <c r="F17" s="1627"/>
      <c r="G17" s="1173"/>
      <c r="H17" s="1173"/>
      <c r="I17" s="1630"/>
      <c r="J17" s="1627"/>
      <c r="K17" s="1173"/>
      <c r="L17" s="1173"/>
      <c r="M17" s="1627"/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x14ac:dyDescent="0.2">
      <c r="A18" s="1068">
        <v>4</v>
      </c>
      <c r="B18" s="1627"/>
      <c r="C18" s="1173"/>
      <c r="D18" s="1173"/>
      <c r="E18" s="1627"/>
      <c r="F18" s="1627"/>
      <c r="G18" s="1173"/>
      <c r="H18" s="1173"/>
      <c r="I18" s="1630"/>
      <c r="J18" s="1627"/>
      <c r="K18" s="1173"/>
      <c r="L18" s="1173"/>
      <c r="M18" s="1627"/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x14ac:dyDescent="0.2">
      <c r="A19" s="1068">
        <v>5</v>
      </c>
      <c r="B19" s="1627"/>
      <c r="C19" s="1173"/>
      <c r="D19" s="1173"/>
      <c r="E19" s="1627"/>
      <c r="F19" s="1627"/>
      <c r="G19" s="1173"/>
      <c r="H19" s="1173"/>
      <c r="I19" s="1630"/>
      <c r="J19" s="1627"/>
      <c r="K19" s="1173"/>
      <c r="L19" s="1173"/>
      <c r="M19" s="1627"/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x14ac:dyDescent="0.2">
      <c r="A20" s="1068">
        <v>6</v>
      </c>
      <c r="B20" s="1627"/>
      <c r="C20" s="1173"/>
      <c r="D20" s="1173"/>
      <c r="E20" s="1627"/>
      <c r="F20" s="1627"/>
      <c r="G20" s="1173"/>
      <c r="H20" s="1173"/>
      <c r="I20" s="1630"/>
      <c r="J20" s="1627"/>
      <c r="K20" s="1173"/>
      <c r="L20" s="1173"/>
      <c r="M20" s="1627"/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x14ac:dyDescent="0.2">
      <c r="A21" s="1068">
        <v>7</v>
      </c>
      <c r="B21" s="1627"/>
      <c r="C21" s="1173"/>
      <c r="D21" s="1173"/>
      <c r="E21" s="1627"/>
      <c r="F21" s="1627"/>
      <c r="G21" s="1173"/>
      <c r="H21" s="1173"/>
      <c r="I21" s="1630"/>
      <c r="J21" s="1627"/>
      <c r="K21" s="1173"/>
      <c r="L21" s="1173"/>
      <c r="M21" s="1627"/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x14ac:dyDescent="0.2">
      <c r="A22" s="1068">
        <v>8</v>
      </c>
      <c r="B22" s="1627"/>
      <c r="C22" s="1173"/>
      <c r="D22" s="1173"/>
      <c r="E22" s="1627"/>
      <c r="F22" s="1627"/>
      <c r="G22" s="1173"/>
      <c r="H22" s="1173"/>
      <c r="I22" s="1630"/>
      <c r="J22" s="1627"/>
      <c r="K22" s="1173"/>
      <c r="L22" s="1173"/>
      <c r="M22" s="1627"/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x14ac:dyDescent="0.2">
      <c r="A23" s="1068">
        <v>9</v>
      </c>
      <c r="B23" s="1627"/>
      <c r="C23" s="1173"/>
      <c r="D23" s="1173"/>
      <c r="E23" s="1627"/>
      <c r="F23" s="1627"/>
      <c r="G23" s="1173"/>
      <c r="H23" s="1173"/>
      <c r="I23" s="1630"/>
      <c r="J23" s="1627"/>
      <c r="K23" s="1173"/>
      <c r="L23" s="1173"/>
      <c r="M23" s="1627"/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x14ac:dyDescent="0.2">
      <c r="A24" s="1068">
        <v>10</v>
      </c>
      <c r="B24" s="1627"/>
      <c r="C24" s="1173"/>
      <c r="D24" s="1173"/>
      <c r="E24" s="1627"/>
      <c r="F24" s="1627"/>
      <c r="G24" s="1173"/>
      <c r="H24" s="1173"/>
      <c r="I24" s="1630"/>
      <c r="J24" s="1627"/>
      <c r="K24" s="1173"/>
      <c r="L24" s="1173"/>
      <c r="M24" s="1627"/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x14ac:dyDescent="0.2">
      <c r="A25" s="1068">
        <v>11</v>
      </c>
      <c r="B25" s="1627"/>
      <c r="C25" s="1173"/>
      <c r="D25" s="1173"/>
      <c r="E25" s="1627"/>
      <c r="F25" s="1627"/>
      <c r="G25" s="1173"/>
      <c r="H25" s="1173"/>
      <c r="I25" s="1630"/>
      <c r="J25" s="1627"/>
      <c r="K25" s="1173"/>
      <c r="L25" s="1173"/>
      <c r="M25" s="1627"/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x14ac:dyDescent="0.2">
      <c r="A26" s="1068">
        <v>12</v>
      </c>
      <c r="B26" s="1627"/>
      <c r="C26" s="1173"/>
      <c r="D26" s="1173"/>
      <c r="E26" s="1627"/>
      <c r="F26" s="1627"/>
      <c r="G26" s="1173"/>
      <c r="H26" s="1173"/>
      <c r="I26" s="1630"/>
      <c r="J26" s="1627"/>
      <c r="K26" s="1173"/>
      <c r="L26" s="1173"/>
      <c r="M26" s="1627"/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x14ac:dyDescent="0.2">
      <c r="A27" s="1068">
        <v>13</v>
      </c>
      <c r="B27" s="1627"/>
      <c r="C27" s="1173"/>
      <c r="D27" s="1173"/>
      <c r="E27" s="1627"/>
      <c r="F27" s="1627"/>
      <c r="G27" s="1173"/>
      <c r="H27" s="1173"/>
      <c r="I27" s="1630"/>
      <c r="J27" s="1627"/>
      <c r="K27" s="1173"/>
      <c r="L27" s="1173"/>
      <c r="M27" s="1627"/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x14ac:dyDescent="0.2">
      <c r="A28" s="1068">
        <v>14</v>
      </c>
      <c r="B28" s="1627"/>
      <c r="C28" s="1173"/>
      <c r="D28" s="1173"/>
      <c r="E28" s="1627"/>
      <c r="F28" s="1627"/>
      <c r="G28" s="1173"/>
      <c r="H28" s="1173"/>
      <c r="I28" s="1630"/>
      <c r="J28" s="1627"/>
      <c r="K28" s="1173"/>
      <c r="L28" s="1173"/>
      <c r="M28" s="1627"/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x14ac:dyDescent="0.2">
      <c r="A29" s="1068">
        <v>15</v>
      </c>
      <c r="B29" s="1627"/>
      <c r="C29" s="1173"/>
      <c r="D29" s="1173"/>
      <c r="E29" s="1627"/>
      <c r="F29" s="1627"/>
      <c r="G29" s="1173"/>
      <c r="H29" s="1173"/>
      <c r="I29" s="1630"/>
      <c r="J29" s="1627"/>
      <c r="K29" s="1173"/>
      <c r="L29" s="1173"/>
      <c r="M29" s="1627"/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x14ac:dyDescent="0.2">
      <c r="A30" s="1068">
        <v>16</v>
      </c>
      <c r="B30" s="1627"/>
      <c r="C30" s="1173"/>
      <c r="D30" s="1173"/>
      <c r="E30" s="1627"/>
      <c r="F30" s="1627"/>
      <c r="G30" s="1173"/>
      <c r="H30" s="1173"/>
      <c r="I30" s="1630"/>
      <c r="J30" s="1627"/>
      <c r="K30" s="1173"/>
      <c r="L30" s="1173"/>
      <c r="M30" s="1627"/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x14ac:dyDescent="0.2">
      <c r="A31" s="1068">
        <v>17</v>
      </c>
      <c r="B31" s="1627"/>
      <c r="C31" s="1173"/>
      <c r="D31" s="1173"/>
      <c r="E31" s="1627"/>
      <c r="F31" s="1627"/>
      <c r="G31" s="1173"/>
      <c r="H31" s="1173"/>
      <c r="I31" s="1630"/>
      <c r="J31" s="1627"/>
      <c r="K31" s="1173"/>
      <c r="L31" s="1173"/>
      <c r="M31" s="1627"/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x14ac:dyDescent="0.2">
      <c r="A32" s="1068">
        <v>18</v>
      </c>
      <c r="B32" s="1627"/>
      <c r="C32" s="1173"/>
      <c r="D32" s="1173"/>
      <c r="E32" s="1627"/>
      <c r="F32" s="1627"/>
      <c r="G32" s="1173"/>
      <c r="H32" s="1173"/>
      <c r="I32" s="1630"/>
      <c r="J32" s="1627"/>
      <c r="K32" s="1173"/>
      <c r="L32" s="1173"/>
      <c r="M32" s="1627"/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x14ac:dyDescent="0.2">
      <c r="A33" s="1068">
        <v>19</v>
      </c>
      <c r="B33" s="1627"/>
      <c r="C33" s="1173"/>
      <c r="D33" s="1173"/>
      <c r="E33" s="1627"/>
      <c r="F33" s="1627"/>
      <c r="G33" s="1173"/>
      <c r="H33" s="1173"/>
      <c r="I33" s="1630"/>
      <c r="J33" s="1627"/>
      <c r="K33" s="1173"/>
      <c r="L33" s="1173"/>
      <c r="M33" s="1627"/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x14ac:dyDescent="0.2">
      <c r="A34" s="1068">
        <v>20</v>
      </c>
      <c r="B34" s="1627"/>
      <c r="C34" s="1173"/>
      <c r="D34" s="1173"/>
      <c r="E34" s="1627"/>
      <c r="F34" s="1627"/>
      <c r="G34" s="1173"/>
      <c r="H34" s="1173"/>
      <c r="I34" s="1630"/>
      <c r="J34" s="1627"/>
      <c r="K34" s="1173"/>
      <c r="L34" s="1173"/>
      <c r="M34" s="1627"/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x14ac:dyDescent="0.2">
      <c r="A35" s="1068">
        <v>21</v>
      </c>
      <c r="B35" s="1627"/>
      <c r="C35" s="1173"/>
      <c r="D35" s="1173"/>
      <c r="E35" s="1627"/>
      <c r="F35" s="1627"/>
      <c r="G35" s="1173"/>
      <c r="H35" s="1173"/>
      <c r="I35" s="1630"/>
      <c r="J35" s="1627"/>
      <c r="K35" s="1173"/>
      <c r="L35" s="1173"/>
      <c r="M35" s="1627"/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x14ac:dyDescent="0.2">
      <c r="A36" s="1068">
        <v>22</v>
      </c>
      <c r="B36" s="1627"/>
      <c r="C36" s="1173"/>
      <c r="D36" s="1173"/>
      <c r="E36" s="1627"/>
      <c r="F36" s="1627"/>
      <c r="G36" s="1173"/>
      <c r="H36" s="1173"/>
      <c r="I36" s="1630"/>
      <c r="J36" s="1627"/>
      <c r="K36" s="1173"/>
      <c r="L36" s="1173"/>
      <c r="M36" s="1627"/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x14ac:dyDescent="0.2">
      <c r="A37" s="1068">
        <v>23</v>
      </c>
      <c r="B37" s="1627"/>
      <c r="C37" s="1173"/>
      <c r="D37" s="1173"/>
      <c r="E37" s="1627"/>
      <c r="F37" s="1627"/>
      <c r="G37" s="1173"/>
      <c r="H37" s="1173"/>
      <c r="I37" s="1630"/>
      <c r="J37" s="1627"/>
      <c r="K37" s="1173"/>
      <c r="L37" s="1173"/>
      <c r="M37" s="1627"/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x14ac:dyDescent="0.2">
      <c r="A38" s="1068">
        <v>24</v>
      </c>
      <c r="B38" s="1627"/>
      <c r="C38" s="1173"/>
      <c r="D38" s="1173"/>
      <c r="E38" s="1627"/>
      <c r="F38" s="1627"/>
      <c r="G38" s="1173"/>
      <c r="H38" s="1173"/>
      <c r="I38" s="1630"/>
      <c r="J38" s="1627"/>
      <c r="K38" s="1173"/>
      <c r="L38" s="1173"/>
      <c r="M38" s="1627"/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603">
        <f>SUM(E15:E38)</f>
        <v>0</v>
      </c>
      <c r="F39" s="1600"/>
      <c r="G39" s="1600"/>
      <c r="H39" s="1600"/>
      <c r="I39" s="1603">
        <f>SUM(I15:I38)</f>
        <v>0</v>
      </c>
      <c r="J39" s="1600"/>
      <c r="K39" s="1600"/>
      <c r="L39" s="1600"/>
      <c r="M39" s="1604">
        <f>SUM(M15:M38)</f>
        <v>0</v>
      </c>
      <c r="N39" s="1598"/>
      <c r="O39" s="1599"/>
      <c r="P39" s="1598"/>
      <c r="Q39" s="1604">
        <f>SUM(Q15:Q38)</f>
        <v>0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3"/>
  </sheetPr>
  <dimension ref="A1:V69"/>
  <sheetViews>
    <sheetView zoomScaleNormal="100" zoomScaleSheetLayoutView="100" workbookViewId="0">
      <selection activeCell="M15" sqref="M15:M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4" t="s">
        <v>572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8" t="s">
        <v>5</v>
      </c>
      <c r="J4" s="2022"/>
      <c r="K4" s="2022"/>
      <c r="L4" s="1586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555</v>
      </c>
      <c r="C10" s="3001"/>
      <c r="D10" s="3001"/>
      <c r="E10" s="3002"/>
      <c r="F10" s="3000"/>
      <c r="G10" s="3001"/>
      <c r="H10" s="3001"/>
      <c r="I10" s="3002"/>
      <c r="J10" s="3000" t="s">
        <v>555</v>
      </c>
      <c r="K10" s="3001"/>
      <c r="L10" s="3001"/>
      <c r="M10" s="3002"/>
      <c r="N10" s="3000"/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585">
        <v>30</v>
      </c>
      <c r="F11" s="2018" t="s">
        <v>15</v>
      </c>
      <c r="G11" s="2019"/>
      <c r="H11" s="1584"/>
      <c r="I11" s="1585"/>
      <c r="J11" s="2018" t="s">
        <v>15</v>
      </c>
      <c r="K11" s="2019"/>
      <c r="L11" s="1584"/>
      <c r="M11" s="1585">
        <v>30</v>
      </c>
      <c r="N11" s="2018" t="s">
        <v>15</v>
      </c>
      <c r="O11" s="2019"/>
      <c r="P11" s="1584"/>
      <c r="Q11" s="1585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7"/>
      <c r="C14" s="1173"/>
      <c r="D14" s="1173"/>
      <c r="E14" s="1173"/>
      <c r="F14" s="1627"/>
      <c r="G14" s="1173"/>
      <c r="H14" s="1173"/>
      <c r="I14" s="1173"/>
      <c r="J14" s="1627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7"/>
      <c r="C15" s="1173"/>
      <c r="D15" s="1173"/>
      <c r="E15" s="1911">
        <v>19.5</v>
      </c>
      <c r="F15" s="1911"/>
      <c r="G15" s="1913"/>
      <c r="H15" s="1913"/>
      <c r="I15" s="1911"/>
      <c r="J15" s="1911"/>
      <c r="K15" s="1913"/>
      <c r="L15" s="1913"/>
      <c r="M15" s="1911">
        <v>5.766</v>
      </c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7"/>
      <c r="C16" s="1173"/>
      <c r="D16" s="1173"/>
      <c r="E16" s="1911">
        <v>17.321999999999999</v>
      </c>
      <c r="F16" s="1911"/>
      <c r="G16" s="1913"/>
      <c r="H16" s="1913"/>
      <c r="I16" s="1911"/>
      <c r="J16" s="1911"/>
      <c r="K16" s="1913"/>
      <c r="L16" s="1913"/>
      <c r="M16" s="1911">
        <v>4.9859999999999998</v>
      </c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7"/>
      <c r="C17" s="1173"/>
      <c r="D17" s="1173"/>
      <c r="E17" s="1911">
        <v>17.939999999999998</v>
      </c>
      <c r="F17" s="1911"/>
      <c r="G17" s="1913"/>
      <c r="H17" s="1913"/>
      <c r="I17" s="1911"/>
      <c r="J17" s="1911"/>
      <c r="K17" s="1913"/>
      <c r="L17" s="1913"/>
      <c r="M17" s="1911">
        <v>5.5439999999999996</v>
      </c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7"/>
      <c r="C18" s="1173"/>
      <c r="D18" s="1173"/>
      <c r="E18" s="1911">
        <v>17.454000000000001</v>
      </c>
      <c r="F18" s="1911"/>
      <c r="G18" s="1913"/>
      <c r="H18" s="1913"/>
      <c r="I18" s="1911"/>
      <c r="J18" s="1911"/>
      <c r="K18" s="1913"/>
      <c r="L18" s="1913"/>
      <c r="M18" s="1911">
        <v>5.3999999999999995</v>
      </c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7"/>
      <c r="C19" s="1173"/>
      <c r="D19" s="1173"/>
      <c r="E19" s="1911">
        <v>18.21</v>
      </c>
      <c r="F19" s="1911"/>
      <c r="G19" s="1913"/>
      <c r="H19" s="1913"/>
      <c r="I19" s="1911"/>
      <c r="J19" s="1911"/>
      <c r="K19" s="1913"/>
      <c r="L19" s="1913"/>
      <c r="M19" s="1911">
        <v>5.556</v>
      </c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7"/>
      <c r="C20" s="1173"/>
      <c r="D20" s="1173"/>
      <c r="E20" s="1911">
        <v>19.577999999999999</v>
      </c>
      <c r="F20" s="1911"/>
      <c r="G20" s="1913"/>
      <c r="H20" s="1913"/>
      <c r="I20" s="1911"/>
      <c r="J20" s="1911"/>
      <c r="K20" s="1913"/>
      <c r="L20" s="1913"/>
      <c r="M20" s="1911">
        <v>4.9319999999999995</v>
      </c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7"/>
      <c r="C21" s="1173"/>
      <c r="D21" s="1173"/>
      <c r="E21" s="1911">
        <v>27.641999999999999</v>
      </c>
      <c r="F21" s="1911"/>
      <c r="G21" s="1913"/>
      <c r="H21" s="1913"/>
      <c r="I21" s="1911"/>
      <c r="J21" s="1911"/>
      <c r="K21" s="1913"/>
      <c r="L21" s="1913"/>
      <c r="M21" s="1911">
        <v>5.1360000000000001</v>
      </c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7"/>
      <c r="C22" s="1173"/>
      <c r="D22" s="1173"/>
      <c r="E22" s="1911">
        <v>27.827999999999999</v>
      </c>
      <c r="F22" s="1911"/>
      <c r="G22" s="1913"/>
      <c r="H22" s="1913"/>
      <c r="I22" s="1911"/>
      <c r="J22" s="1911"/>
      <c r="K22" s="1913"/>
      <c r="L22" s="1913"/>
      <c r="M22" s="1911">
        <v>5.5920000000000005</v>
      </c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7"/>
      <c r="C23" s="1173"/>
      <c r="D23" s="1173"/>
      <c r="E23" s="1911">
        <v>22.181999999999999</v>
      </c>
      <c r="F23" s="1911"/>
      <c r="G23" s="1913"/>
      <c r="H23" s="1913"/>
      <c r="I23" s="1911"/>
      <c r="J23" s="1911"/>
      <c r="K23" s="1913"/>
      <c r="L23" s="1913"/>
      <c r="M23" s="1911">
        <v>3.5640000000000001</v>
      </c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7"/>
      <c r="C24" s="1173"/>
      <c r="D24" s="1173"/>
      <c r="E24" s="1911">
        <v>24.312000000000001</v>
      </c>
      <c r="F24" s="1911"/>
      <c r="G24" s="1913"/>
      <c r="H24" s="1913"/>
      <c r="I24" s="1911"/>
      <c r="J24" s="1911"/>
      <c r="K24" s="1913"/>
      <c r="L24" s="1913"/>
      <c r="M24" s="1911">
        <v>4.7640000000000002</v>
      </c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7"/>
      <c r="C25" s="1173"/>
      <c r="D25" s="1173"/>
      <c r="E25" s="1911">
        <v>23.387999999999998</v>
      </c>
      <c r="F25" s="1911"/>
      <c r="G25" s="1913"/>
      <c r="H25" s="1913"/>
      <c r="I25" s="1911"/>
      <c r="J25" s="1911"/>
      <c r="K25" s="1913"/>
      <c r="L25" s="1913"/>
      <c r="M25" s="1911">
        <v>4.68</v>
      </c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7"/>
      <c r="C26" s="1173"/>
      <c r="D26" s="1173"/>
      <c r="E26" s="1911">
        <v>22.193999999999999</v>
      </c>
      <c r="F26" s="1911"/>
      <c r="G26" s="1913"/>
      <c r="H26" s="1913"/>
      <c r="I26" s="1911"/>
      <c r="J26" s="1911"/>
      <c r="K26" s="1913"/>
      <c r="L26" s="1913"/>
      <c r="M26" s="1911">
        <v>4.1280000000000001</v>
      </c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7"/>
      <c r="C27" s="1173"/>
      <c r="D27" s="1173"/>
      <c r="E27" s="1911">
        <v>22.338000000000001</v>
      </c>
      <c r="F27" s="1911"/>
      <c r="G27" s="1913"/>
      <c r="H27" s="1913"/>
      <c r="I27" s="1911"/>
      <c r="J27" s="1911"/>
      <c r="K27" s="1913"/>
      <c r="L27" s="1913"/>
      <c r="M27" s="1911">
        <v>3.5640000000000001</v>
      </c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7"/>
      <c r="C28" s="1173"/>
      <c r="D28" s="1173"/>
      <c r="E28" s="1911">
        <v>25.235999999999997</v>
      </c>
      <c r="F28" s="1911"/>
      <c r="G28" s="1913"/>
      <c r="H28" s="1913"/>
      <c r="I28" s="1911"/>
      <c r="J28" s="1911"/>
      <c r="K28" s="1913"/>
      <c r="L28" s="1913"/>
      <c r="M28" s="1911">
        <v>3.8279999999999998</v>
      </c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7"/>
      <c r="C29" s="1173"/>
      <c r="D29" s="1173"/>
      <c r="E29" s="1911">
        <v>23.52</v>
      </c>
      <c r="F29" s="1911"/>
      <c r="G29" s="1913"/>
      <c r="H29" s="1913"/>
      <c r="I29" s="1911"/>
      <c r="J29" s="1911"/>
      <c r="K29" s="1913"/>
      <c r="L29" s="1913"/>
      <c r="M29" s="1911">
        <v>3.5100000000000002</v>
      </c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7"/>
      <c r="C30" s="1173"/>
      <c r="D30" s="1173"/>
      <c r="E30" s="1911">
        <v>27.36</v>
      </c>
      <c r="F30" s="1911"/>
      <c r="G30" s="1913"/>
      <c r="H30" s="1913"/>
      <c r="I30" s="1911"/>
      <c r="J30" s="1911"/>
      <c r="K30" s="1913"/>
      <c r="L30" s="1913"/>
      <c r="M30" s="1911">
        <v>4.1040000000000001</v>
      </c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7"/>
      <c r="C31" s="1173"/>
      <c r="D31" s="1173"/>
      <c r="E31" s="1911">
        <v>29.346</v>
      </c>
      <c r="F31" s="1911"/>
      <c r="G31" s="1913"/>
      <c r="H31" s="1913"/>
      <c r="I31" s="1911"/>
      <c r="J31" s="1911"/>
      <c r="K31" s="1913"/>
      <c r="L31" s="1913"/>
      <c r="M31" s="1911">
        <v>5.7960000000000003</v>
      </c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7"/>
      <c r="C32" s="1173"/>
      <c r="D32" s="1173"/>
      <c r="E32" s="1911">
        <v>31.422000000000004</v>
      </c>
      <c r="F32" s="1911"/>
      <c r="G32" s="1913"/>
      <c r="H32" s="1913"/>
      <c r="I32" s="1911"/>
      <c r="J32" s="1911"/>
      <c r="K32" s="1913"/>
      <c r="L32" s="1913"/>
      <c r="M32" s="1911">
        <v>5.202</v>
      </c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7"/>
      <c r="C33" s="1173"/>
      <c r="D33" s="1173"/>
      <c r="E33" s="1911">
        <v>33.593999999999994</v>
      </c>
      <c r="F33" s="1911"/>
      <c r="G33" s="1913"/>
      <c r="H33" s="1913"/>
      <c r="I33" s="1911"/>
      <c r="J33" s="1911"/>
      <c r="K33" s="1913"/>
      <c r="L33" s="1913"/>
      <c r="M33" s="1911">
        <v>5.73</v>
      </c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7"/>
      <c r="C34" s="1173"/>
      <c r="D34" s="1173"/>
      <c r="E34" s="1911">
        <v>31.254000000000001</v>
      </c>
      <c r="F34" s="1911"/>
      <c r="G34" s="1913"/>
      <c r="H34" s="1913"/>
      <c r="I34" s="1911"/>
      <c r="J34" s="1911"/>
      <c r="K34" s="1913"/>
      <c r="L34" s="1913"/>
      <c r="M34" s="1911">
        <v>5.226</v>
      </c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7"/>
      <c r="C35" s="1173"/>
      <c r="D35" s="1173"/>
      <c r="E35" s="1911">
        <v>34.32</v>
      </c>
      <c r="F35" s="1911"/>
      <c r="G35" s="1913"/>
      <c r="H35" s="1913"/>
      <c r="I35" s="1911"/>
      <c r="J35" s="1911"/>
      <c r="K35" s="1913"/>
      <c r="L35" s="1913"/>
      <c r="M35" s="1911">
        <v>5.34</v>
      </c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7"/>
      <c r="C36" s="1173"/>
      <c r="D36" s="1173"/>
      <c r="E36" s="1911">
        <v>28.326000000000001</v>
      </c>
      <c r="F36" s="1911"/>
      <c r="G36" s="1913"/>
      <c r="H36" s="1913"/>
      <c r="I36" s="1911"/>
      <c r="J36" s="1911"/>
      <c r="K36" s="1913"/>
      <c r="L36" s="1913"/>
      <c r="M36" s="1911">
        <v>5.31</v>
      </c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7"/>
      <c r="C37" s="1173"/>
      <c r="D37" s="1173"/>
      <c r="E37" s="1911">
        <v>22.818000000000001</v>
      </c>
      <c r="F37" s="1911"/>
      <c r="G37" s="1913"/>
      <c r="H37" s="1913"/>
      <c r="I37" s="1911"/>
      <c r="J37" s="1911"/>
      <c r="K37" s="1913"/>
      <c r="L37" s="1913"/>
      <c r="M37" s="1911">
        <v>5.52</v>
      </c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7"/>
      <c r="C38" s="1173"/>
      <c r="D38" s="1173"/>
      <c r="E38" s="1911">
        <v>20.172000000000001</v>
      </c>
      <c r="F38" s="1911"/>
      <c r="G38" s="1913"/>
      <c r="H38" s="1913"/>
      <c r="I38" s="1911"/>
      <c r="J38" s="1911"/>
      <c r="K38" s="1913"/>
      <c r="L38" s="1913"/>
      <c r="M38" s="1911">
        <v>5.1180000000000003</v>
      </c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21">
        <f>SUM(E15:E38)</f>
        <v>587.25600000000009</v>
      </c>
      <c r="F39" s="1916"/>
      <c r="G39" s="1916"/>
      <c r="H39" s="1916"/>
      <c r="I39" s="1921"/>
      <c r="J39" s="1916"/>
      <c r="K39" s="1916"/>
      <c r="L39" s="1916"/>
      <c r="M39" s="1922">
        <f>SUM(M15:M38)</f>
        <v>118.29600000000001</v>
      </c>
      <c r="N39" s="1598"/>
      <c r="O39" s="1599"/>
      <c r="P39" s="1598"/>
      <c r="Q39" s="1604"/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  <row r="46" spans="1:22" x14ac:dyDescent="0.2">
      <c r="C46" s="1605"/>
    </row>
    <row r="47" spans="1:22" x14ac:dyDescent="0.2">
      <c r="C47" s="1605"/>
    </row>
    <row r="48" spans="1:22" x14ac:dyDescent="0.2">
      <c r="C48" s="1605"/>
    </row>
    <row r="49" spans="3:3" x14ac:dyDescent="0.2">
      <c r="C49" s="1605"/>
    </row>
    <row r="50" spans="3:3" x14ac:dyDescent="0.2">
      <c r="C50" s="1605"/>
    </row>
    <row r="51" spans="3:3" x14ac:dyDescent="0.2">
      <c r="C51" s="1605"/>
    </row>
    <row r="52" spans="3:3" x14ac:dyDescent="0.2">
      <c r="C52" s="1605"/>
    </row>
    <row r="53" spans="3:3" x14ac:dyDescent="0.2">
      <c r="C53" s="1605"/>
    </row>
    <row r="54" spans="3:3" x14ac:dyDescent="0.2">
      <c r="C54" s="1605"/>
    </row>
    <row r="55" spans="3:3" x14ac:dyDescent="0.2">
      <c r="C55" s="1605"/>
    </row>
    <row r="56" spans="3:3" x14ac:dyDescent="0.2">
      <c r="C56" s="1605"/>
    </row>
    <row r="57" spans="3:3" x14ac:dyDescent="0.2">
      <c r="C57" s="1605"/>
    </row>
    <row r="58" spans="3:3" x14ac:dyDescent="0.2">
      <c r="C58" s="1605"/>
    </row>
    <row r="59" spans="3:3" x14ac:dyDescent="0.2">
      <c r="C59" s="1605"/>
    </row>
    <row r="60" spans="3:3" x14ac:dyDescent="0.2">
      <c r="C60" s="1605"/>
    </row>
    <row r="61" spans="3:3" x14ac:dyDescent="0.2">
      <c r="C61" s="1605"/>
    </row>
    <row r="62" spans="3:3" x14ac:dyDescent="0.2">
      <c r="C62" s="1605"/>
    </row>
    <row r="63" spans="3:3" x14ac:dyDescent="0.2">
      <c r="C63" s="1605"/>
    </row>
    <row r="64" spans="3:3" x14ac:dyDescent="0.2">
      <c r="C64" s="1605"/>
    </row>
    <row r="65" spans="3:3" x14ac:dyDescent="0.2">
      <c r="C65" s="1605"/>
    </row>
    <row r="66" spans="3:3" x14ac:dyDescent="0.2">
      <c r="C66" s="1605"/>
    </row>
    <row r="67" spans="3:3" x14ac:dyDescent="0.2">
      <c r="C67" s="1605"/>
    </row>
    <row r="68" spans="3:3" x14ac:dyDescent="0.2">
      <c r="C68" s="1605"/>
    </row>
    <row r="69" spans="3:3" x14ac:dyDescent="0.2">
      <c r="C69" s="1605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3"/>
  </sheetPr>
  <dimension ref="A1:V43"/>
  <sheetViews>
    <sheetView topLeftCell="A3" zoomScaleNormal="100" zoomScaleSheetLayoutView="100" workbookViewId="0">
      <selection activeCell="M15" sqref="M15:M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4" t="s">
        <v>556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8" t="s">
        <v>5</v>
      </c>
      <c r="J4" s="2022"/>
      <c r="K4" s="2022"/>
      <c r="L4" s="1586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557</v>
      </c>
      <c r="C10" s="3001"/>
      <c r="D10" s="3001"/>
      <c r="E10" s="3002"/>
      <c r="F10" s="3000"/>
      <c r="G10" s="3001"/>
      <c r="H10" s="3001"/>
      <c r="I10" s="3002"/>
      <c r="J10" s="3000" t="s">
        <v>557</v>
      </c>
      <c r="K10" s="3001"/>
      <c r="L10" s="3001"/>
      <c r="M10" s="3002"/>
      <c r="N10" s="3000"/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585">
        <v>2000</v>
      </c>
      <c r="F11" s="2018" t="s">
        <v>15</v>
      </c>
      <c r="G11" s="2019"/>
      <c r="H11" s="1584"/>
      <c r="I11" s="1585"/>
      <c r="J11" s="2018" t="s">
        <v>15</v>
      </c>
      <c r="K11" s="2019"/>
      <c r="L11" s="1584"/>
      <c r="M11" s="1585">
        <v>2000</v>
      </c>
      <c r="N11" s="2018" t="s">
        <v>15</v>
      </c>
      <c r="O11" s="2019"/>
      <c r="P11" s="1584"/>
      <c r="Q11" s="1585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322.2</v>
      </c>
      <c r="F15" s="1911"/>
      <c r="G15" s="1913"/>
      <c r="H15" s="1913"/>
      <c r="I15" s="1911"/>
      <c r="J15" s="1914"/>
      <c r="K15" s="1913"/>
      <c r="L15" s="1913"/>
      <c r="M15" s="1911">
        <v>186</v>
      </c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312.39999999999998</v>
      </c>
      <c r="F16" s="1911"/>
      <c r="G16" s="1913"/>
      <c r="H16" s="1913"/>
      <c r="I16" s="1911"/>
      <c r="J16" s="1914"/>
      <c r="K16" s="1913"/>
      <c r="L16" s="1913"/>
      <c r="M16" s="1911">
        <v>189.8</v>
      </c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312.8</v>
      </c>
      <c r="F17" s="1911"/>
      <c r="G17" s="1913"/>
      <c r="H17" s="1913"/>
      <c r="I17" s="1911"/>
      <c r="J17" s="1914"/>
      <c r="K17" s="1913"/>
      <c r="L17" s="1913"/>
      <c r="M17" s="1911">
        <v>189.2</v>
      </c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308</v>
      </c>
      <c r="F18" s="1911"/>
      <c r="G18" s="1913"/>
      <c r="H18" s="1913"/>
      <c r="I18" s="1911"/>
      <c r="J18" s="1914"/>
      <c r="K18" s="1913"/>
      <c r="L18" s="1913"/>
      <c r="M18" s="1911">
        <v>188.2</v>
      </c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311.2</v>
      </c>
      <c r="F19" s="1911"/>
      <c r="G19" s="1913"/>
      <c r="H19" s="1913"/>
      <c r="I19" s="1911"/>
      <c r="J19" s="1914"/>
      <c r="K19" s="1913"/>
      <c r="L19" s="1913"/>
      <c r="M19" s="1911">
        <v>188.6</v>
      </c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326.60000000000002</v>
      </c>
      <c r="F20" s="1911"/>
      <c r="G20" s="1913"/>
      <c r="H20" s="1913"/>
      <c r="I20" s="1911"/>
      <c r="J20" s="1914"/>
      <c r="K20" s="1913"/>
      <c r="L20" s="1913"/>
      <c r="M20" s="1911">
        <v>184.2</v>
      </c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378.6</v>
      </c>
      <c r="F21" s="1911"/>
      <c r="G21" s="1913"/>
      <c r="H21" s="1913"/>
      <c r="I21" s="1911"/>
      <c r="J21" s="1914"/>
      <c r="K21" s="1913"/>
      <c r="L21" s="1913"/>
      <c r="M21" s="1911">
        <v>207.4</v>
      </c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725.2</v>
      </c>
      <c r="F22" s="1911"/>
      <c r="G22" s="1913"/>
      <c r="H22" s="1913"/>
      <c r="I22" s="1911"/>
      <c r="J22" s="1914"/>
      <c r="K22" s="1913"/>
      <c r="L22" s="1913"/>
      <c r="M22" s="1911">
        <v>507.2</v>
      </c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662.2</v>
      </c>
      <c r="F23" s="1911"/>
      <c r="G23" s="1913"/>
      <c r="H23" s="1913"/>
      <c r="I23" s="1911"/>
      <c r="J23" s="1914"/>
      <c r="K23" s="1913"/>
      <c r="L23" s="1913"/>
      <c r="M23" s="1911">
        <v>418</v>
      </c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731.2</v>
      </c>
      <c r="F24" s="1911"/>
      <c r="G24" s="1913"/>
      <c r="H24" s="1913"/>
      <c r="I24" s="1911"/>
      <c r="J24" s="1914"/>
      <c r="K24" s="1913"/>
      <c r="L24" s="1913"/>
      <c r="M24" s="1911">
        <v>471.6</v>
      </c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679.8</v>
      </c>
      <c r="F25" s="1911"/>
      <c r="G25" s="1913"/>
      <c r="H25" s="1913"/>
      <c r="I25" s="1911"/>
      <c r="J25" s="1914"/>
      <c r="K25" s="1913"/>
      <c r="L25" s="1913"/>
      <c r="M25" s="1911">
        <v>445.6</v>
      </c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573.6</v>
      </c>
      <c r="F26" s="1911"/>
      <c r="G26" s="1913"/>
      <c r="H26" s="1913"/>
      <c r="I26" s="1911"/>
      <c r="J26" s="1914"/>
      <c r="K26" s="1913"/>
      <c r="L26" s="1913"/>
      <c r="M26" s="1911">
        <v>354.8</v>
      </c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895.8</v>
      </c>
      <c r="F27" s="1911"/>
      <c r="G27" s="1913"/>
      <c r="H27" s="1913"/>
      <c r="I27" s="1911"/>
      <c r="J27" s="1914"/>
      <c r="K27" s="1913"/>
      <c r="L27" s="1913"/>
      <c r="M27" s="1911">
        <v>631.20000000000005</v>
      </c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743.6</v>
      </c>
      <c r="F28" s="1911"/>
      <c r="G28" s="1913"/>
      <c r="H28" s="1913"/>
      <c r="I28" s="1911"/>
      <c r="J28" s="1914"/>
      <c r="K28" s="1913"/>
      <c r="L28" s="1913"/>
      <c r="M28" s="1911">
        <v>501.2</v>
      </c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813.4</v>
      </c>
      <c r="F29" s="1911"/>
      <c r="G29" s="1913"/>
      <c r="H29" s="1913"/>
      <c r="I29" s="1911"/>
      <c r="J29" s="1914"/>
      <c r="K29" s="1913"/>
      <c r="L29" s="1913"/>
      <c r="M29" s="1911">
        <v>537.4</v>
      </c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748.2</v>
      </c>
      <c r="F30" s="1911"/>
      <c r="G30" s="1913"/>
      <c r="H30" s="1913"/>
      <c r="I30" s="1911"/>
      <c r="J30" s="1914"/>
      <c r="K30" s="1913"/>
      <c r="L30" s="1913"/>
      <c r="M30" s="1911">
        <v>492.8</v>
      </c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578.4</v>
      </c>
      <c r="F31" s="1911"/>
      <c r="G31" s="1913"/>
      <c r="H31" s="1913"/>
      <c r="I31" s="1911"/>
      <c r="J31" s="1914"/>
      <c r="K31" s="1913"/>
      <c r="L31" s="1913"/>
      <c r="M31" s="1911">
        <v>296</v>
      </c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576.20000000000005</v>
      </c>
      <c r="F32" s="1911"/>
      <c r="G32" s="1913"/>
      <c r="H32" s="1913"/>
      <c r="I32" s="1911"/>
      <c r="J32" s="1914"/>
      <c r="K32" s="1913"/>
      <c r="L32" s="1913"/>
      <c r="M32" s="1911">
        <v>300.8</v>
      </c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571</v>
      </c>
      <c r="F33" s="1911"/>
      <c r="G33" s="1913"/>
      <c r="H33" s="1913"/>
      <c r="I33" s="1911"/>
      <c r="J33" s="1914"/>
      <c r="K33" s="1913"/>
      <c r="L33" s="1913"/>
      <c r="M33" s="1911">
        <v>296</v>
      </c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558.79999999999995</v>
      </c>
      <c r="F34" s="1911"/>
      <c r="G34" s="1913"/>
      <c r="H34" s="1913"/>
      <c r="I34" s="1911"/>
      <c r="J34" s="1914"/>
      <c r="K34" s="1913"/>
      <c r="L34" s="1913"/>
      <c r="M34" s="1911">
        <v>286</v>
      </c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548.6</v>
      </c>
      <c r="F35" s="1911"/>
      <c r="G35" s="1913"/>
      <c r="H35" s="1913"/>
      <c r="I35" s="1911"/>
      <c r="J35" s="1914"/>
      <c r="K35" s="1913"/>
      <c r="L35" s="1913"/>
      <c r="M35" s="1911">
        <v>288.2</v>
      </c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528.20000000000005</v>
      </c>
      <c r="F36" s="1911"/>
      <c r="G36" s="1913"/>
      <c r="H36" s="1913"/>
      <c r="I36" s="1911"/>
      <c r="J36" s="1914"/>
      <c r="K36" s="1913"/>
      <c r="L36" s="1913"/>
      <c r="M36" s="1911">
        <v>291.39999999999998</v>
      </c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507.2</v>
      </c>
      <c r="F37" s="1911"/>
      <c r="G37" s="1913"/>
      <c r="H37" s="1913"/>
      <c r="I37" s="1911"/>
      <c r="J37" s="1914"/>
      <c r="K37" s="1913"/>
      <c r="L37" s="1913"/>
      <c r="M37" s="1911">
        <v>284.8</v>
      </c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462</v>
      </c>
      <c r="F38" s="1911"/>
      <c r="G38" s="1913"/>
      <c r="H38" s="1913"/>
      <c r="I38" s="1911"/>
      <c r="J38" s="1914"/>
      <c r="K38" s="1913"/>
      <c r="L38" s="1913"/>
      <c r="M38" s="1911">
        <v>265</v>
      </c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13175.200000000003</v>
      </c>
      <c r="F39" s="1924"/>
      <c r="G39" s="1924"/>
      <c r="H39" s="1924"/>
      <c r="I39" s="1915"/>
      <c r="J39" s="1924"/>
      <c r="K39" s="1924"/>
      <c r="L39" s="1924"/>
      <c r="M39" s="1917">
        <f>SUM(M15:M38)</f>
        <v>8001.4</v>
      </c>
      <c r="N39" s="1598"/>
      <c r="O39" s="1599"/>
      <c r="P39" s="1598"/>
      <c r="Q39" s="1604"/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4" t="s">
        <v>629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630</v>
      </c>
      <c r="C10" s="3001"/>
      <c r="D10" s="3001"/>
      <c r="E10" s="3002"/>
      <c r="F10" s="3000" t="s">
        <v>631</v>
      </c>
      <c r="G10" s="3001"/>
      <c r="H10" s="3001"/>
      <c r="I10" s="3002"/>
      <c r="J10" s="3000" t="s">
        <v>630</v>
      </c>
      <c r="K10" s="3001"/>
      <c r="L10" s="3001"/>
      <c r="M10" s="3002"/>
      <c r="N10" s="3000" t="s">
        <v>631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602</v>
      </c>
      <c r="F15" s="1911"/>
      <c r="G15" s="1913"/>
      <c r="H15" s="1913"/>
      <c r="I15" s="1911">
        <v>995</v>
      </c>
      <c r="J15" s="1914"/>
      <c r="K15" s="1913"/>
      <c r="L15" s="1913"/>
      <c r="M15" s="1911">
        <v>0</v>
      </c>
      <c r="N15" s="1911"/>
      <c r="O15" s="1913"/>
      <c r="P15" s="1913"/>
      <c r="Q15" s="1911">
        <v>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582</v>
      </c>
      <c r="F16" s="1911"/>
      <c r="G16" s="1913"/>
      <c r="H16" s="1913"/>
      <c r="I16" s="1911">
        <v>993</v>
      </c>
      <c r="J16" s="1914"/>
      <c r="K16" s="1913"/>
      <c r="L16" s="1913"/>
      <c r="M16" s="1911">
        <v>0</v>
      </c>
      <c r="N16" s="1911"/>
      <c r="O16" s="1913"/>
      <c r="P16" s="1913"/>
      <c r="Q16" s="1911">
        <v>0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581</v>
      </c>
      <c r="F17" s="1911"/>
      <c r="G17" s="1913"/>
      <c r="H17" s="1913"/>
      <c r="I17" s="1911">
        <v>960</v>
      </c>
      <c r="J17" s="1914"/>
      <c r="K17" s="1913"/>
      <c r="L17" s="1913"/>
      <c r="M17" s="1911">
        <v>0</v>
      </c>
      <c r="N17" s="1911"/>
      <c r="O17" s="1913"/>
      <c r="P17" s="1913"/>
      <c r="Q17" s="1911">
        <v>0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571</v>
      </c>
      <c r="F18" s="1911"/>
      <c r="G18" s="1913"/>
      <c r="H18" s="1913"/>
      <c r="I18" s="1911">
        <v>941</v>
      </c>
      <c r="J18" s="1914"/>
      <c r="K18" s="1913"/>
      <c r="L18" s="1913"/>
      <c r="M18" s="1911">
        <v>0</v>
      </c>
      <c r="N18" s="1911"/>
      <c r="O18" s="1913"/>
      <c r="P18" s="1913"/>
      <c r="Q18" s="1911">
        <v>0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589</v>
      </c>
      <c r="F19" s="1911"/>
      <c r="G19" s="1913"/>
      <c r="H19" s="1913"/>
      <c r="I19" s="1911">
        <v>935</v>
      </c>
      <c r="J19" s="1914"/>
      <c r="K19" s="1913"/>
      <c r="L19" s="1913"/>
      <c r="M19" s="1911">
        <v>0</v>
      </c>
      <c r="N19" s="1911"/>
      <c r="O19" s="1913"/>
      <c r="P19" s="1913"/>
      <c r="Q19" s="1911">
        <v>0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626</v>
      </c>
      <c r="F20" s="1911"/>
      <c r="G20" s="1913"/>
      <c r="H20" s="1913"/>
      <c r="I20" s="1911">
        <v>1042</v>
      </c>
      <c r="J20" s="1914"/>
      <c r="K20" s="1913"/>
      <c r="L20" s="1913"/>
      <c r="M20" s="1911">
        <v>0</v>
      </c>
      <c r="N20" s="1911"/>
      <c r="O20" s="1913"/>
      <c r="P20" s="1913"/>
      <c r="Q20" s="1911">
        <v>0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752</v>
      </c>
      <c r="F21" s="1911"/>
      <c r="G21" s="1913"/>
      <c r="H21" s="1913"/>
      <c r="I21" s="1911">
        <v>1252</v>
      </c>
      <c r="J21" s="1914"/>
      <c r="K21" s="1913"/>
      <c r="L21" s="1913"/>
      <c r="M21" s="1911">
        <v>0</v>
      </c>
      <c r="N21" s="1911"/>
      <c r="O21" s="1913"/>
      <c r="P21" s="1913"/>
      <c r="Q21" s="1911">
        <v>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819</v>
      </c>
      <c r="F22" s="1911"/>
      <c r="G22" s="1913"/>
      <c r="H22" s="1913"/>
      <c r="I22" s="1911">
        <v>1462</v>
      </c>
      <c r="J22" s="1914"/>
      <c r="K22" s="1913"/>
      <c r="L22" s="1913"/>
      <c r="M22" s="1911">
        <v>0</v>
      </c>
      <c r="N22" s="1911"/>
      <c r="O22" s="1913"/>
      <c r="P22" s="1913"/>
      <c r="Q22" s="1911">
        <v>0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1075</v>
      </c>
      <c r="F23" s="1911"/>
      <c r="G23" s="1913"/>
      <c r="H23" s="1913"/>
      <c r="I23" s="1911">
        <v>1503</v>
      </c>
      <c r="J23" s="1914"/>
      <c r="K23" s="1913"/>
      <c r="L23" s="1913"/>
      <c r="M23" s="1911">
        <v>0</v>
      </c>
      <c r="N23" s="1911"/>
      <c r="O23" s="1913"/>
      <c r="P23" s="1913"/>
      <c r="Q23" s="1911">
        <v>0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1145</v>
      </c>
      <c r="F24" s="1911"/>
      <c r="G24" s="1913"/>
      <c r="H24" s="1913"/>
      <c r="I24" s="1911">
        <v>1466</v>
      </c>
      <c r="J24" s="1914"/>
      <c r="K24" s="1913"/>
      <c r="L24" s="1913"/>
      <c r="M24" s="1911">
        <v>0</v>
      </c>
      <c r="N24" s="1911"/>
      <c r="O24" s="1913"/>
      <c r="P24" s="1913"/>
      <c r="Q24" s="1911">
        <v>0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979</v>
      </c>
      <c r="F25" s="1911"/>
      <c r="G25" s="1913"/>
      <c r="H25" s="1913"/>
      <c r="I25" s="1911">
        <v>1383</v>
      </c>
      <c r="J25" s="1914"/>
      <c r="K25" s="1913"/>
      <c r="L25" s="1913"/>
      <c r="M25" s="1911">
        <v>0</v>
      </c>
      <c r="N25" s="1911"/>
      <c r="O25" s="1913"/>
      <c r="P25" s="1913"/>
      <c r="Q25" s="1911">
        <v>0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1048</v>
      </c>
      <c r="F26" s="1911"/>
      <c r="G26" s="1913"/>
      <c r="H26" s="1913"/>
      <c r="I26" s="1911">
        <v>1370</v>
      </c>
      <c r="J26" s="1914"/>
      <c r="K26" s="1913"/>
      <c r="L26" s="1913"/>
      <c r="M26" s="1911">
        <v>0</v>
      </c>
      <c r="N26" s="1911"/>
      <c r="O26" s="1913"/>
      <c r="P26" s="1913"/>
      <c r="Q26" s="1911">
        <v>0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796</v>
      </c>
      <c r="F27" s="1911"/>
      <c r="G27" s="1913"/>
      <c r="H27" s="1913"/>
      <c r="I27" s="1911">
        <v>1346</v>
      </c>
      <c r="J27" s="1914"/>
      <c r="K27" s="1913"/>
      <c r="L27" s="1913"/>
      <c r="M27" s="1911">
        <v>0</v>
      </c>
      <c r="N27" s="1911"/>
      <c r="O27" s="1913"/>
      <c r="P27" s="1913"/>
      <c r="Q27" s="1911">
        <v>0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968</v>
      </c>
      <c r="F28" s="1911"/>
      <c r="G28" s="1913"/>
      <c r="H28" s="1913"/>
      <c r="I28" s="1911">
        <v>1364</v>
      </c>
      <c r="J28" s="1914"/>
      <c r="K28" s="1913"/>
      <c r="L28" s="1913"/>
      <c r="M28" s="1911">
        <v>0</v>
      </c>
      <c r="N28" s="1911"/>
      <c r="O28" s="1913"/>
      <c r="P28" s="1913"/>
      <c r="Q28" s="1911">
        <v>0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1046</v>
      </c>
      <c r="F29" s="1911"/>
      <c r="G29" s="1913"/>
      <c r="H29" s="1913"/>
      <c r="I29" s="1911">
        <v>1353</v>
      </c>
      <c r="J29" s="1914"/>
      <c r="K29" s="1913"/>
      <c r="L29" s="1913"/>
      <c r="M29" s="1911">
        <v>0</v>
      </c>
      <c r="N29" s="1911"/>
      <c r="O29" s="1913"/>
      <c r="P29" s="1913"/>
      <c r="Q29" s="1911">
        <v>0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1053</v>
      </c>
      <c r="F30" s="1911"/>
      <c r="G30" s="1913"/>
      <c r="H30" s="1913"/>
      <c r="I30" s="1911">
        <v>1388</v>
      </c>
      <c r="J30" s="1914"/>
      <c r="K30" s="1913"/>
      <c r="L30" s="1913"/>
      <c r="M30" s="1911">
        <v>0</v>
      </c>
      <c r="N30" s="1911"/>
      <c r="O30" s="1913"/>
      <c r="P30" s="1913"/>
      <c r="Q30" s="1911">
        <v>0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1106</v>
      </c>
      <c r="F31" s="1911"/>
      <c r="G31" s="1913"/>
      <c r="H31" s="1913"/>
      <c r="I31" s="1911">
        <v>1430</v>
      </c>
      <c r="J31" s="1914"/>
      <c r="K31" s="1913"/>
      <c r="L31" s="1913"/>
      <c r="M31" s="1911">
        <v>0</v>
      </c>
      <c r="N31" s="1911"/>
      <c r="O31" s="1913"/>
      <c r="P31" s="1913"/>
      <c r="Q31" s="1911">
        <v>0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957</v>
      </c>
      <c r="F32" s="1911"/>
      <c r="G32" s="1913"/>
      <c r="H32" s="1913"/>
      <c r="I32" s="1911">
        <v>1490</v>
      </c>
      <c r="J32" s="1914"/>
      <c r="K32" s="1913"/>
      <c r="L32" s="1913"/>
      <c r="M32" s="1911">
        <v>0</v>
      </c>
      <c r="N32" s="1911"/>
      <c r="O32" s="1913"/>
      <c r="P32" s="1913"/>
      <c r="Q32" s="1911">
        <v>0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931</v>
      </c>
      <c r="F33" s="1911"/>
      <c r="G33" s="1913"/>
      <c r="H33" s="1913"/>
      <c r="I33" s="1911">
        <v>1508</v>
      </c>
      <c r="J33" s="1914"/>
      <c r="K33" s="1913"/>
      <c r="L33" s="1913"/>
      <c r="M33" s="1911">
        <v>0</v>
      </c>
      <c r="N33" s="1911"/>
      <c r="O33" s="1913"/>
      <c r="P33" s="1913"/>
      <c r="Q33" s="1911">
        <v>0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905</v>
      </c>
      <c r="F34" s="1911"/>
      <c r="G34" s="1913"/>
      <c r="H34" s="1913"/>
      <c r="I34" s="1911">
        <v>1385</v>
      </c>
      <c r="J34" s="1914"/>
      <c r="K34" s="1913"/>
      <c r="L34" s="1913"/>
      <c r="M34" s="1911">
        <v>0</v>
      </c>
      <c r="N34" s="1911"/>
      <c r="O34" s="1913"/>
      <c r="P34" s="1913"/>
      <c r="Q34" s="1911">
        <v>0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877</v>
      </c>
      <c r="F35" s="1911"/>
      <c r="G35" s="1913"/>
      <c r="H35" s="1913"/>
      <c r="I35" s="1911">
        <v>1354</v>
      </c>
      <c r="J35" s="1914"/>
      <c r="K35" s="1913"/>
      <c r="L35" s="1913"/>
      <c r="M35" s="1911">
        <v>0</v>
      </c>
      <c r="N35" s="1911"/>
      <c r="O35" s="1913"/>
      <c r="P35" s="1913"/>
      <c r="Q35" s="1911">
        <v>0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838</v>
      </c>
      <c r="F36" s="1911"/>
      <c r="G36" s="1913"/>
      <c r="H36" s="1913"/>
      <c r="I36" s="1911">
        <v>1302</v>
      </c>
      <c r="J36" s="1914"/>
      <c r="K36" s="1913"/>
      <c r="L36" s="1913"/>
      <c r="M36" s="1911">
        <v>0</v>
      </c>
      <c r="N36" s="1911"/>
      <c r="O36" s="1913"/>
      <c r="P36" s="1913"/>
      <c r="Q36" s="1911">
        <v>0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757</v>
      </c>
      <c r="F37" s="1911"/>
      <c r="G37" s="1913"/>
      <c r="H37" s="1913"/>
      <c r="I37" s="1911">
        <v>1194</v>
      </c>
      <c r="J37" s="1914"/>
      <c r="K37" s="1913"/>
      <c r="L37" s="1913"/>
      <c r="M37" s="1911">
        <v>0</v>
      </c>
      <c r="N37" s="1911"/>
      <c r="O37" s="1913"/>
      <c r="P37" s="1913"/>
      <c r="Q37" s="1911">
        <v>0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691</v>
      </c>
      <c r="F38" s="1911"/>
      <c r="G38" s="1913"/>
      <c r="H38" s="1913"/>
      <c r="I38" s="1911">
        <v>1062</v>
      </c>
      <c r="J38" s="1914"/>
      <c r="K38" s="1913"/>
      <c r="L38" s="1913"/>
      <c r="M38" s="1911">
        <v>0</v>
      </c>
      <c r="N38" s="1911"/>
      <c r="O38" s="1913"/>
      <c r="P38" s="1913"/>
      <c r="Q38" s="1911">
        <v>0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20294</v>
      </c>
      <c r="F39" s="1924"/>
      <c r="G39" s="1924"/>
      <c r="H39" s="1924"/>
      <c r="I39" s="1915">
        <f>SUM(I15:I38)</f>
        <v>30478</v>
      </c>
      <c r="J39" s="1924"/>
      <c r="K39" s="1924"/>
      <c r="L39" s="1924"/>
      <c r="M39" s="1917">
        <f>SUM(M15:M38)</f>
        <v>0</v>
      </c>
      <c r="N39" s="1918"/>
      <c r="O39" s="1919"/>
      <c r="P39" s="1918"/>
      <c r="Q39" s="1922">
        <f>SUM(Q15:Q38)</f>
        <v>0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4" zoomScaleNormal="100" zoomScaleSheetLayoutView="100" workbookViewId="0">
      <selection activeCell="M31" sqref="M31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4" t="s">
        <v>629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632</v>
      </c>
      <c r="C10" s="3001"/>
      <c r="D10" s="3001"/>
      <c r="E10" s="3002"/>
      <c r="F10" s="3000" t="s">
        <v>633</v>
      </c>
      <c r="G10" s="3001"/>
      <c r="H10" s="3001"/>
      <c r="I10" s="3002"/>
      <c r="J10" s="3000" t="s">
        <v>632</v>
      </c>
      <c r="K10" s="3001"/>
      <c r="L10" s="3001"/>
      <c r="M10" s="3002"/>
      <c r="N10" s="3000" t="s">
        <v>633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" x14ac:dyDescent="0.2">
      <c r="A14" s="1068">
        <v>0</v>
      </c>
      <c r="B14" s="1629"/>
      <c r="C14" s="1935"/>
      <c r="D14" s="1935"/>
      <c r="E14" s="1935"/>
      <c r="F14" s="1936"/>
      <c r="G14" s="1935"/>
      <c r="H14" s="1935"/>
      <c r="I14" s="1935"/>
      <c r="J14" s="1631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935"/>
      <c r="D15" s="1935"/>
      <c r="E15" s="1945">
        <v>1.6199999999999999</v>
      </c>
      <c r="F15" s="1936"/>
      <c r="G15" s="1935"/>
      <c r="H15" s="1935"/>
      <c r="I15" s="1945">
        <v>6.8979999999999997</v>
      </c>
      <c r="J15" s="1631"/>
      <c r="K15" s="1173"/>
      <c r="L15" s="1173"/>
      <c r="M15" s="1627">
        <v>0.432</v>
      </c>
      <c r="N15" s="1627"/>
      <c r="O15" s="1173"/>
      <c r="P15" s="1173"/>
      <c r="Q15" s="1981">
        <v>4.3920000000000003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935"/>
      <c r="D16" s="1935"/>
      <c r="E16" s="1945">
        <v>1.6199999999999999</v>
      </c>
      <c r="F16" s="1936"/>
      <c r="G16" s="1935"/>
      <c r="H16" s="1935"/>
      <c r="I16" s="1945">
        <v>6.8680000000000003</v>
      </c>
      <c r="J16" s="1631"/>
      <c r="K16" s="1173"/>
      <c r="L16" s="1173"/>
      <c r="M16" s="1627">
        <v>0.42</v>
      </c>
      <c r="N16" s="1627"/>
      <c r="O16" s="1173"/>
      <c r="P16" s="1173"/>
      <c r="Q16" s="1981">
        <v>4.3760000000000003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935"/>
      <c r="D17" s="1935"/>
      <c r="E17" s="1945">
        <v>1.6319999999999999</v>
      </c>
      <c r="F17" s="1936"/>
      <c r="G17" s="1935"/>
      <c r="H17" s="1935"/>
      <c r="I17" s="1945">
        <v>6.8280000000000003</v>
      </c>
      <c r="J17" s="1631"/>
      <c r="K17" s="1173"/>
      <c r="L17" s="1173"/>
      <c r="M17" s="1627">
        <v>0.432</v>
      </c>
      <c r="N17" s="1627"/>
      <c r="O17" s="1173"/>
      <c r="P17" s="1173"/>
      <c r="Q17" s="1981">
        <v>4.3280000000000003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935"/>
      <c r="D18" s="1935"/>
      <c r="E18" s="1945">
        <v>1.6319999999999999</v>
      </c>
      <c r="F18" s="1936"/>
      <c r="G18" s="1935"/>
      <c r="H18" s="1935"/>
      <c r="I18" s="1945">
        <v>6.8019999999999996</v>
      </c>
      <c r="J18" s="1631"/>
      <c r="K18" s="1173"/>
      <c r="L18" s="1173"/>
      <c r="M18" s="1627">
        <v>0.432</v>
      </c>
      <c r="N18" s="1627"/>
      <c r="O18" s="1173"/>
      <c r="P18" s="1173"/>
      <c r="Q18" s="1981">
        <v>4.3079999999999998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935"/>
      <c r="D19" s="1935"/>
      <c r="E19" s="1945">
        <v>1.6199999999999999</v>
      </c>
      <c r="F19" s="1936"/>
      <c r="G19" s="1935"/>
      <c r="H19" s="1935"/>
      <c r="I19" s="1945">
        <v>6.782</v>
      </c>
      <c r="J19" s="1631"/>
      <c r="K19" s="1173"/>
      <c r="L19" s="1173"/>
      <c r="M19" s="1627">
        <v>0.432</v>
      </c>
      <c r="N19" s="1627"/>
      <c r="O19" s="1173"/>
      <c r="P19" s="1173"/>
      <c r="Q19" s="1981">
        <v>4.3220000000000001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935"/>
      <c r="D20" s="1935"/>
      <c r="E20" s="1945">
        <v>1.6199999999999999</v>
      </c>
      <c r="F20" s="1936"/>
      <c r="G20" s="1935"/>
      <c r="H20" s="1935"/>
      <c r="I20" s="1945">
        <v>6.8019999999999996</v>
      </c>
      <c r="J20" s="1631"/>
      <c r="K20" s="1173"/>
      <c r="L20" s="1173"/>
      <c r="M20" s="1627">
        <v>0.42</v>
      </c>
      <c r="N20" s="1627"/>
      <c r="O20" s="1173"/>
      <c r="P20" s="1173"/>
      <c r="Q20" s="1981">
        <v>4.34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935"/>
      <c r="D21" s="1935"/>
      <c r="E21" s="1945">
        <v>1.6319999999999999</v>
      </c>
      <c r="F21" s="1936"/>
      <c r="G21" s="1935"/>
      <c r="H21" s="1935"/>
      <c r="I21" s="1945">
        <v>6.93</v>
      </c>
      <c r="J21" s="1631"/>
      <c r="K21" s="1173"/>
      <c r="L21" s="1173"/>
      <c r="M21" s="1627">
        <v>0.432</v>
      </c>
      <c r="N21" s="1627"/>
      <c r="O21" s="1173"/>
      <c r="P21" s="1173"/>
      <c r="Q21" s="1981">
        <v>4.3579999999999997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935"/>
      <c r="D22" s="1935"/>
      <c r="E22" s="1945">
        <v>1.6679999999999999</v>
      </c>
      <c r="F22" s="1936"/>
      <c r="G22" s="1935"/>
      <c r="H22" s="1935"/>
      <c r="I22" s="1945">
        <v>7.0880000000000001</v>
      </c>
      <c r="J22" s="1631"/>
      <c r="K22" s="1173"/>
      <c r="L22" s="1173"/>
      <c r="M22" s="1627">
        <v>0.40799999999999997</v>
      </c>
      <c r="N22" s="1627"/>
      <c r="O22" s="1173"/>
      <c r="P22" s="1173"/>
      <c r="Q22" s="1981">
        <v>4.3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935"/>
      <c r="D23" s="1935"/>
      <c r="E23" s="1945">
        <v>1.6080000000000001</v>
      </c>
      <c r="F23" s="1936"/>
      <c r="G23" s="1935"/>
      <c r="H23" s="1935"/>
      <c r="I23" s="1945">
        <v>7.2759999999999998</v>
      </c>
      <c r="J23" s="1631"/>
      <c r="K23" s="1173"/>
      <c r="L23" s="1173"/>
      <c r="M23" s="1627">
        <v>9.6000000000000002E-2</v>
      </c>
      <c r="N23" s="1627"/>
      <c r="O23" s="1173"/>
      <c r="P23" s="1173"/>
      <c r="Q23" s="1981">
        <v>4.0880000000000001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935"/>
      <c r="D24" s="1935"/>
      <c r="E24" s="1945">
        <v>1.3320000000000001</v>
      </c>
      <c r="F24" s="1936"/>
      <c r="G24" s="1935"/>
      <c r="H24" s="1935"/>
      <c r="I24" s="1945">
        <v>7.45</v>
      </c>
      <c r="J24" s="1631"/>
      <c r="K24" s="1173"/>
      <c r="L24" s="1173"/>
      <c r="M24" s="1627">
        <v>0</v>
      </c>
      <c r="N24" s="1627"/>
      <c r="O24" s="1173"/>
      <c r="P24" s="1173"/>
      <c r="Q24" s="1981">
        <v>4.21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935"/>
      <c r="D25" s="1935"/>
      <c r="E25" s="1945">
        <v>1.3199999999999998</v>
      </c>
      <c r="F25" s="1936"/>
      <c r="G25" s="1935"/>
      <c r="H25" s="1935"/>
      <c r="I25" s="1945">
        <v>7.2779999999999996</v>
      </c>
      <c r="J25" s="1631"/>
      <c r="K25" s="1173"/>
      <c r="L25" s="1173"/>
      <c r="M25" s="1627">
        <v>0</v>
      </c>
      <c r="N25" s="1627"/>
      <c r="O25" s="1173"/>
      <c r="P25" s="1173"/>
      <c r="Q25" s="1981">
        <v>4.282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935"/>
      <c r="D26" s="1935"/>
      <c r="E26" s="1945">
        <v>1.4280000000000002</v>
      </c>
      <c r="F26" s="1936"/>
      <c r="G26" s="1935"/>
      <c r="H26" s="1935"/>
      <c r="I26" s="1945">
        <v>7.1879999999999997</v>
      </c>
      <c r="J26" s="1631"/>
      <c r="K26" s="1173"/>
      <c r="L26" s="1173"/>
      <c r="M26" s="1627">
        <v>3.5999999999999997E-2</v>
      </c>
      <c r="N26" s="1627"/>
      <c r="O26" s="1173"/>
      <c r="P26" s="1173"/>
      <c r="Q26" s="1981">
        <v>4.2679999999999998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935"/>
      <c r="D27" s="1935"/>
      <c r="E27" s="1945">
        <v>1.3680000000000001</v>
      </c>
      <c r="F27" s="1936"/>
      <c r="G27" s="1935"/>
      <c r="H27" s="1935"/>
      <c r="I27" s="1945">
        <v>7.0979999999999999</v>
      </c>
      <c r="J27" s="1631"/>
      <c r="K27" s="1173"/>
      <c r="L27" s="1173"/>
      <c r="M27" s="1627">
        <v>0</v>
      </c>
      <c r="N27" s="1627"/>
      <c r="O27" s="1173"/>
      <c r="P27" s="1173"/>
      <c r="Q27" s="1981">
        <v>4.3140000000000001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935"/>
      <c r="D28" s="1935"/>
      <c r="E28" s="1945">
        <v>1.3199999999999998</v>
      </c>
      <c r="F28" s="1936"/>
      <c r="G28" s="1935"/>
      <c r="H28" s="1935"/>
      <c r="I28" s="1945">
        <v>1.9259999999999999</v>
      </c>
      <c r="J28" s="1631"/>
      <c r="K28" s="1173"/>
      <c r="L28" s="1173"/>
      <c r="M28" s="1627">
        <v>0</v>
      </c>
      <c r="N28" s="1627"/>
      <c r="O28" s="1173"/>
      <c r="P28" s="1173"/>
      <c r="Q28" s="1981">
        <v>1.07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935"/>
      <c r="D29" s="1935"/>
      <c r="E29" s="1945">
        <v>1.3199999999999998</v>
      </c>
      <c r="F29" s="1936"/>
      <c r="G29" s="1935"/>
      <c r="H29" s="1935"/>
      <c r="I29" s="1945">
        <v>7.7060000000000004</v>
      </c>
      <c r="J29" s="1631"/>
      <c r="K29" s="1173"/>
      <c r="L29" s="1173"/>
      <c r="M29" s="1627">
        <v>0</v>
      </c>
      <c r="N29" s="1627"/>
      <c r="O29" s="1173"/>
      <c r="P29" s="1173"/>
      <c r="Q29" s="1981">
        <v>4.1900000000000004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935"/>
      <c r="D30" s="1935"/>
      <c r="E30" s="1945">
        <v>1.3440000000000001</v>
      </c>
      <c r="F30" s="1936"/>
      <c r="G30" s="1935"/>
      <c r="H30" s="1935"/>
      <c r="I30" s="1945">
        <v>7.6079999999999997</v>
      </c>
      <c r="J30" s="1631"/>
      <c r="K30" s="1173"/>
      <c r="L30" s="1173"/>
      <c r="M30" s="1627">
        <v>2.4E-2</v>
      </c>
      <c r="N30" s="1627"/>
      <c r="O30" s="1173"/>
      <c r="P30" s="1173"/>
      <c r="Q30" s="1981">
        <v>4.3040000000000003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935"/>
      <c r="D31" s="1935"/>
      <c r="E31" s="1945">
        <v>1.788</v>
      </c>
      <c r="F31" s="1936"/>
      <c r="G31" s="1935"/>
      <c r="H31" s="1935"/>
      <c r="I31" s="1945">
        <v>7.2759999999999998</v>
      </c>
      <c r="J31" s="1631"/>
      <c r="K31" s="1173"/>
      <c r="L31" s="1173"/>
      <c r="M31" s="1627">
        <v>0.39600000000000002</v>
      </c>
      <c r="N31" s="1627"/>
      <c r="O31" s="1173"/>
      <c r="P31" s="1173"/>
      <c r="Q31" s="1981">
        <v>4.1680000000000001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935"/>
      <c r="D32" s="1935"/>
      <c r="E32" s="1945">
        <v>1.8599999999999999</v>
      </c>
      <c r="F32" s="1936"/>
      <c r="G32" s="1935"/>
      <c r="H32" s="1935"/>
      <c r="I32" s="1945">
        <v>7.4219999999999997</v>
      </c>
      <c r="J32" s="1631"/>
      <c r="K32" s="1173"/>
      <c r="L32" s="1173"/>
      <c r="M32" s="1627">
        <v>0.44400000000000001</v>
      </c>
      <c r="N32" s="1627"/>
      <c r="O32" s="1173"/>
      <c r="P32" s="1173"/>
      <c r="Q32" s="1981">
        <v>4.3440000000000003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935"/>
      <c r="D33" s="1935"/>
      <c r="E33" s="1945">
        <v>1.8240000000000001</v>
      </c>
      <c r="F33" s="1936"/>
      <c r="G33" s="1935"/>
      <c r="H33" s="1935"/>
      <c r="I33" s="1945">
        <v>7.33</v>
      </c>
      <c r="J33" s="1631"/>
      <c r="K33" s="1173"/>
      <c r="L33" s="1173"/>
      <c r="M33" s="1627">
        <v>0.42</v>
      </c>
      <c r="N33" s="1627"/>
      <c r="O33" s="1173"/>
      <c r="P33" s="1173"/>
      <c r="Q33" s="1981">
        <v>4.3680000000000003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935"/>
      <c r="D34" s="1935"/>
      <c r="E34" s="1945">
        <v>1.8599999999999999</v>
      </c>
      <c r="F34" s="1936"/>
      <c r="G34" s="1935"/>
      <c r="H34" s="1935"/>
      <c r="I34" s="1945">
        <v>7.234</v>
      </c>
      <c r="J34" s="1631"/>
      <c r="K34" s="1173"/>
      <c r="L34" s="1173"/>
      <c r="M34" s="1627">
        <v>0.432</v>
      </c>
      <c r="N34" s="1627"/>
      <c r="O34" s="1173"/>
      <c r="P34" s="1173"/>
      <c r="Q34" s="1981">
        <v>4.476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935"/>
      <c r="D35" s="1935"/>
      <c r="E35" s="1945">
        <v>1.6919999999999999</v>
      </c>
      <c r="F35" s="1936"/>
      <c r="G35" s="1935"/>
      <c r="H35" s="1935"/>
      <c r="I35" s="1945">
        <v>7.1520000000000001</v>
      </c>
      <c r="J35" s="1631"/>
      <c r="K35" s="1173"/>
      <c r="L35" s="1173"/>
      <c r="M35" s="1627">
        <v>0.39600000000000002</v>
      </c>
      <c r="N35" s="1627"/>
      <c r="O35" s="1173"/>
      <c r="P35" s="1173"/>
      <c r="Q35" s="1981">
        <v>4.1079999999999997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935"/>
      <c r="D36" s="1935"/>
      <c r="E36" s="1945">
        <v>1.74</v>
      </c>
      <c r="F36" s="1936"/>
      <c r="G36" s="1935"/>
      <c r="H36" s="1935"/>
      <c r="I36" s="1945">
        <v>7.12</v>
      </c>
      <c r="J36" s="1631"/>
      <c r="K36" s="1173"/>
      <c r="L36" s="1173"/>
      <c r="M36" s="1627">
        <v>0.38400000000000001</v>
      </c>
      <c r="N36" s="1627"/>
      <c r="O36" s="1173"/>
      <c r="P36" s="1173"/>
      <c r="Q36" s="1981">
        <v>4.2220000000000004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935"/>
      <c r="D37" s="1935"/>
      <c r="E37" s="1945">
        <v>1.5840000000000001</v>
      </c>
      <c r="F37" s="1936"/>
      <c r="G37" s="1935"/>
      <c r="H37" s="1935"/>
      <c r="I37" s="1945">
        <v>7.1</v>
      </c>
      <c r="J37" s="1631"/>
      <c r="K37" s="1173"/>
      <c r="L37" s="1173"/>
      <c r="M37" s="1627">
        <v>0.42</v>
      </c>
      <c r="N37" s="1627"/>
      <c r="O37" s="1173"/>
      <c r="P37" s="1173"/>
      <c r="Q37" s="1981">
        <v>4.1959999999999997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935"/>
      <c r="D38" s="1935"/>
      <c r="E38" s="1945">
        <v>1.5840000000000001</v>
      </c>
      <c r="F38" s="1936"/>
      <c r="G38" s="1935"/>
      <c r="H38" s="1935"/>
      <c r="I38" s="1945">
        <v>7.0720000000000001</v>
      </c>
      <c r="J38" s="1631"/>
      <c r="K38" s="1173"/>
      <c r="L38" s="1173"/>
      <c r="M38" s="1627">
        <v>0.40799999999999997</v>
      </c>
      <c r="N38" s="1627"/>
      <c r="O38" s="1173"/>
      <c r="P38" s="1173"/>
      <c r="Q38" s="1981">
        <v>4.21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38.016000000000005</v>
      </c>
      <c r="F39" s="1940"/>
      <c r="G39" s="1940"/>
      <c r="H39" s="1940"/>
      <c r="I39" s="1939">
        <f>SUM(I15:I38)</f>
        <v>166.23400000000001</v>
      </c>
      <c r="J39" s="1934"/>
      <c r="K39" s="1606"/>
      <c r="L39" s="1606"/>
      <c r="M39" s="1982">
        <f>SUM(M15:M38)</f>
        <v>6.8640000000000008</v>
      </c>
      <c r="N39" s="1598"/>
      <c r="O39" s="1599"/>
      <c r="P39" s="1598"/>
      <c r="Q39" s="1983">
        <f>SUM(Q15:Q38)</f>
        <v>99.541999999999987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3" zoomScaleNormal="100" zoomScaleSheetLayoutView="100" workbookViewId="0">
      <selection activeCell="N28" sqref="N2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4" t="s">
        <v>629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634</v>
      </c>
      <c r="C10" s="3001"/>
      <c r="D10" s="3001"/>
      <c r="E10" s="3002"/>
      <c r="F10" s="3000" t="s">
        <v>635</v>
      </c>
      <c r="G10" s="3001"/>
      <c r="H10" s="3001"/>
      <c r="I10" s="3002"/>
      <c r="J10" s="3000"/>
      <c r="K10" s="3001"/>
      <c r="L10" s="3001"/>
      <c r="M10" s="3002"/>
      <c r="N10" s="3000"/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941"/>
      <c r="E14" s="1941"/>
      <c r="F14" s="1942"/>
      <c r="G14" s="1941"/>
      <c r="H14" s="1941"/>
      <c r="I14" s="1941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5">
      <c r="A15" s="1068">
        <v>1</v>
      </c>
      <c r="B15" s="1629"/>
      <c r="C15" s="1935"/>
      <c r="D15" s="1935"/>
      <c r="E15" s="1948">
        <v>24</v>
      </c>
      <c r="F15" s="1946"/>
      <c r="G15" s="1947"/>
      <c r="H15" s="1947"/>
      <c r="I15" s="1948">
        <v>42.064000000000007</v>
      </c>
      <c r="J15" s="1631"/>
      <c r="K15" s="1173"/>
      <c r="L15" s="1173"/>
      <c r="M15" s="1627">
        <v>2.4</v>
      </c>
      <c r="N15" s="1627"/>
      <c r="O15" s="1173"/>
      <c r="P15" s="1173"/>
      <c r="Q15" s="1627">
        <v>2.96</v>
      </c>
      <c r="S15" s="1071"/>
      <c r="T15" s="1070"/>
      <c r="U15" s="1070"/>
      <c r="V15" s="1070"/>
    </row>
    <row r="16" spans="1:22" s="1065" customFormat="1" ht="15" x14ac:dyDescent="0.25">
      <c r="A16" s="1068">
        <v>2</v>
      </c>
      <c r="B16" s="1629"/>
      <c r="C16" s="1935"/>
      <c r="D16" s="1935"/>
      <c r="E16" s="1948">
        <v>32</v>
      </c>
      <c r="F16" s="1946"/>
      <c r="G16" s="1947"/>
      <c r="H16" s="1947"/>
      <c r="I16" s="1948">
        <v>41.552</v>
      </c>
      <c r="J16" s="1631"/>
      <c r="K16" s="1173"/>
      <c r="L16" s="1173"/>
      <c r="M16" s="1627">
        <v>3.2</v>
      </c>
      <c r="N16" s="1627"/>
      <c r="O16" s="1173"/>
      <c r="P16" s="1173"/>
      <c r="Q16" s="1627">
        <v>2.72</v>
      </c>
      <c r="S16" s="1071"/>
      <c r="T16" s="1070"/>
      <c r="U16" s="1070"/>
      <c r="V16" s="1070"/>
    </row>
    <row r="17" spans="1:22" s="1065" customFormat="1" ht="15" x14ac:dyDescent="0.25">
      <c r="A17" s="1068">
        <v>3</v>
      </c>
      <c r="B17" s="1629"/>
      <c r="C17" s="1935"/>
      <c r="D17" s="1935"/>
      <c r="E17" s="1948">
        <v>32</v>
      </c>
      <c r="F17" s="1946"/>
      <c r="G17" s="1947"/>
      <c r="H17" s="1947"/>
      <c r="I17" s="1948">
        <v>41.36</v>
      </c>
      <c r="J17" s="1631"/>
      <c r="K17" s="1173"/>
      <c r="L17" s="1173"/>
      <c r="M17" s="1627">
        <v>4</v>
      </c>
      <c r="N17" s="1627"/>
      <c r="O17" s="1173"/>
      <c r="P17" s="1173"/>
      <c r="Q17" s="1627">
        <v>2.6719999999999997</v>
      </c>
      <c r="S17" s="1071"/>
      <c r="T17" s="1070"/>
      <c r="U17" s="1070"/>
      <c r="V17" s="1070"/>
    </row>
    <row r="18" spans="1:22" s="1065" customFormat="1" ht="15" x14ac:dyDescent="0.25">
      <c r="A18" s="1068">
        <v>4</v>
      </c>
      <c r="B18" s="1629"/>
      <c r="C18" s="1935"/>
      <c r="D18" s="1935"/>
      <c r="E18" s="1948">
        <v>32</v>
      </c>
      <c r="F18" s="1946"/>
      <c r="G18" s="1947"/>
      <c r="H18" s="1947"/>
      <c r="I18" s="1948">
        <v>42.256</v>
      </c>
      <c r="J18" s="1631"/>
      <c r="K18" s="1173"/>
      <c r="L18" s="1173"/>
      <c r="M18" s="1627">
        <v>3.2</v>
      </c>
      <c r="N18" s="1627"/>
      <c r="O18" s="1173"/>
      <c r="P18" s="1173"/>
      <c r="Q18" s="1627">
        <v>2.6240000000000001</v>
      </c>
      <c r="S18" s="1071"/>
      <c r="T18" s="1070"/>
      <c r="U18" s="1070"/>
      <c r="V18" s="1070"/>
    </row>
    <row r="19" spans="1:22" s="1065" customFormat="1" ht="15" x14ac:dyDescent="0.25">
      <c r="A19" s="1068">
        <v>5</v>
      </c>
      <c r="B19" s="1629"/>
      <c r="C19" s="1935"/>
      <c r="D19" s="1935"/>
      <c r="E19" s="1948">
        <v>32</v>
      </c>
      <c r="F19" s="1946"/>
      <c r="G19" s="1947"/>
      <c r="H19" s="1947"/>
      <c r="I19" s="1948">
        <v>42.671999999999997</v>
      </c>
      <c r="J19" s="1631"/>
      <c r="K19" s="1173"/>
      <c r="L19" s="1173"/>
      <c r="M19" s="1627">
        <v>4</v>
      </c>
      <c r="N19" s="1627"/>
      <c r="O19" s="1173"/>
      <c r="P19" s="1173"/>
      <c r="Q19" s="1627">
        <v>2.72</v>
      </c>
      <c r="S19" s="1071"/>
      <c r="T19" s="1070"/>
      <c r="U19" s="1070"/>
      <c r="V19" s="1070"/>
    </row>
    <row r="20" spans="1:22" s="1065" customFormat="1" ht="15" x14ac:dyDescent="0.25">
      <c r="A20" s="1068">
        <v>6</v>
      </c>
      <c r="B20" s="1629"/>
      <c r="C20" s="1935"/>
      <c r="D20" s="1935"/>
      <c r="E20" s="1948">
        <v>32</v>
      </c>
      <c r="F20" s="1946"/>
      <c r="G20" s="1947"/>
      <c r="H20" s="1947"/>
      <c r="I20" s="1948">
        <v>47.584000000000003</v>
      </c>
      <c r="J20" s="1631"/>
      <c r="K20" s="1173"/>
      <c r="L20" s="1173"/>
      <c r="M20" s="1627">
        <v>3.2</v>
      </c>
      <c r="N20" s="1627"/>
      <c r="O20" s="1173"/>
      <c r="P20" s="1173"/>
      <c r="Q20" s="1627">
        <v>2.7679999999999998</v>
      </c>
      <c r="S20" s="1071"/>
      <c r="T20" s="1070"/>
      <c r="U20" s="1070"/>
      <c r="V20" s="1070"/>
    </row>
    <row r="21" spans="1:22" s="1065" customFormat="1" ht="15" x14ac:dyDescent="0.25">
      <c r="A21" s="1068">
        <v>7</v>
      </c>
      <c r="B21" s="1629"/>
      <c r="C21" s="1935"/>
      <c r="D21" s="1935"/>
      <c r="E21" s="1948">
        <v>40</v>
      </c>
      <c r="F21" s="1946"/>
      <c r="G21" s="1947"/>
      <c r="H21" s="1947"/>
      <c r="I21" s="1948">
        <v>58.608000000000004</v>
      </c>
      <c r="J21" s="1631"/>
      <c r="K21" s="1173"/>
      <c r="L21" s="1173"/>
      <c r="M21" s="1627">
        <v>4</v>
      </c>
      <c r="N21" s="1627"/>
      <c r="O21" s="1173"/>
      <c r="P21" s="1173"/>
      <c r="Q21" s="1627">
        <v>2.464</v>
      </c>
      <c r="S21" s="1071"/>
      <c r="T21" s="1070"/>
      <c r="U21" s="1070"/>
      <c r="V21" s="1070"/>
    </row>
    <row r="22" spans="1:22" s="1065" customFormat="1" ht="15" x14ac:dyDescent="0.25">
      <c r="A22" s="1068">
        <v>8</v>
      </c>
      <c r="B22" s="1629"/>
      <c r="C22" s="1935"/>
      <c r="D22" s="1935"/>
      <c r="E22" s="1948">
        <v>80</v>
      </c>
      <c r="F22" s="1946"/>
      <c r="G22" s="1947"/>
      <c r="H22" s="1947"/>
      <c r="I22" s="1948">
        <v>61.327999999999996</v>
      </c>
      <c r="J22" s="1631"/>
      <c r="K22" s="1173"/>
      <c r="L22" s="1173"/>
      <c r="M22" s="1627">
        <v>8</v>
      </c>
      <c r="N22" s="1627"/>
      <c r="O22" s="1173"/>
      <c r="P22" s="1173"/>
      <c r="Q22" s="1627">
        <v>2.5280000000000005</v>
      </c>
      <c r="S22" s="1071"/>
      <c r="T22" s="1070"/>
      <c r="U22" s="1070"/>
      <c r="V22" s="1070"/>
    </row>
    <row r="23" spans="1:22" s="1065" customFormat="1" ht="15" x14ac:dyDescent="0.25">
      <c r="A23" s="1068">
        <v>9</v>
      </c>
      <c r="B23" s="1629"/>
      <c r="C23" s="1935"/>
      <c r="D23" s="1935"/>
      <c r="E23" s="1948">
        <v>32</v>
      </c>
      <c r="F23" s="1946"/>
      <c r="G23" s="1947"/>
      <c r="H23" s="1947"/>
      <c r="I23" s="1948">
        <v>56.992000000000004</v>
      </c>
      <c r="J23" s="1631"/>
      <c r="K23" s="1173"/>
      <c r="L23" s="1173"/>
      <c r="M23" s="1627">
        <v>3.2</v>
      </c>
      <c r="N23" s="1627"/>
      <c r="O23" s="1173"/>
      <c r="P23" s="1173"/>
      <c r="Q23" s="1627">
        <v>1.472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935"/>
      <c r="D24" s="1935"/>
      <c r="E24" s="1948">
        <v>40</v>
      </c>
      <c r="F24" s="1946"/>
      <c r="G24" s="1947"/>
      <c r="H24" s="1947"/>
      <c r="I24" s="1948">
        <v>51.552</v>
      </c>
      <c r="J24" s="1631"/>
      <c r="K24" s="1173"/>
      <c r="L24" s="1173"/>
      <c r="M24" s="1627">
        <v>4</v>
      </c>
      <c r="N24" s="1627"/>
      <c r="O24" s="1173"/>
      <c r="P24" s="1173"/>
      <c r="Q24" s="1627">
        <v>1.456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935"/>
      <c r="D25" s="1935"/>
      <c r="E25" s="1948">
        <v>32</v>
      </c>
      <c r="F25" s="1946"/>
      <c r="G25" s="1947"/>
      <c r="H25" s="1947"/>
      <c r="I25" s="1948">
        <v>51.167999999999992</v>
      </c>
      <c r="J25" s="1631"/>
      <c r="K25" s="1173"/>
      <c r="L25" s="1173"/>
      <c r="M25" s="1627">
        <v>4</v>
      </c>
      <c r="N25" s="1627"/>
      <c r="O25" s="1173"/>
      <c r="P25" s="1173"/>
      <c r="Q25" s="1627">
        <v>1.3439999999999999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935"/>
      <c r="D26" s="1935"/>
      <c r="E26" s="1948">
        <v>56</v>
      </c>
      <c r="F26" s="1946"/>
      <c r="G26" s="1947"/>
      <c r="H26" s="1947"/>
      <c r="I26" s="1948">
        <v>52.64</v>
      </c>
      <c r="J26" s="1631"/>
      <c r="K26" s="1173"/>
      <c r="L26" s="1173"/>
      <c r="M26" s="1627">
        <v>5.6</v>
      </c>
      <c r="N26" s="1627"/>
      <c r="O26" s="1173"/>
      <c r="P26" s="1173"/>
      <c r="Q26" s="1627">
        <v>1.6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935"/>
      <c r="D27" s="1935"/>
      <c r="E27" s="1948">
        <v>48</v>
      </c>
      <c r="F27" s="1946"/>
      <c r="G27" s="1947"/>
      <c r="H27" s="1947"/>
      <c r="I27" s="1948">
        <v>50.384</v>
      </c>
      <c r="J27" s="1631"/>
      <c r="K27" s="1173"/>
      <c r="L27" s="1173"/>
      <c r="M27" s="1627">
        <v>4.8</v>
      </c>
      <c r="N27" s="1627"/>
      <c r="O27" s="1173"/>
      <c r="P27" s="1173"/>
      <c r="Q27" s="1627">
        <v>1.2640000000000002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935"/>
      <c r="D28" s="1935"/>
      <c r="E28" s="1948">
        <v>32</v>
      </c>
      <c r="F28" s="1946"/>
      <c r="G28" s="1947"/>
      <c r="H28" s="1947"/>
      <c r="I28" s="1948">
        <v>48.304000000000002</v>
      </c>
      <c r="J28" s="1631"/>
      <c r="K28" s="1173"/>
      <c r="L28" s="1173"/>
      <c r="M28" s="1627">
        <v>3.2</v>
      </c>
      <c r="N28" s="1627"/>
      <c r="O28" s="1173"/>
      <c r="P28" s="1173"/>
      <c r="Q28" s="1627">
        <v>2.1120000000000001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935"/>
      <c r="D29" s="1935"/>
      <c r="E29" s="1948">
        <v>56</v>
      </c>
      <c r="F29" s="1946"/>
      <c r="G29" s="1947"/>
      <c r="H29" s="1947"/>
      <c r="I29" s="1948">
        <v>49.264000000000003</v>
      </c>
      <c r="J29" s="1631"/>
      <c r="K29" s="1173"/>
      <c r="L29" s="1173"/>
      <c r="M29" s="1627">
        <v>7.2</v>
      </c>
      <c r="N29" s="1627"/>
      <c r="O29" s="1173"/>
      <c r="P29" s="1173"/>
      <c r="Q29" s="1627">
        <v>1.776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935"/>
      <c r="D30" s="1935"/>
      <c r="E30" s="1948">
        <v>32</v>
      </c>
      <c r="F30" s="1946"/>
      <c r="G30" s="1947"/>
      <c r="H30" s="1947"/>
      <c r="I30" s="1948">
        <v>50.56</v>
      </c>
      <c r="J30" s="1631"/>
      <c r="K30" s="1173"/>
      <c r="L30" s="1173"/>
      <c r="M30" s="1627">
        <v>3.2</v>
      </c>
      <c r="N30" s="1627"/>
      <c r="O30" s="1173"/>
      <c r="P30" s="1173"/>
      <c r="Q30" s="1627">
        <v>1.1360000000000001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935"/>
      <c r="D31" s="1935"/>
      <c r="E31" s="1948">
        <v>48</v>
      </c>
      <c r="F31" s="1946"/>
      <c r="G31" s="1947"/>
      <c r="H31" s="1947"/>
      <c r="I31" s="1948">
        <v>61.856000000000002</v>
      </c>
      <c r="J31" s="1631"/>
      <c r="K31" s="1173"/>
      <c r="L31" s="1173"/>
      <c r="M31" s="1627">
        <v>4.8</v>
      </c>
      <c r="N31" s="1627"/>
      <c r="O31" s="1173"/>
      <c r="P31" s="1173"/>
      <c r="Q31" s="1627">
        <v>2.3839999999999999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935"/>
      <c r="D32" s="1935"/>
      <c r="E32" s="1948">
        <v>56</v>
      </c>
      <c r="F32" s="1946"/>
      <c r="G32" s="1947"/>
      <c r="H32" s="1947"/>
      <c r="I32" s="1948">
        <v>65.152000000000001</v>
      </c>
      <c r="J32" s="1631"/>
      <c r="K32" s="1173"/>
      <c r="L32" s="1173"/>
      <c r="M32" s="1627">
        <v>5.6</v>
      </c>
      <c r="N32" s="1627"/>
      <c r="O32" s="1173"/>
      <c r="P32" s="1173"/>
      <c r="Q32" s="1627">
        <v>2.544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935"/>
      <c r="D33" s="1935"/>
      <c r="E33" s="1948">
        <v>72</v>
      </c>
      <c r="F33" s="1946"/>
      <c r="G33" s="1947"/>
      <c r="H33" s="1947"/>
      <c r="I33" s="1948">
        <v>64.496000000000009</v>
      </c>
      <c r="J33" s="1631"/>
      <c r="K33" s="1173"/>
      <c r="L33" s="1173"/>
      <c r="M33" s="1627">
        <v>7.2</v>
      </c>
      <c r="N33" s="1627"/>
      <c r="O33" s="1173"/>
      <c r="P33" s="1173"/>
      <c r="Q33" s="1627">
        <v>2.8479999999999999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935"/>
      <c r="D34" s="1935"/>
      <c r="E34" s="1948">
        <v>72</v>
      </c>
      <c r="F34" s="1946"/>
      <c r="G34" s="1947"/>
      <c r="H34" s="1947"/>
      <c r="I34" s="1948">
        <v>63.216000000000001</v>
      </c>
      <c r="J34" s="1631"/>
      <c r="K34" s="1173"/>
      <c r="L34" s="1173"/>
      <c r="M34" s="1627">
        <v>7.2</v>
      </c>
      <c r="N34" s="1627"/>
      <c r="O34" s="1173"/>
      <c r="P34" s="1173"/>
      <c r="Q34" s="1627">
        <v>2.2720000000000002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935"/>
      <c r="D35" s="1935"/>
      <c r="E35" s="1948">
        <v>80</v>
      </c>
      <c r="F35" s="1946"/>
      <c r="G35" s="1947"/>
      <c r="H35" s="1947"/>
      <c r="I35" s="1948">
        <v>62.384</v>
      </c>
      <c r="J35" s="1631"/>
      <c r="K35" s="1173"/>
      <c r="L35" s="1173"/>
      <c r="M35" s="1627">
        <v>8</v>
      </c>
      <c r="N35" s="1627"/>
      <c r="O35" s="1173"/>
      <c r="P35" s="1173"/>
      <c r="Q35" s="1627">
        <v>2.6560000000000001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935"/>
      <c r="D36" s="1935"/>
      <c r="E36" s="1948">
        <v>48</v>
      </c>
      <c r="F36" s="1946"/>
      <c r="G36" s="1947"/>
      <c r="H36" s="1947"/>
      <c r="I36" s="1948">
        <v>66.063999999999993</v>
      </c>
      <c r="J36" s="1631"/>
      <c r="K36" s="1173"/>
      <c r="L36" s="1173"/>
      <c r="M36" s="1627">
        <v>4.8</v>
      </c>
      <c r="N36" s="1627"/>
      <c r="O36" s="1173"/>
      <c r="P36" s="1173"/>
      <c r="Q36" s="1627">
        <v>2.72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935"/>
      <c r="D37" s="1935"/>
      <c r="E37" s="1948">
        <v>32</v>
      </c>
      <c r="F37" s="1946"/>
      <c r="G37" s="1947"/>
      <c r="H37" s="1947"/>
      <c r="I37" s="1948">
        <v>61.167999999999992</v>
      </c>
      <c r="J37" s="1631"/>
      <c r="K37" s="1173"/>
      <c r="L37" s="1173"/>
      <c r="M37" s="1627">
        <v>3.2</v>
      </c>
      <c r="N37" s="1627"/>
      <c r="O37" s="1173"/>
      <c r="P37" s="1173"/>
      <c r="Q37" s="1627">
        <v>2.8960000000000004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935"/>
      <c r="D38" s="1935"/>
      <c r="E38" s="1948">
        <v>24</v>
      </c>
      <c r="F38" s="1946"/>
      <c r="G38" s="1947"/>
      <c r="H38" s="1947"/>
      <c r="I38" s="1948">
        <v>55.839999999999996</v>
      </c>
      <c r="J38" s="1631"/>
      <c r="K38" s="1173"/>
      <c r="L38" s="1173"/>
      <c r="M38" s="1627">
        <v>3.2</v>
      </c>
      <c r="N38" s="1627"/>
      <c r="O38" s="1173"/>
      <c r="P38" s="1173"/>
      <c r="Q38" s="1627">
        <v>2.464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1064</v>
      </c>
      <c r="F39" s="1940"/>
      <c r="G39" s="1940"/>
      <c r="H39" s="1940"/>
      <c r="I39" s="1939">
        <f>SUM(I15:I38)</f>
        <v>1288.4639999999999</v>
      </c>
      <c r="J39" s="1934"/>
      <c r="K39" s="1606"/>
      <c r="L39" s="1606"/>
      <c r="M39" s="1601">
        <f>SUM(M15:M38)</f>
        <v>111.2</v>
      </c>
      <c r="N39" s="1598"/>
      <c r="O39" s="1599"/>
      <c r="P39" s="1598"/>
      <c r="Q39" s="1604">
        <f>SUM(Q15:Q38)</f>
        <v>54.400000000000006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5" zoomScaleNormal="100" zoomScaleSheetLayoutView="100" workbookViewId="0">
      <selection activeCell="M39" sqref="M39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4" t="s">
        <v>629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636</v>
      </c>
      <c r="C10" s="3001"/>
      <c r="D10" s="3001"/>
      <c r="E10" s="3002"/>
      <c r="F10" s="3000" t="s">
        <v>637</v>
      </c>
      <c r="G10" s="3001"/>
      <c r="H10" s="3001"/>
      <c r="I10" s="3002"/>
      <c r="J10" s="3000"/>
      <c r="K10" s="3001"/>
      <c r="L10" s="3001"/>
      <c r="M10" s="3002"/>
      <c r="N10" s="3000"/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941"/>
      <c r="E14" s="1941"/>
      <c r="F14" s="1942"/>
      <c r="G14" s="1941"/>
      <c r="H14" s="1941"/>
      <c r="I14" s="1941"/>
      <c r="J14" s="1943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935"/>
      <c r="D15" s="1935"/>
      <c r="E15" s="1945">
        <v>8.1359999999999992</v>
      </c>
      <c r="F15" s="1936"/>
      <c r="G15" s="1935"/>
      <c r="H15" s="1935"/>
      <c r="I15" s="1945">
        <v>1.28</v>
      </c>
      <c r="J15" s="1944"/>
      <c r="K15" s="1173"/>
      <c r="L15" s="1173"/>
      <c r="M15" s="1627">
        <v>3.3719999999999999</v>
      </c>
      <c r="N15" s="1627"/>
      <c r="O15" s="1173"/>
      <c r="P15" s="1173"/>
      <c r="Q15" s="1981">
        <v>1.1919999999999999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935"/>
      <c r="D16" s="1935"/>
      <c r="E16" s="1945">
        <v>7.823999999999999</v>
      </c>
      <c r="F16" s="1936"/>
      <c r="G16" s="1935"/>
      <c r="H16" s="1935"/>
      <c r="I16" s="1945">
        <v>1.032</v>
      </c>
      <c r="J16" s="1944"/>
      <c r="K16" s="1173"/>
      <c r="L16" s="1173"/>
      <c r="M16" s="1627">
        <v>3.468</v>
      </c>
      <c r="N16" s="1627"/>
      <c r="O16" s="1173"/>
      <c r="P16" s="1173"/>
      <c r="Q16" s="1981">
        <v>1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935"/>
      <c r="D17" s="1935"/>
      <c r="E17" s="1945">
        <v>7.7279999999999998</v>
      </c>
      <c r="F17" s="1936"/>
      <c r="G17" s="1935"/>
      <c r="H17" s="1935"/>
      <c r="I17" s="1945">
        <v>1.2959999999999998</v>
      </c>
      <c r="J17" s="1944"/>
      <c r="K17" s="1173"/>
      <c r="L17" s="1173"/>
      <c r="M17" s="1627">
        <v>3.504</v>
      </c>
      <c r="N17" s="1627"/>
      <c r="O17" s="1173"/>
      <c r="P17" s="1173"/>
      <c r="Q17" s="1981">
        <v>1.1119999999999999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935"/>
      <c r="D18" s="1935"/>
      <c r="E18" s="1945">
        <v>7.5240000000000009</v>
      </c>
      <c r="F18" s="1936"/>
      <c r="G18" s="1935"/>
      <c r="H18" s="1935"/>
      <c r="I18" s="1945">
        <v>1.1040000000000001</v>
      </c>
      <c r="J18" s="1944"/>
      <c r="K18" s="1173"/>
      <c r="L18" s="1173"/>
      <c r="M18" s="1627">
        <v>3.2519999999999998</v>
      </c>
      <c r="N18" s="1627"/>
      <c r="O18" s="1173"/>
      <c r="P18" s="1173"/>
      <c r="Q18" s="1981">
        <v>0.92799999999999994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935"/>
      <c r="D19" s="1935"/>
      <c r="E19" s="1945">
        <v>7.5720000000000001</v>
      </c>
      <c r="F19" s="1936"/>
      <c r="G19" s="1935"/>
      <c r="H19" s="1935"/>
      <c r="I19" s="1945">
        <v>1.0960000000000001</v>
      </c>
      <c r="J19" s="1944"/>
      <c r="K19" s="1173"/>
      <c r="L19" s="1173"/>
      <c r="M19" s="1627">
        <v>3.2880000000000003</v>
      </c>
      <c r="N19" s="1627"/>
      <c r="O19" s="1173"/>
      <c r="P19" s="1173"/>
      <c r="Q19" s="1981">
        <v>1.032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935"/>
      <c r="D20" s="1935"/>
      <c r="E20" s="1945">
        <v>8.1239999999999988</v>
      </c>
      <c r="F20" s="1936"/>
      <c r="G20" s="1935"/>
      <c r="H20" s="1935"/>
      <c r="I20" s="1945">
        <v>1.712</v>
      </c>
      <c r="J20" s="1944"/>
      <c r="K20" s="1173"/>
      <c r="L20" s="1173"/>
      <c r="M20" s="1627">
        <v>2.8919999999999999</v>
      </c>
      <c r="N20" s="1627"/>
      <c r="O20" s="1173"/>
      <c r="P20" s="1173"/>
      <c r="Q20" s="1981">
        <v>1.3280000000000001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935"/>
      <c r="D21" s="1935"/>
      <c r="E21" s="1945">
        <v>10.452</v>
      </c>
      <c r="F21" s="1936"/>
      <c r="G21" s="1935"/>
      <c r="H21" s="1935"/>
      <c r="I21" s="1945">
        <v>1.248</v>
      </c>
      <c r="J21" s="1944"/>
      <c r="K21" s="1173"/>
      <c r="L21" s="1173"/>
      <c r="M21" s="1627">
        <v>3.0960000000000001</v>
      </c>
      <c r="N21" s="1627"/>
      <c r="O21" s="1173"/>
      <c r="P21" s="1173"/>
      <c r="Q21" s="1981">
        <v>1.1040000000000001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935"/>
      <c r="D22" s="1935"/>
      <c r="E22" s="1945">
        <v>11.388</v>
      </c>
      <c r="F22" s="1936"/>
      <c r="G22" s="1935"/>
      <c r="H22" s="1935"/>
      <c r="I22" s="1945">
        <v>6.6639999999999997</v>
      </c>
      <c r="J22" s="1944"/>
      <c r="K22" s="1173"/>
      <c r="L22" s="1173"/>
      <c r="M22" s="1627">
        <v>3.2040000000000002</v>
      </c>
      <c r="N22" s="1627"/>
      <c r="O22" s="1173"/>
      <c r="P22" s="1173"/>
      <c r="Q22" s="1981">
        <v>1.1279999999999999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935"/>
      <c r="D23" s="1935"/>
      <c r="E23" s="1945">
        <v>8.2080000000000002</v>
      </c>
      <c r="F23" s="1936"/>
      <c r="G23" s="1935"/>
      <c r="H23" s="1935"/>
      <c r="I23" s="1945">
        <v>17.951999999999998</v>
      </c>
      <c r="J23" s="1944"/>
      <c r="K23" s="1173"/>
      <c r="L23" s="1173"/>
      <c r="M23" s="1627">
        <v>2.3280000000000003</v>
      </c>
      <c r="N23" s="1627"/>
      <c r="O23" s="1173"/>
      <c r="P23" s="1173"/>
      <c r="Q23" s="1981">
        <v>2.6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935"/>
      <c r="D24" s="1935"/>
      <c r="E24" s="1945">
        <v>10.331999999999999</v>
      </c>
      <c r="F24" s="1936"/>
      <c r="G24" s="1935"/>
      <c r="H24" s="1935"/>
      <c r="I24" s="1945">
        <v>22.208000000000002</v>
      </c>
      <c r="J24" s="1944"/>
      <c r="K24" s="1173"/>
      <c r="L24" s="1173"/>
      <c r="M24" s="1627">
        <v>2.6399999999999997</v>
      </c>
      <c r="N24" s="1627"/>
      <c r="O24" s="1173"/>
      <c r="P24" s="1173"/>
      <c r="Q24" s="1981">
        <v>4.5040000000000004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935"/>
      <c r="D25" s="1935"/>
      <c r="E25" s="1945">
        <v>9.0120000000000005</v>
      </c>
      <c r="F25" s="1936"/>
      <c r="G25" s="1935"/>
      <c r="H25" s="1935"/>
      <c r="I25" s="1945">
        <v>17.584</v>
      </c>
      <c r="J25" s="1944"/>
      <c r="K25" s="1173"/>
      <c r="L25" s="1173"/>
      <c r="M25" s="1627">
        <v>2.4480000000000004</v>
      </c>
      <c r="N25" s="1627"/>
      <c r="O25" s="1173"/>
      <c r="P25" s="1173"/>
      <c r="Q25" s="1981">
        <v>4.3280000000000003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935"/>
      <c r="D26" s="1935"/>
      <c r="E26" s="1945">
        <v>9.5879999999999992</v>
      </c>
      <c r="F26" s="1936"/>
      <c r="G26" s="1935"/>
      <c r="H26" s="1935"/>
      <c r="I26" s="1945">
        <v>13.096</v>
      </c>
      <c r="J26" s="1944"/>
      <c r="K26" s="1173"/>
      <c r="L26" s="1173"/>
      <c r="M26" s="1627">
        <v>3.2639999999999998</v>
      </c>
      <c r="N26" s="1627"/>
      <c r="O26" s="1173"/>
      <c r="P26" s="1173"/>
      <c r="Q26" s="1981">
        <v>4.4000000000000004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935"/>
      <c r="D27" s="1935"/>
      <c r="E27" s="1945">
        <v>10.847999999999999</v>
      </c>
      <c r="F27" s="1936"/>
      <c r="G27" s="1935"/>
      <c r="H27" s="1935"/>
      <c r="I27" s="1945">
        <v>13.335999999999999</v>
      </c>
      <c r="J27" s="1944"/>
      <c r="K27" s="1173"/>
      <c r="L27" s="1173"/>
      <c r="M27" s="1627">
        <v>3.0720000000000001</v>
      </c>
      <c r="N27" s="1627"/>
      <c r="O27" s="1173"/>
      <c r="P27" s="1173"/>
      <c r="Q27" s="1981">
        <v>4.5200000000000005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935"/>
      <c r="D28" s="1935"/>
      <c r="E28" s="1945">
        <v>9.8039999999999985</v>
      </c>
      <c r="F28" s="1936"/>
      <c r="G28" s="1935"/>
      <c r="H28" s="1935"/>
      <c r="I28" s="1945">
        <v>14.736000000000001</v>
      </c>
      <c r="J28" s="1944"/>
      <c r="K28" s="1173"/>
      <c r="L28" s="1173"/>
      <c r="M28" s="1627">
        <v>2.556</v>
      </c>
      <c r="N28" s="1627"/>
      <c r="O28" s="1173"/>
      <c r="P28" s="1173"/>
      <c r="Q28" s="1981">
        <v>4.84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935"/>
      <c r="D29" s="1935"/>
      <c r="E29" s="1945">
        <v>12.084</v>
      </c>
      <c r="F29" s="1936"/>
      <c r="G29" s="1935"/>
      <c r="H29" s="1935"/>
      <c r="I29" s="1945">
        <v>8.5359999999999996</v>
      </c>
      <c r="J29" s="1944"/>
      <c r="K29" s="1173"/>
      <c r="L29" s="1173"/>
      <c r="M29" s="1627">
        <v>2.9280000000000004</v>
      </c>
      <c r="N29" s="1627"/>
      <c r="O29" s="1173"/>
      <c r="P29" s="1173"/>
      <c r="Q29" s="1981">
        <v>3.6720000000000002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935"/>
      <c r="D30" s="1935"/>
      <c r="E30" s="1945">
        <v>12.396000000000001</v>
      </c>
      <c r="F30" s="1936"/>
      <c r="G30" s="1935"/>
      <c r="H30" s="1935"/>
      <c r="I30" s="1945">
        <v>4.976</v>
      </c>
      <c r="J30" s="1944"/>
      <c r="K30" s="1173"/>
      <c r="L30" s="1173"/>
      <c r="M30" s="1627">
        <v>2.9159999999999999</v>
      </c>
      <c r="N30" s="1627"/>
      <c r="O30" s="1173"/>
      <c r="P30" s="1173"/>
      <c r="Q30" s="1981">
        <v>1.7599999999999998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935"/>
      <c r="D31" s="1935"/>
      <c r="E31" s="1945">
        <v>14.496</v>
      </c>
      <c r="F31" s="1936"/>
      <c r="G31" s="1935"/>
      <c r="H31" s="1935"/>
      <c r="I31" s="1945">
        <v>2.6160000000000001</v>
      </c>
      <c r="J31" s="1944"/>
      <c r="K31" s="1173"/>
      <c r="L31" s="1173"/>
      <c r="M31" s="1627">
        <v>3.1919999999999997</v>
      </c>
      <c r="N31" s="1627"/>
      <c r="O31" s="1173"/>
      <c r="P31" s="1173"/>
      <c r="Q31" s="1981">
        <v>1.32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935"/>
      <c r="D32" s="1935"/>
      <c r="E32" s="1945">
        <v>15.564000000000002</v>
      </c>
      <c r="F32" s="1936"/>
      <c r="G32" s="1935"/>
      <c r="H32" s="1935"/>
      <c r="I32" s="1945">
        <v>1.3039999999999998</v>
      </c>
      <c r="J32" s="1944"/>
      <c r="K32" s="1173"/>
      <c r="L32" s="1173"/>
      <c r="M32" s="1627">
        <v>3.3719999999999999</v>
      </c>
      <c r="N32" s="1627"/>
      <c r="O32" s="1173"/>
      <c r="P32" s="1173"/>
      <c r="Q32" s="1981">
        <v>1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935"/>
      <c r="D33" s="1935"/>
      <c r="E33" s="1945">
        <v>14.772</v>
      </c>
      <c r="F33" s="1936"/>
      <c r="G33" s="1935"/>
      <c r="H33" s="1935"/>
      <c r="I33" s="1945">
        <v>0.54399999999999993</v>
      </c>
      <c r="J33" s="1944"/>
      <c r="K33" s="1173"/>
      <c r="L33" s="1173"/>
      <c r="M33" s="1627">
        <v>3.0840000000000001</v>
      </c>
      <c r="N33" s="1627"/>
      <c r="O33" s="1173"/>
      <c r="P33" s="1173"/>
      <c r="Q33" s="1981">
        <v>0.42399999999999999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935"/>
      <c r="D34" s="1935"/>
      <c r="E34" s="1945">
        <v>14.58</v>
      </c>
      <c r="F34" s="1936"/>
      <c r="G34" s="1935"/>
      <c r="H34" s="1935"/>
      <c r="I34" s="1945">
        <v>0.43999999999999995</v>
      </c>
      <c r="J34" s="1944"/>
      <c r="K34" s="1173"/>
      <c r="L34" s="1173"/>
      <c r="M34" s="1627">
        <v>3.4319999999999999</v>
      </c>
      <c r="N34" s="1627"/>
      <c r="O34" s="1173"/>
      <c r="P34" s="1173"/>
      <c r="Q34" s="1981">
        <v>0.376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935"/>
      <c r="D35" s="1935"/>
      <c r="E35" s="1945">
        <v>12.288</v>
      </c>
      <c r="F35" s="1936"/>
      <c r="G35" s="1935"/>
      <c r="H35" s="1935"/>
      <c r="I35" s="1945">
        <v>0.55200000000000005</v>
      </c>
      <c r="J35" s="1944"/>
      <c r="K35" s="1173"/>
      <c r="L35" s="1173"/>
      <c r="M35" s="1627">
        <v>3.0720000000000001</v>
      </c>
      <c r="N35" s="1627"/>
      <c r="O35" s="1173"/>
      <c r="P35" s="1173"/>
      <c r="Q35" s="1981">
        <v>0.376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935"/>
      <c r="D36" s="1935"/>
      <c r="E36" s="1945">
        <v>10.212</v>
      </c>
      <c r="F36" s="1936"/>
      <c r="G36" s="1935"/>
      <c r="H36" s="1935"/>
      <c r="I36" s="1945">
        <v>1.08</v>
      </c>
      <c r="J36" s="1944"/>
      <c r="K36" s="1173"/>
      <c r="L36" s="1173"/>
      <c r="M36" s="1627">
        <v>2.7719999999999998</v>
      </c>
      <c r="N36" s="1627"/>
      <c r="O36" s="1173"/>
      <c r="P36" s="1173"/>
      <c r="Q36" s="1981">
        <v>0.99199999999999999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935"/>
      <c r="D37" s="1935"/>
      <c r="E37" s="1945">
        <v>9.4440000000000008</v>
      </c>
      <c r="F37" s="1936"/>
      <c r="G37" s="1935"/>
      <c r="H37" s="1935"/>
      <c r="I37" s="1945">
        <v>1.488</v>
      </c>
      <c r="J37" s="1944"/>
      <c r="K37" s="1173"/>
      <c r="L37" s="1173"/>
      <c r="M37" s="1627">
        <v>3.3119999999999998</v>
      </c>
      <c r="N37" s="1627"/>
      <c r="O37" s="1173"/>
      <c r="P37" s="1173"/>
      <c r="Q37" s="1981">
        <v>1.0640000000000001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935"/>
      <c r="D38" s="1935"/>
      <c r="E38" s="1945">
        <v>7.4160000000000004</v>
      </c>
      <c r="F38" s="1936"/>
      <c r="G38" s="1935"/>
      <c r="H38" s="1935"/>
      <c r="I38" s="1945">
        <v>1.032</v>
      </c>
      <c r="J38" s="1944"/>
      <c r="K38" s="1173"/>
      <c r="L38" s="1173"/>
      <c r="M38" s="1627">
        <v>2.82</v>
      </c>
      <c r="N38" s="1627"/>
      <c r="O38" s="1173"/>
      <c r="P38" s="1173"/>
      <c r="Q38" s="1981">
        <v>0.99199999999999999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249.79199999999997</v>
      </c>
      <c r="F39" s="1940"/>
      <c r="G39" s="1940"/>
      <c r="H39" s="1940"/>
      <c r="I39" s="1939">
        <f>SUM(I15:I38)</f>
        <v>136.91200000000003</v>
      </c>
      <c r="J39" s="1940"/>
      <c r="K39" s="1606"/>
      <c r="L39" s="1606"/>
      <c r="M39" s="1982">
        <f>SUM(M15:M38)</f>
        <v>73.284000000000006</v>
      </c>
      <c r="N39" s="1598"/>
      <c r="O39" s="1599"/>
      <c r="P39" s="1598"/>
      <c r="Q39" s="1983">
        <f>SUM(Q15:Q38)</f>
        <v>45.991999999999983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N56" sqref="N5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2.7109375" style="1075" customWidth="1"/>
    <col min="6" max="7" width="11.28515625" style="1075" customWidth="1"/>
    <col min="8" max="8" width="11.28515625" style="1075" hidden="1" customWidth="1"/>
    <col min="9" max="9" width="13.14062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3.57031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643</v>
      </c>
      <c r="D1" s="1060"/>
      <c r="E1" s="1060"/>
      <c r="J1" s="801"/>
      <c r="K1" s="3004" t="s">
        <v>641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642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639</v>
      </c>
      <c r="C10" s="3001"/>
      <c r="D10" s="3001"/>
      <c r="E10" s="3002"/>
      <c r="F10" s="3000" t="s">
        <v>640</v>
      </c>
      <c r="G10" s="3001"/>
      <c r="H10" s="3001"/>
      <c r="I10" s="3002"/>
      <c r="J10" s="3000" t="str">
        <f>B10</f>
        <v>ввод Город-3</v>
      </c>
      <c r="K10" s="3001"/>
      <c r="L10" s="3001"/>
      <c r="M10" s="3002"/>
      <c r="N10" s="3000" t="str">
        <f>F10</f>
        <v>ввод Онега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25">
        <v>814</v>
      </c>
      <c r="F15" s="1908"/>
      <c r="G15" s="1909"/>
      <c r="H15" s="1909"/>
      <c r="I15" s="1925">
        <v>439</v>
      </c>
      <c r="J15" s="1910"/>
      <c r="K15" s="1909"/>
      <c r="L15" s="1909"/>
      <c r="M15" s="1679">
        <v>504</v>
      </c>
      <c r="N15" s="1908"/>
      <c r="O15" s="1909"/>
      <c r="P15" s="1909"/>
      <c r="Q15" s="1679">
        <v>395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26">
        <v>786</v>
      </c>
      <c r="F16" s="1908"/>
      <c r="G16" s="1909"/>
      <c r="H16" s="1909"/>
      <c r="I16" s="1926">
        <v>433</v>
      </c>
      <c r="J16" s="1910"/>
      <c r="K16" s="1909"/>
      <c r="L16" s="1909"/>
      <c r="M16" s="1680">
        <v>498</v>
      </c>
      <c r="N16" s="1908"/>
      <c r="O16" s="1909"/>
      <c r="P16" s="1909"/>
      <c r="Q16" s="1680">
        <v>397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26">
        <v>770</v>
      </c>
      <c r="F17" s="1908"/>
      <c r="G17" s="1909"/>
      <c r="H17" s="1909"/>
      <c r="I17" s="1926">
        <v>430</v>
      </c>
      <c r="J17" s="1910"/>
      <c r="K17" s="1909"/>
      <c r="L17" s="1909"/>
      <c r="M17" s="1680">
        <v>498</v>
      </c>
      <c r="N17" s="1908"/>
      <c r="O17" s="1909"/>
      <c r="P17" s="1909"/>
      <c r="Q17" s="1680">
        <v>403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26">
        <v>771</v>
      </c>
      <c r="F18" s="1908"/>
      <c r="G18" s="1909"/>
      <c r="H18" s="1909"/>
      <c r="I18" s="1926">
        <v>424</v>
      </c>
      <c r="J18" s="1910"/>
      <c r="K18" s="1909"/>
      <c r="L18" s="1909"/>
      <c r="M18" s="1680">
        <v>493</v>
      </c>
      <c r="N18" s="1908"/>
      <c r="O18" s="1909"/>
      <c r="P18" s="1909"/>
      <c r="Q18" s="1680">
        <v>395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26">
        <v>786</v>
      </c>
      <c r="F19" s="1908"/>
      <c r="G19" s="1909"/>
      <c r="H19" s="1909"/>
      <c r="I19" s="1926">
        <v>427</v>
      </c>
      <c r="J19" s="1910"/>
      <c r="K19" s="1909"/>
      <c r="L19" s="1909"/>
      <c r="M19" s="1680">
        <v>485</v>
      </c>
      <c r="N19" s="1908"/>
      <c r="O19" s="1909"/>
      <c r="P19" s="1909"/>
      <c r="Q19" s="1680">
        <v>383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26">
        <v>838</v>
      </c>
      <c r="F20" s="1908"/>
      <c r="G20" s="1909"/>
      <c r="H20" s="1909"/>
      <c r="I20" s="1926">
        <v>431</v>
      </c>
      <c r="J20" s="1910"/>
      <c r="K20" s="1909"/>
      <c r="L20" s="1909"/>
      <c r="M20" s="1680">
        <v>482</v>
      </c>
      <c r="N20" s="1908"/>
      <c r="O20" s="1909"/>
      <c r="P20" s="1909"/>
      <c r="Q20" s="1680">
        <v>376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26">
        <v>958</v>
      </c>
      <c r="F21" s="1908"/>
      <c r="G21" s="1909"/>
      <c r="H21" s="1909"/>
      <c r="I21" s="1926">
        <v>449</v>
      </c>
      <c r="J21" s="1910"/>
      <c r="K21" s="1909"/>
      <c r="L21" s="1909"/>
      <c r="M21" s="1680">
        <v>475</v>
      </c>
      <c r="N21" s="1908"/>
      <c r="O21" s="1909"/>
      <c r="P21" s="1909"/>
      <c r="Q21" s="1680">
        <v>364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26">
        <v>1101</v>
      </c>
      <c r="F22" s="1908"/>
      <c r="G22" s="1909"/>
      <c r="H22" s="1909"/>
      <c r="I22" s="1926">
        <v>515</v>
      </c>
      <c r="J22" s="1910"/>
      <c r="K22" s="1909"/>
      <c r="L22" s="1909"/>
      <c r="M22" s="1680">
        <v>512</v>
      </c>
      <c r="N22" s="1908"/>
      <c r="O22" s="1909"/>
      <c r="P22" s="1909"/>
      <c r="Q22" s="1680">
        <v>404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26">
        <v>1174</v>
      </c>
      <c r="F23" s="1908"/>
      <c r="G23" s="1909"/>
      <c r="H23" s="1909"/>
      <c r="I23" s="1926">
        <v>837</v>
      </c>
      <c r="J23" s="1910"/>
      <c r="K23" s="1909"/>
      <c r="L23" s="1909"/>
      <c r="M23" s="1680">
        <v>531</v>
      </c>
      <c r="N23" s="1908"/>
      <c r="O23" s="1909"/>
      <c r="P23" s="1909"/>
      <c r="Q23" s="1680">
        <v>673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173"/>
      <c r="D24" s="1173"/>
      <c r="E24" s="1927">
        <v>1106</v>
      </c>
      <c r="F24" s="1908"/>
      <c r="G24" s="1909"/>
      <c r="H24" s="1909"/>
      <c r="I24" s="1927">
        <v>889</v>
      </c>
      <c r="J24" s="1910"/>
      <c r="K24" s="1909"/>
      <c r="L24" s="1909"/>
      <c r="M24" s="1684">
        <v>451</v>
      </c>
      <c r="N24" s="1908"/>
      <c r="O24" s="1909"/>
      <c r="P24" s="1909"/>
      <c r="Q24" s="1684">
        <v>704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173"/>
      <c r="D25" s="1173"/>
      <c r="E25" s="1927">
        <v>1054</v>
      </c>
      <c r="F25" s="1908"/>
      <c r="G25" s="1909"/>
      <c r="H25" s="1909"/>
      <c r="I25" s="1927">
        <v>853</v>
      </c>
      <c r="J25" s="1910"/>
      <c r="K25" s="1909"/>
      <c r="L25" s="1909"/>
      <c r="M25" s="1684">
        <v>434</v>
      </c>
      <c r="N25" s="1908"/>
      <c r="O25" s="1909"/>
      <c r="P25" s="1909"/>
      <c r="Q25" s="1684">
        <v>656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173"/>
      <c r="D26" s="1173"/>
      <c r="E26" s="1927">
        <v>1083</v>
      </c>
      <c r="F26" s="1908"/>
      <c r="G26" s="1909"/>
      <c r="H26" s="1909"/>
      <c r="I26" s="1927">
        <v>891</v>
      </c>
      <c r="J26" s="1910"/>
      <c r="K26" s="1909"/>
      <c r="L26" s="1909"/>
      <c r="M26" s="1684">
        <v>456</v>
      </c>
      <c r="N26" s="1908"/>
      <c r="O26" s="1909"/>
      <c r="P26" s="1909"/>
      <c r="Q26" s="1684">
        <v>697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173"/>
      <c r="D27" s="1173"/>
      <c r="E27" s="1927">
        <v>1086</v>
      </c>
      <c r="F27" s="1908"/>
      <c r="G27" s="1909"/>
      <c r="H27" s="1909"/>
      <c r="I27" s="1927">
        <v>571</v>
      </c>
      <c r="J27" s="1910"/>
      <c r="K27" s="1909"/>
      <c r="L27" s="1909"/>
      <c r="M27" s="1684">
        <v>472</v>
      </c>
      <c r="N27" s="1908"/>
      <c r="O27" s="1909"/>
      <c r="P27" s="1909"/>
      <c r="Q27" s="1684">
        <v>400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173"/>
      <c r="D28" s="1173"/>
      <c r="E28" s="1927">
        <v>1077</v>
      </c>
      <c r="F28" s="1908"/>
      <c r="G28" s="1909"/>
      <c r="H28" s="1909"/>
      <c r="I28" s="1927">
        <v>868</v>
      </c>
      <c r="J28" s="1910"/>
      <c r="K28" s="1909"/>
      <c r="L28" s="1909"/>
      <c r="M28" s="1684">
        <v>459</v>
      </c>
      <c r="N28" s="1908"/>
      <c r="O28" s="1909"/>
      <c r="P28" s="1909"/>
      <c r="Q28" s="1684">
        <v>708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173"/>
      <c r="D29" s="1173"/>
      <c r="E29" s="1927">
        <v>1045</v>
      </c>
      <c r="F29" s="1908"/>
      <c r="G29" s="1909"/>
      <c r="H29" s="1909"/>
      <c r="I29" s="1927">
        <v>855</v>
      </c>
      <c r="J29" s="1910"/>
      <c r="K29" s="1909"/>
      <c r="L29" s="1909"/>
      <c r="M29" s="1684">
        <v>438</v>
      </c>
      <c r="N29" s="1908"/>
      <c r="O29" s="1909"/>
      <c r="P29" s="1909"/>
      <c r="Q29" s="1684">
        <v>681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173"/>
      <c r="D30" s="1173"/>
      <c r="E30" s="1927">
        <v>1093</v>
      </c>
      <c r="F30" s="1908"/>
      <c r="G30" s="1909"/>
      <c r="H30" s="1909"/>
      <c r="I30" s="1927">
        <v>821</v>
      </c>
      <c r="J30" s="1910"/>
      <c r="K30" s="1909"/>
      <c r="L30" s="1909"/>
      <c r="M30" s="1684">
        <v>461</v>
      </c>
      <c r="N30" s="1908"/>
      <c r="O30" s="1909"/>
      <c r="P30" s="1909"/>
      <c r="Q30" s="1684">
        <v>646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173"/>
      <c r="D31" s="1173"/>
      <c r="E31" s="1927">
        <v>1237</v>
      </c>
      <c r="F31" s="1908"/>
      <c r="G31" s="1909"/>
      <c r="H31" s="1909"/>
      <c r="I31" s="1927">
        <v>898</v>
      </c>
      <c r="J31" s="1910"/>
      <c r="K31" s="1909"/>
      <c r="L31" s="1909"/>
      <c r="M31" s="1684">
        <v>541</v>
      </c>
      <c r="N31" s="1908"/>
      <c r="O31" s="1909"/>
      <c r="P31" s="1909"/>
      <c r="Q31" s="1684">
        <v>714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173"/>
      <c r="D32" s="1173"/>
      <c r="E32" s="1927">
        <v>1269</v>
      </c>
      <c r="F32" s="1908"/>
      <c r="G32" s="1909"/>
      <c r="H32" s="1909"/>
      <c r="I32" s="1927">
        <v>730</v>
      </c>
      <c r="J32" s="1910"/>
      <c r="K32" s="1909"/>
      <c r="L32" s="1909"/>
      <c r="M32" s="1684">
        <v>552</v>
      </c>
      <c r="N32" s="1908"/>
      <c r="O32" s="1909"/>
      <c r="P32" s="1909"/>
      <c r="Q32" s="1684">
        <v>565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173"/>
      <c r="D33" s="1173"/>
      <c r="E33" s="1927">
        <v>1301</v>
      </c>
      <c r="F33" s="1908"/>
      <c r="G33" s="1909"/>
      <c r="H33" s="1909"/>
      <c r="I33" s="1927">
        <v>703</v>
      </c>
      <c r="J33" s="1910"/>
      <c r="K33" s="1909"/>
      <c r="L33" s="1909"/>
      <c r="M33" s="1684">
        <v>549</v>
      </c>
      <c r="N33" s="1908"/>
      <c r="O33" s="1909"/>
      <c r="P33" s="1909"/>
      <c r="Q33" s="1684">
        <v>526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173"/>
      <c r="D34" s="1173"/>
      <c r="E34" s="1927">
        <v>1259</v>
      </c>
      <c r="F34" s="1908"/>
      <c r="G34" s="1909"/>
      <c r="H34" s="1909"/>
      <c r="I34" s="1927">
        <v>619</v>
      </c>
      <c r="J34" s="1910"/>
      <c r="K34" s="1909"/>
      <c r="L34" s="1909"/>
      <c r="M34" s="1684">
        <v>542</v>
      </c>
      <c r="N34" s="1908"/>
      <c r="O34" s="1909"/>
      <c r="P34" s="1909"/>
      <c r="Q34" s="1684">
        <v>432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173"/>
      <c r="D35" s="1173"/>
      <c r="E35" s="1927">
        <v>1230</v>
      </c>
      <c r="F35" s="1908"/>
      <c r="G35" s="1909"/>
      <c r="H35" s="1909"/>
      <c r="I35" s="1927">
        <v>565</v>
      </c>
      <c r="J35" s="1910"/>
      <c r="K35" s="1909"/>
      <c r="L35" s="1909"/>
      <c r="M35" s="1684">
        <v>547</v>
      </c>
      <c r="N35" s="1908"/>
      <c r="O35" s="1909"/>
      <c r="P35" s="1909"/>
      <c r="Q35" s="1684">
        <v>407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173"/>
      <c r="D36" s="1173"/>
      <c r="E36" s="1927">
        <v>1162</v>
      </c>
      <c r="F36" s="1908"/>
      <c r="G36" s="1909"/>
      <c r="H36" s="1909"/>
      <c r="I36" s="1927">
        <v>529</v>
      </c>
      <c r="J36" s="1910"/>
      <c r="K36" s="1909"/>
      <c r="L36" s="1909"/>
      <c r="M36" s="1684">
        <v>531</v>
      </c>
      <c r="N36" s="1908"/>
      <c r="O36" s="1909"/>
      <c r="P36" s="1909"/>
      <c r="Q36" s="1684">
        <v>398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173"/>
      <c r="D37" s="1173"/>
      <c r="E37" s="1927">
        <v>1010</v>
      </c>
      <c r="F37" s="1908"/>
      <c r="G37" s="1909"/>
      <c r="H37" s="1909"/>
      <c r="I37" s="1927">
        <v>494</v>
      </c>
      <c r="J37" s="1910"/>
      <c r="K37" s="1909"/>
      <c r="L37" s="1909"/>
      <c r="M37" s="1684">
        <v>517</v>
      </c>
      <c r="N37" s="1908"/>
      <c r="O37" s="1909"/>
      <c r="P37" s="1909"/>
      <c r="Q37" s="1684">
        <v>398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173"/>
      <c r="D38" s="1173"/>
      <c r="E38" s="1928">
        <v>888</v>
      </c>
      <c r="F38" s="1908"/>
      <c r="G38" s="1909"/>
      <c r="H38" s="1909"/>
      <c r="I38" s="1928">
        <v>454</v>
      </c>
      <c r="J38" s="1910"/>
      <c r="K38" s="1909"/>
      <c r="L38" s="1909"/>
      <c r="M38" s="1685">
        <v>512</v>
      </c>
      <c r="N38" s="1908"/>
      <c r="O38" s="1909"/>
      <c r="P38" s="1909"/>
      <c r="Q38" s="1685">
        <v>391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24898</v>
      </c>
      <c r="F39" s="1923"/>
      <c r="G39" s="1923"/>
      <c r="H39" s="1923"/>
      <c r="I39" s="1903">
        <f>SUM(I15:I38)</f>
        <v>15125</v>
      </c>
      <c r="J39" s="1923"/>
      <c r="K39" s="1923"/>
      <c r="L39" s="1923"/>
      <c r="M39" s="1905">
        <f>SUM(M15:M38)</f>
        <v>11940</v>
      </c>
      <c r="N39" s="1906"/>
      <c r="O39" s="1907"/>
      <c r="P39" s="1906"/>
      <c r="Q39" s="1920">
        <f>SUM(Q15:Q38)</f>
        <v>12113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O26" sqref="O2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3.42578125" style="1075" customWidth="1"/>
    <col min="6" max="7" width="11.28515625" style="1075" customWidth="1"/>
    <col min="8" max="8" width="11.28515625" style="1075" hidden="1" customWidth="1"/>
    <col min="9" max="9" width="14.42578125" style="1075" customWidth="1"/>
    <col min="10" max="11" width="11.28515625" style="1075" customWidth="1"/>
    <col min="12" max="12" width="11.28515625" style="1075" hidden="1" customWidth="1"/>
    <col min="13" max="13" width="13.140625" style="1075" customWidth="1"/>
    <col min="14" max="15" width="11.28515625" style="1075" customWidth="1"/>
    <col min="16" max="16" width="11.28515625" style="1075" hidden="1" customWidth="1"/>
    <col min="17" max="17" width="14.57031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643</v>
      </c>
      <c r="D1" s="1060"/>
      <c r="E1" s="1060"/>
      <c r="J1" s="801"/>
      <c r="K1" s="3004" t="s">
        <v>641</v>
      </c>
      <c r="L1" s="3004"/>
      <c r="M1" s="3004"/>
      <c r="N1" s="3004"/>
      <c r="O1" s="3004"/>
      <c r="P1" s="3004"/>
      <c r="Q1" s="3004"/>
    </row>
    <row r="2" spans="1:22" s="1058" customFormat="1" ht="10.5" customHeight="1" x14ac:dyDescent="0.2">
      <c r="A2" s="1589"/>
      <c r="B2" s="3005" t="s">
        <v>1</v>
      </c>
      <c r="C2" s="3005"/>
      <c r="D2" s="3005"/>
      <c r="E2" s="3005"/>
      <c r="N2" s="3006" t="s">
        <v>2</v>
      </c>
      <c r="O2" s="3007"/>
      <c r="P2" s="3007"/>
      <c r="Q2" s="3007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642</v>
      </c>
      <c r="D4" s="1590"/>
      <c r="E4" s="1590"/>
      <c r="I4" s="3008" t="s">
        <v>5</v>
      </c>
      <c r="J4" s="2022"/>
      <c r="K4" s="2022"/>
      <c r="L4" s="1621"/>
      <c r="O4" s="1063"/>
    </row>
    <row r="5" spans="1:22" s="1058" customFormat="1" ht="9.75" customHeight="1" x14ac:dyDescent="0.2">
      <c r="A5" s="1589"/>
      <c r="B5" s="3009" t="s">
        <v>7</v>
      </c>
      <c r="C5" s="3009"/>
      <c r="D5" s="3009"/>
      <c r="E5" s="3009"/>
    </row>
    <row r="6" spans="1:22" s="1058" customFormat="1" ht="12" customHeight="1" x14ac:dyDescent="0.25">
      <c r="E6" s="3003" t="s">
        <v>8</v>
      </c>
      <c r="F6" s="3003"/>
      <c r="G6" s="3003"/>
      <c r="H6" s="3003"/>
      <c r="I6" s="3003"/>
      <c r="J6" s="3003"/>
      <c r="K6" s="3003"/>
      <c r="L6" s="3003"/>
      <c r="M6" s="3003"/>
      <c r="N6" s="3003"/>
    </row>
    <row r="7" spans="1:22" s="1058" customFormat="1" ht="15.75" x14ac:dyDescent="0.25">
      <c r="E7" s="2704" t="s">
        <v>670</v>
      </c>
      <c r="F7" s="2704"/>
      <c r="G7" s="2704"/>
      <c r="H7" s="2704"/>
      <c r="I7" s="2704"/>
      <c r="J7" s="2704"/>
      <c r="K7" s="2704"/>
      <c r="L7" s="2704"/>
      <c r="M7" s="2704"/>
      <c r="N7" s="2704"/>
    </row>
    <row r="8" spans="1:22" s="1058" customFormat="1" ht="9" customHeight="1" x14ac:dyDescent="0.2"/>
    <row r="9" spans="1:22" s="1058" customFormat="1" x14ac:dyDescent="0.2">
      <c r="A9" s="2025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26"/>
      <c r="B10" s="3000" t="s">
        <v>644</v>
      </c>
      <c r="C10" s="3001"/>
      <c r="D10" s="3001"/>
      <c r="E10" s="3002"/>
      <c r="F10" s="3000" t="s">
        <v>645</v>
      </c>
      <c r="G10" s="3001"/>
      <c r="H10" s="3001"/>
      <c r="I10" s="3002"/>
      <c r="J10" s="3000" t="str">
        <f>B10</f>
        <v>ввод Город-1</v>
      </c>
      <c r="K10" s="3001"/>
      <c r="L10" s="3001"/>
      <c r="M10" s="3002"/>
      <c r="N10" s="3000" t="str">
        <f>F10</f>
        <v>ввод Город-2</v>
      </c>
      <c r="O10" s="3001"/>
      <c r="P10" s="3001"/>
      <c r="Q10" s="3002"/>
    </row>
    <row r="11" spans="1:22" s="1058" customFormat="1" x14ac:dyDescent="0.2">
      <c r="A11" s="2026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27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25">
        <v>1247</v>
      </c>
      <c r="F15" s="1908"/>
      <c r="G15" s="1909"/>
      <c r="H15" s="1909"/>
      <c r="I15" s="1925">
        <v>613</v>
      </c>
      <c r="J15" s="1910"/>
      <c r="K15" s="1909"/>
      <c r="L15" s="1909"/>
      <c r="M15" s="1679">
        <v>680</v>
      </c>
      <c r="N15" s="1908"/>
      <c r="O15" s="1909"/>
      <c r="P15" s="1909"/>
      <c r="Q15" s="1679">
        <v>362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26">
        <v>1266</v>
      </c>
      <c r="F16" s="1908"/>
      <c r="G16" s="1909"/>
      <c r="H16" s="1909"/>
      <c r="I16" s="1926">
        <v>595</v>
      </c>
      <c r="J16" s="1910"/>
      <c r="K16" s="1909"/>
      <c r="L16" s="1909"/>
      <c r="M16" s="1680">
        <v>689</v>
      </c>
      <c r="N16" s="1908"/>
      <c r="O16" s="1909"/>
      <c r="P16" s="1909"/>
      <c r="Q16" s="1680">
        <v>360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26">
        <v>1244</v>
      </c>
      <c r="F17" s="1908"/>
      <c r="G17" s="1909"/>
      <c r="H17" s="1909"/>
      <c r="I17" s="1926">
        <v>585</v>
      </c>
      <c r="J17" s="1910"/>
      <c r="K17" s="1909"/>
      <c r="L17" s="1909"/>
      <c r="M17" s="1680">
        <v>694</v>
      </c>
      <c r="N17" s="1908"/>
      <c r="O17" s="1909"/>
      <c r="P17" s="1909"/>
      <c r="Q17" s="1680">
        <v>362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26">
        <v>1242</v>
      </c>
      <c r="F18" s="1908"/>
      <c r="G18" s="1909"/>
      <c r="H18" s="1909"/>
      <c r="I18" s="1926">
        <v>577</v>
      </c>
      <c r="J18" s="1910"/>
      <c r="K18" s="1909"/>
      <c r="L18" s="1909"/>
      <c r="M18" s="1680">
        <v>688</v>
      </c>
      <c r="N18" s="1908"/>
      <c r="O18" s="1909"/>
      <c r="P18" s="1909"/>
      <c r="Q18" s="1680">
        <v>361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26">
        <v>1291</v>
      </c>
      <c r="F19" s="1908"/>
      <c r="G19" s="1909"/>
      <c r="H19" s="1909"/>
      <c r="I19" s="1926">
        <v>601</v>
      </c>
      <c r="J19" s="1910"/>
      <c r="K19" s="1909"/>
      <c r="L19" s="1909"/>
      <c r="M19" s="1680">
        <v>675</v>
      </c>
      <c r="N19" s="1908"/>
      <c r="O19" s="1909"/>
      <c r="P19" s="1909"/>
      <c r="Q19" s="1680">
        <v>351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26">
        <v>1410</v>
      </c>
      <c r="F20" s="1908"/>
      <c r="G20" s="1909"/>
      <c r="H20" s="1909"/>
      <c r="I20" s="1926">
        <v>664</v>
      </c>
      <c r="J20" s="1910"/>
      <c r="K20" s="1909"/>
      <c r="L20" s="1909"/>
      <c r="M20" s="1680">
        <v>674</v>
      </c>
      <c r="N20" s="1908"/>
      <c r="O20" s="1909"/>
      <c r="P20" s="1909"/>
      <c r="Q20" s="1680">
        <v>359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26">
        <v>1597</v>
      </c>
      <c r="F21" s="1908"/>
      <c r="G21" s="1909"/>
      <c r="H21" s="1909"/>
      <c r="I21" s="1926">
        <v>760</v>
      </c>
      <c r="J21" s="1910"/>
      <c r="K21" s="1909"/>
      <c r="L21" s="1909"/>
      <c r="M21" s="1680">
        <v>675</v>
      </c>
      <c r="N21" s="1908"/>
      <c r="O21" s="1909"/>
      <c r="P21" s="1909"/>
      <c r="Q21" s="1680">
        <v>362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26">
        <v>1787</v>
      </c>
      <c r="F22" s="1908"/>
      <c r="G22" s="1909"/>
      <c r="H22" s="1909"/>
      <c r="I22" s="1926">
        <v>860</v>
      </c>
      <c r="J22" s="1910"/>
      <c r="K22" s="1909"/>
      <c r="L22" s="1909"/>
      <c r="M22" s="1680">
        <v>731</v>
      </c>
      <c r="N22" s="1908"/>
      <c r="O22" s="1909"/>
      <c r="P22" s="1909"/>
      <c r="Q22" s="1680">
        <v>395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26">
        <v>1838</v>
      </c>
      <c r="F23" s="1908"/>
      <c r="G23" s="1909"/>
      <c r="H23" s="1909"/>
      <c r="I23" s="1926">
        <v>1113</v>
      </c>
      <c r="J23" s="1910"/>
      <c r="K23" s="1909"/>
      <c r="L23" s="1909"/>
      <c r="M23" s="1680">
        <v>757</v>
      </c>
      <c r="N23" s="1908"/>
      <c r="O23" s="1909"/>
      <c r="P23" s="1909"/>
      <c r="Q23" s="1680">
        <v>502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173"/>
      <c r="D24" s="1173"/>
      <c r="E24" s="1927">
        <v>1751</v>
      </c>
      <c r="F24" s="1908"/>
      <c r="G24" s="1909"/>
      <c r="H24" s="1909"/>
      <c r="I24" s="1927">
        <v>1183</v>
      </c>
      <c r="J24" s="1910"/>
      <c r="K24" s="1909"/>
      <c r="L24" s="1909"/>
      <c r="M24" s="1684">
        <v>653</v>
      </c>
      <c r="N24" s="1908"/>
      <c r="O24" s="1909"/>
      <c r="P24" s="1909"/>
      <c r="Q24" s="1684">
        <v>503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173"/>
      <c r="D25" s="1173"/>
      <c r="E25" s="1927">
        <v>1711</v>
      </c>
      <c r="F25" s="1908"/>
      <c r="G25" s="1909"/>
      <c r="H25" s="1909"/>
      <c r="I25" s="1927">
        <v>1138</v>
      </c>
      <c r="J25" s="1910"/>
      <c r="K25" s="1909"/>
      <c r="L25" s="1909"/>
      <c r="M25" s="1684">
        <v>661</v>
      </c>
      <c r="N25" s="1908"/>
      <c r="O25" s="1909"/>
      <c r="P25" s="1909"/>
      <c r="Q25" s="1684">
        <v>500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173"/>
      <c r="D26" s="1173"/>
      <c r="E26" s="1927">
        <v>1609</v>
      </c>
      <c r="F26" s="1908"/>
      <c r="G26" s="1909"/>
      <c r="H26" s="1909"/>
      <c r="I26" s="1927">
        <v>1106</v>
      </c>
      <c r="J26" s="1910"/>
      <c r="K26" s="1909"/>
      <c r="L26" s="1909"/>
      <c r="M26" s="1684">
        <v>618</v>
      </c>
      <c r="N26" s="1908"/>
      <c r="O26" s="1909"/>
      <c r="P26" s="1909"/>
      <c r="Q26" s="1684">
        <v>478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173"/>
      <c r="D27" s="1173"/>
      <c r="E27" s="1927">
        <v>1501</v>
      </c>
      <c r="F27" s="1908"/>
      <c r="G27" s="1909"/>
      <c r="H27" s="1909"/>
      <c r="I27" s="1927">
        <v>1069</v>
      </c>
      <c r="J27" s="1910"/>
      <c r="K27" s="1909"/>
      <c r="L27" s="1909"/>
      <c r="M27" s="1684">
        <v>589</v>
      </c>
      <c r="N27" s="1908"/>
      <c r="O27" s="1909"/>
      <c r="P27" s="1909"/>
      <c r="Q27" s="1684">
        <v>479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173"/>
      <c r="D28" s="1173"/>
      <c r="E28" s="1927">
        <v>1513</v>
      </c>
      <c r="F28" s="1908"/>
      <c r="G28" s="1909"/>
      <c r="H28" s="1909"/>
      <c r="I28" s="1927">
        <v>1070</v>
      </c>
      <c r="J28" s="1910"/>
      <c r="K28" s="1909"/>
      <c r="L28" s="1909"/>
      <c r="M28" s="1684">
        <v>593</v>
      </c>
      <c r="N28" s="1908"/>
      <c r="O28" s="1909"/>
      <c r="P28" s="1909"/>
      <c r="Q28" s="1684">
        <v>482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173"/>
      <c r="D29" s="1173"/>
      <c r="E29" s="1927">
        <v>1678</v>
      </c>
      <c r="F29" s="1908"/>
      <c r="G29" s="1909"/>
      <c r="H29" s="1909"/>
      <c r="I29" s="1927">
        <v>1076</v>
      </c>
      <c r="J29" s="1910"/>
      <c r="K29" s="1909"/>
      <c r="L29" s="1909"/>
      <c r="M29" s="1684">
        <v>624</v>
      </c>
      <c r="N29" s="1908"/>
      <c r="O29" s="1909"/>
      <c r="P29" s="1909"/>
      <c r="Q29" s="1684">
        <v>486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173"/>
      <c r="D30" s="1173"/>
      <c r="E30" s="1927">
        <v>1686</v>
      </c>
      <c r="F30" s="1908"/>
      <c r="G30" s="1909"/>
      <c r="H30" s="1909"/>
      <c r="I30" s="1927">
        <v>1092</v>
      </c>
      <c r="J30" s="1910"/>
      <c r="K30" s="1909"/>
      <c r="L30" s="1909"/>
      <c r="M30" s="1684">
        <v>661</v>
      </c>
      <c r="N30" s="1908"/>
      <c r="O30" s="1909"/>
      <c r="P30" s="1909"/>
      <c r="Q30" s="1684">
        <v>509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173"/>
      <c r="D31" s="1173"/>
      <c r="E31" s="1927">
        <v>1876</v>
      </c>
      <c r="F31" s="1908"/>
      <c r="G31" s="1909"/>
      <c r="H31" s="1909"/>
      <c r="I31" s="1927">
        <v>1097</v>
      </c>
      <c r="J31" s="1910"/>
      <c r="K31" s="1909"/>
      <c r="L31" s="1909"/>
      <c r="M31" s="1684">
        <v>785</v>
      </c>
      <c r="N31" s="1908"/>
      <c r="O31" s="1909"/>
      <c r="P31" s="1909"/>
      <c r="Q31" s="1684">
        <v>505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173"/>
      <c r="D32" s="1173"/>
      <c r="E32" s="1927">
        <v>1842</v>
      </c>
      <c r="F32" s="1908"/>
      <c r="G32" s="1909"/>
      <c r="H32" s="1909"/>
      <c r="I32" s="1927">
        <v>1029</v>
      </c>
      <c r="J32" s="1910"/>
      <c r="K32" s="1909"/>
      <c r="L32" s="1909"/>
      <c r="M32" s="1684">
        <v>779</v>
      </c>
      <c r="N32" s="1908"/>
      <c r="O32" s="1909"/>
      <c r="P32" s="1909"/>
      <c r="Q32" s="1684">
        <v>486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173"/>
      <c r="D33" s="1173"/>
      <c r="E33" s="1927">
        <v>1841</v>
      </c>
      <c r="F33" s="1908"/>
      <c r="G33" s="1909"/>
      <c r="H33" s="1909"/>
      <c r="I33" s="1927">
        <v>962</v>
      </c>
      <c r="J33" s="1910"/>
      <c r="K33" s="1909"/>
      <c r="L33" s="1909"/>
      <c r="M33" s="1684">
        <v>761</v>
      </c>
      <c r="N33" s="1908"/>
      <c r="O33" s="1909"/>
      <c r="P33" s="1909"/>
      <c r="Q33" s="1684">
        <v>451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173"/>
      <c r="D34" s="1173"/>
      <c r="E34" s="1927">
        <v>1780</v>
      </c>
      <c r="F34" s="1908"/>
      <c r="G34" s="1909"/>
      <c r="H34" s="1909"/>
      <c r="I34" s="1927">
        <v>891</v>
      </c>
      <c r="J34" s="1910"/>
      <c r="K34" s="1909"/>
      <c r="L34" s="1909"/>
      <c r="M34" s="1684">
        <v>725</v>
      </c>
      <c r="N34" s="1908"/>
      <c r="O34" s="1909"/>
      <c r="P34" s="1909"/>
      <c r="Q34" s="1684">
        <v>434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173"/>
      <c r="D35" s="1173"/>
      <c r="E35" s="1927">
        <v>1766</v>
      </c>
      <c r="F35" s="1908"/>
      <c r="G35" s="1909"/>
      <c r="H35" s="1909"/>
      <c r="I35" s="1927">
        <v>878</v>
      </c>
      <c r="J35" s="1910"/>
      <c r="K35" s="1909"/>
      <c r="L35" s="1909"/>
      <c r="M35" s="1684">
        <v>736</v>
      </c>
      <c r="N35" s="1908"/>
      <c r="O35" s="1909"/>
      <c r="P35" s="1909"/>
      <c r="Q35" s="1684">
        <v>425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173"/>
      <c r="D36" s="1173"/>
      <c r="E36" s="1927">
        <v>1667</v>
      </c>
      <c r="F36" s="1908"/>
      <c r="G36" s="1909"/>
      <c r="H36" s="1909"/>
      <c r="I36" s="1927">
        <v>838</v>
      </c>
      <c r="J36" s="1910"/>
      <c r="K36" s="1909"/>
      <c r="L36" s="1909"/>
      <c r="M36" s="1684">
        <v>728</v>
      </c>
      <c r="N36" s="1908"/>
      <c r="O36" s="1909"/>
      <c r="P36" s="1909"/>
      <c r="Q36" s="1684">
        <v>402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173"/>
      <c r="D37" s="1173"/>
      <c r="E37" s="1927">
        <v>1505</v>
      </c>
      <c r="F37" s="1908"/>
      <c r="G37" s="1909"/>
      <c r="H37" s="1909"/>
      <c r="I37" s="1927">
        <v>778</v>
      </c>
      <c r="J37" s="1910"/>
      <c r="K37" s="1909"/>
      <c r="L37" s="1909"/>
      <c r="M37" s="1684">
        <v>703</v>
      </c>
      <c r="N37" s="1908"/>
      <c r="O37" s="1909"/>
      <c r="P37" s="1909"/>
      <c r="Q37" s="1684">
        <v>389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173"/>
      <c r="D38" s="1173"/>
      <c r="E38" s="1928">
        <v>1386</v>
      </c>
      <c r="F38" s="1908"/>
      <c r="G38" s="1909"/>
      <c r="H38" s="1909"/>
      <c r="I38" s="1928">
        <v>696</v>
      </c>
      <c r="J38" s="1910"/>
      <c r="K38" s="1909"/>
      <c r="L38" s="1909"/>
      <c r="M38" s="1685">
        <v>700</v>
      </c>
      <c r="N38" s="1908"/>
      <c r="O38" s="1909"/>
      <c r="P38" s="1909"/>
      <c r="Q38" s="1685">
        <v>382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38034</v>
      </c>
      <c r="F39" s="1923"/>
      <c r="G39" s="1923"/>
      <c r="H39" s="1923"/>
      <c r="I39" s="1903">
        <f>SUM(I15:I38)</f>
        <v>21271</v>
      </c>
      <c r="J39" s="1923"/>
      <c r="K39" s="1923"/>
      <c r="L39" s="1923"/>
      <c r="M39" s="1905">
        <f>SUM(M15:M38)</f>
        <v>16579</v>
      </c>
      <c r="N39" s="1906"/>
      <c r="O39" s="1907"/>
      <c r="P39" s="1906"/>
      <c r="Q39" s="1920">
        <f>SUM(Q15:Q38)</f>
        <v>10325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R52"/>
  <sheetViews>
    <sheetView zoomScaleNormal="100" workbookViewId="0">
      <selection activeCell="L34" sqref="L3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184</v>
      </c>
    </row>
    <row r="2" spans="1:18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305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573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876"/>
      <c r="D10" s="876"/>
      <c r="E10" s="876"/>
      <c r="F10" s="876"/>
      <c r="G10" s="876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2750" t="s">
        <v>10</v>
      </c>
      <c r="C11" s="2751"/>
      <c r="D11" s="2751"/>
      <c r="E11" s="2750" t="s">
        <v>11</v>
      </c>
      <c r="F11" s="2751"/>
      <c r="G11" s="2755"/>
      <c r="H11" s="876"/>
      <c r="I11" s="876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3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083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784">
        <f>свод.табл.г.Вологда!B13+SUM('46:91'!E15,'46:91'!I15)</f>
        <v>89616.560000000012</v>
      </c>
      <c r="C14" s="783"/>
      <c r="D14" s="784">
        <f t="shared" ref="D14:D25" si="0">B14</f>
        <v>89616.560000000012</v>
      </c>
      <c r="E14" s="784">
        <f>свод.табл.г.Вологда!E13+SUM('46:91'!M15,'46:91'!Q15)</f>
        <v>23959.125999999997</v>
      </c>
      <c r="F14" s="783"/>
      <c r="G14" s="784">
        <f>E14</f>
        <v>23959.125999999997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784">
        <f>свод.табл.г.Вологда!B14+SUM('46:91'!E16,'46:91'!I16)</f>
        <v>84230.552000000011</v>
      </c>
      <c r="C15" s="783"/>
      <c r="D15" s="784">
        <f t="shared" si="0"/>
        <v>84230.552000000011</v>
      </c>
      <c r="E15" s="784">
        <f>свод.табл.г.Вологда!E14+SUM('46:91'!M16,'46:91'!Q16)</f>
        <v>23626.501</v>
      </c>
      <c r="F15" s="783"/>
      <c r="G15" s="784">
        <f t="shared" ref="G15:G38" si="1">E15</f>
        <v>23626.501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784">
        <f>свод.табл.г.Вологда!B15+SUM('46:91'!E17,'46:91'!I17)</f>
        <v>81631.680000000008</v>
      </c>
      <c r="C16" s="783"/>
      <c r="D16" s="784">
        <f t="shared" si="0"/>
        <v>81631.680000000008</v>
      </c>
      <c r="E16" s="784">
        <f>свод.табл.г.Вологда!E15+SUM('46:91'!M17,'46:91'!Q17)</f>
        <v>23257.163999999997</v>
      </c>
      <c r="F16" s="783"/>
      <c r="G16" s="784">
        <f t="shared" si="1"/>
        <v>23257.163999999997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784">
        <f>свод.табл.г.Вологда!B16+SUM('46:91'!E18,'46:91'!I18)</f>
        <v>80419.539000000004</v>
      </c>
      <c r="C17" s="783"/>
      <c r="D17" s="784">
        <f t="shared" si="0"/>
        <v>80419.539000000004</v>
      </c>
      <c r="E17" s="784">
        <f>свод.табл.г.Вологда!E16+SUM('46:91'!M18,'46:91'!Q18)</f>
        <v>22832.825000000001</v>
      </c>
      <c r="F17" s="783"/>
      <c r="G17" s="784">
        <f t="shared" si="1"/>
        <v>22832.825000000001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784">
        <f>свод.табл.г.Вологда!B17+SUM('46:91'!E19,'46:91'!I19)</f>
        <v>81758.460000000006</v>
      </c>
      <c r="C18" s="783"/>
      <c r="D18" s="784">
        <f t="shared" si="0"/>
        <v>81758.460000000006</v>
      </c>
      <c r="E18" s="784">
        <f>свод.табл.г.Вологда!E17+SUM('46:91'!M19,'46:91'!Q19)</f>
        <v>22577.635999999999</v>
      </c>
      <c r="F18" s="783"/>
      <c r="G18" s="784">
        <f t="shared" si="1"/>
        <v>22577.635999999999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784">
        <f>свод.табл.г.Вологда!B18+SUM('46:91'!E20,'46:91'!I20)</f>
        <v>88041.717999999993</v>
      </c>
      <c r="C19" s="783"/>
      <c r="D19" s="784">
        <f t="shared" si="0"/>
        <v>88041.717999999993</v>
      </c>
      <c r="E19" s="784">
        <f>свод.табл.г.Вологда!E18+SUM('46:91'!M20,'46:91'!Q20)</f>
        <v>22314.971999999994</v>
      </c>
      <c r="F19" s="783"/>
      <c r="G19" s="784">
        <f t="shared" si="1"/>
        <v>22314.971999999994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784">
        <f>свод.табл.г.Вологда!B19+SUM('46:91'!E21,'46:91'!I21)</f>
        <v>105254.04699999999</v>
      </c>
      <c r="C20" s="783"/>
      <c r="D20" s="784">
        <f t="shared" si="0"/>
        <v>105254.04699999999</v>
      </c>
      <c r="E20" s="784">
        <f>свод.табл.г.Вологда!E19+SUM('46:91'!M21,'46:91'!Q21)</f>
        <v>23241.056000000004</v>
      </c>
      <c r="F20" s="783"/>
      <c r="G20" s="784">
        <f t="shared" si="1"/>
        <v>23241.056000000004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784">
        <f>свод.табл.г.Вологда!B20+SUM('46:91'!E22,'46:91'!I22)</f>
        <v>124033.89799999999</v>
      </c>
      <c r="C21" s="783"/>
      <c r="D21" s="784">
        <f t="shared" si="0"/>
        <v>124033.89799999999</v>
      </c>
      <c r="E21" s="784">
        <f>свод.табл.г.Вологда!E20+SUM('46:91'!M22,'46:91'!Q22)</f>
        <v>27292.061999999998</v>
      </c>
      <c r="F21" s="783"/>
      <c r="G21" s="784">
        <f t="shared" si="1"/>
        <v>27292.061999999998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784">
        <f>свод.табл.г.Вологда!B21+SUM('46:91'!E23,'46:91'!I23)</f>
        <v>143251.63199999998</v>
      </c>
      <c r="C22" s="783"/>
      <c r="D22" s="784">
        <f t="shared" si="0"/>
        <v>143251.63199999998</v>
      </c>
      <c r="E22" s="784">
        <f>свод.табл.г.Вологда!E21+SUM('46:91'!M23,'46:91'!Q23)</f>
        <v>35213.013999999996</v>
      </c>
      <c r="F22" s="783"/>
      <c r="G22" s="784">
        <f t="shared" si="1"/>
        <v>35213.013999999996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784">
        <f>свод.табл.г.Вологда!B22+SUM('46:91'!E24,'46:91'!I24)</f>
        <v>149179.51699999999</v>
      </c>
      <c r="C23" s="783"/>
      <c r="D23" s="784">
        <f t="shared" si="0"/>
        <v>149179.51699999999</v>
      </c>
      <c r="E23" s="784">
        <f>свод.табл.г.Вологда!E22+SUM('46:91'!M24,'46:91'!Q24)</f>
        <v>37139.538999999997</v>
      </c>
      <c r="F23" s="783"/>
      <c r="G23" s="784">
        <f t="shared" si="1"/>
        <v>37139.538999999997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784">
        <f>свод.табл.г.Вологда!B23+SUM('46:91'!E25,'46:91'!I25)</f>
        <v>149175.99300000002</v>
      </c>
      <c r="C24" s="783"/>
      <c r="D24" s="784">
        <f t="shared" si="0"/>
        <v>149175.99300000002</v>
      </c>
      <c r="E24" s="784">
        <f>свод.табл.г.Вологда!E23+SUM('46:91'!M25,'46:91'!Q25)</f>
        <v>36667.86</v>
      </c>
      <c r="F24" s="783"/>
      <c r="G24" s="784">
        <f t="shared" si="1"/>
        <v>36667.86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784">
        <f>свод.табл.г.Вологда!B24+SUM('46:91'!E26,'46:91'!I26)</f>
        <v>147270.19400000002</v>
      </c>
      <c r="C25" s="783"/>
      <c r="D25" s="784">
        <f t="shared" si="0"/>
        <v>147270.19400000002</v>
      </c>
      <c r="E25" s="784">
        <f>свод.табл.г.Вологда!E24+SUM('46:91'!M26,'46:91'!Q26)</f>
        <v>36359.278000000006</v>
      </c>
      <c r="F25" s="783"/>
      <c r="G25" s="784">
        <f t="shared" si="1"/>
        <v>36359.278000000006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784">
        <f>свод.табл.г.Вологда!B25+SUM('46:91'!E27,'46:91'!I27)</f>
        <v>144290.92300000001</v>
      </c>
      <c r="C26" s="783"/>
      <c r="D26" s="784">
        <f t="shared" ref="D26:D37" si="2">B26</f>
        <v>144290.92300000001</v>
      </c>
      <c r="E26" s="784">
        <f>свод.табл.г.Вологда!E25+SUM('46:91'!M27,'46:91'!Q27)</f>
        <v>34885.898999999998</v>
      </c>
      <c r="F26" s="783"/>
      <c r="G26" s="784">
        <f t="shared" ref="G26:G37" si="3">E26</f>
        <v>34885.898999999998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784">
        <f>свод.табл.г.Вологда!B26+SUM('46:91'!E28,'46:91'!I28)</f>
        <v>146531.62599999999</v>
      </c>
      <c r="C27" s="783"/>
      <c r="D27" s="784">
        <f t="shared" si="2"/>
        <v>146531.62599999999</v>
      </c>
      <c r="E27" s="784">
        <f>свод.табл.г.Вологда!E26+SUM('46:91'!M28,'46:91'!Q28)</f>
        <v>36689.563000000002</v>
      </c>
      <c r="F27" s="783"/>
      <c r="G27" s="784">
        <f t="shared" si="3"/>
        <v>36689.563000000002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784">
        <f>свод.табл.г.Вологда!B27+SUM('46:91'!E29,'46:91'!I29)</f>
        <v>146154.58999999997</v>
      </c>
      <c r="C28" s="783"/>
      <c r="D28" s="784">
        <f t="shared" si="2"/>
        <v>146154.58999999997</v>
      </c>
      <c r="E28" s="784">
        <f>свод.табл.г.Вологда!E27+SUM('46:91'!M29,'46:91'!Q29)</f>
        <v>36122.285000000003</v>
      </c>
      <c r="F28" s="783"/>
      <c r="G28" s="784">
        <f t="shared" si="3"/>
        <v>36122.285000000003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784">
        <f>свод.табл.г.Вологда!B28+SUM('46:91'!E30,'46:91'!I30)</f>
        <v>148778.655</v>
      </c>
      <c r="C29" s="783"/>
      <c r="D29" s="784">
        <f t="shared" si="2"/>
        <v>148778.655</v>
      </c>
      <c r="E29" s="784">
        <f>свод.табл.г.Вологда!E28+SUM('46:91'!M30,'46:91'!Q30)</f>
        <v>36063.004000000001</v>
      </c>
      <c r="F29" s="783"/>
      <c r="G29" s="784">
        <f t="shared" si="3"/>
        <v>36063.004000000001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784">
        <f>свод.табл.г.Вологда!B29+SUM('46:91'!E31,'46:91'!I31)</f>
        <v>151684.96599999999</v>
      </c>
      <c r="C30" s="783"/>
      <c r="D30" s="784">
        <f t="shared" si="2"/>
        <v>151684.96599999999</v>
      </c>
      <c r="E30" s="784">
        <f>свод.табл.г.Вологда!E29+SUM('46:91'!M31,'46:91'!Q31)</f>
        <v>34657.555999999997</v>
      </c>
      <c r="F30" s="783"/>
      <c r="G30" s="784">
        <f t="shared" si="3"/>
        <v>34657.555999999997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784">
        <f>свод.табл.г.Вологда!B30+SUM('46:91'!E32,'46:91'!I32)</f>
        <v>148537.27699999997</v>
      </c>
      <c r="C31" s="783"/>
      <c r="D31" s="784">
        <f t="shared" si="2"/>
        <v>148537.27699999997</v>
      </c>
      <c r="E31" s="784">
        <f>свод.табл.г.Вологда!E30+SUM('46:91'!M32,'46:91'!Q32)</f>
        <v>32765.057000000001</v>
      </c>
      <c r="F31" s="783"/>
      <c r="G31" s="784">
        <f t="shared" si="3"/>
        <v>32765.057000000001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784">
        <f>свод.табл.г.Вологда!B31+SUM('46:91'!E33,'46:91'!I33)</f>
        <v>147914.079</v>
      </c>
      <c r="C32" s="799"/>
      <c r="D32" s="804">
        <f t="shared" si="2"/>
        <v>147914.079</v>
      </c>
      <c r="E32" s="784">
        <f>свод.табл.г.Вологда!E31+SUM('46:91'!M33,'46:91'!Q33)</f>
        <v>30890.04</v>
      </c>
      <c r="F32" s="799"/>
      <c r="G32" s="804">
        <f t="shared" si="3"/>
        <v>30890.04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784">
        <f>свод.табл.г.Вологда!B32+SUM('46:91'!E34,'46:91'!I34)</f>
        <v>143575.28399999999</v>
      </c>
      <c r="C33" s="803"/>
      <c r="D33" s="804">
        <f t="shared" si="2"/>
        <v>143575.28399999999</v>
      </c>
      <c r="E33" s="784">
        <f>свод.табл.г.Вологда!E32+SUM('46:91'!M34,'46:91'!Q34)</f>
        <v>28549.106</v>
      </c>
      <c r="F33" s="803"/>
      <c r="G33" s="804">
        <f t="shared" si="3"/>
        <v>28549.106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784">
        <f>свод.табл.г.Вологда!B33+SUM('46:91'!E35,'46:91'!I35)</f>
        <v>138018.59</v>
      </c>
      <c r="C34" s="783"/>
      <c r="D34" s="784">
        <f t="shared" si="2"/>
        <v>138018.59</v>
      </c>
      <c r="E34" s="784">
        <f>свод.табл.г.Вологда!E33+SUM('46:91'!M35,'46:91'!Q35)</f>
        <v>27698.079999999994</v>
      </c>
      <c r="F34" s="783"/>
      <c r="G34" s="784">
        <f t="shared" si="3"/>
        <v>27698.079999999994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784">
        <f>свод.табл.г.Вологда!B34+SUM('46:91'!E36,'46:91'!I36)</f>
        <v>129031.18600000002</v>
      </c>
      <c r="C35" s="783"/>
      <c r="D35" s="784">
        <f t="shared" si="2"/>
        <v>129031.18600000002</v>
      </c>
      <c r="E35" s="784">
        <f>свод.табл.г.Вологда!E34+SUM('46:91'!M36,'46:91'!Q36)</f>
        <v>26717.394999999997</v>
      </c>
      <c r="F35" s="783"/>
      <c r="G35" s="784">
        <f t="shared" si="3"/>
        <v>26717.394999999997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784">
        <f>свод.табл.г.Вологда!B35+SUM('46:91'!E37,'46:91'!I37)</f>
        <v>115720.61300000001</v>
      </c>
      <c r="C36" s="783"/>
      <c r="D36" s="784">
        <f t="shared" si="2"/>
        <v>115720.61300000001</v>
      </c>
      <c r="E36" s="784">
        <f>свод.табл.г.Вологда!E35+SUM('46:91'!M37,'46:91'!Q37)</f>
        <v>25785.919999999998</v>
      </c>
      <c r="F36" s="783"/>
      <c r="G36" s="784">
        <f t="shared" si="3"/>
        <v>25785.919999999998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784">
        <f>свод.табл.г.Вологда!B36+SUM('46:91'!E38,'46:91'!I38)</f>
        <v>101611.41699999999</v>
      </c>
      <c r="C37" s="783"/>
      <c r="D37" s="784">
        <f t="shared" si="2"/>
        <v>101611.41699999999</v>
      </c>
      <c r="E37" s="784">
        <f>свод.табл.г.Вологда!E36+SUM('46:91'!M38,'46:91'!Q38)</f>
        <v>25111.663</v>
      </c>
      <c r="F37" s="783"/>
      <c r="G37" s="784">
        <f t="shared" si="3"/>
        <v>25111.663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785" t="s">
        <v>19</v>
      </c>
      <c r="B38" s="786">
        <f>SUM(B14:B37)</f>
        <v>2985712.9959999998</v>
      </c>
      <c r="C38" s="787"/>
      <c r="D38" s="786">
        <f>B38</f>
        <v>2985712.9959999998</v>
      </c>
      <c r="E38" s="786">
        <f>SUM(E14:E37)</f>
        <v>710416.60100000002</v>
      </c>
      <c r="F38" s="787"/>
      <c r="G38" s="786">
        <f t="shared" si="1"/>
        <v>710416.60100000002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C41" s="475"/>
      <c r="D41" s="475"/>
      <c r="F41" s="481"/>
    </row>
    <row r="42" spans="1:18" ht="15.75" x14ac:dyDescent="0.25">
      <c r="C42" s="3014" t="s">
        <v>537</v>
      </c>
      <c r="D42" s="3014"/>
      <c r="E42" s="3014"/>
      <c r="F42" s="3014"/>
      <c r="G42" s="3014"/>
    </row>
    <row r="49" spans="1:4" ht="13.5" x14ac:dyDescent="0.25">
      <c r="A49" s="2747"/>
      <c r="B49" s="2747"/>
    </row>
    <row r="50" spans="1:4" ht="13.5" x14ac:dyDescent="0.25">
      <c r="A50" s="2747"/>
      <c r="B50" s="2747"/>
    </row>
    <row r="52" spans="1:4" hidden="1" x14ac:dyDescent="0.2">
      <c r="D52" s="1179">
        <f>MAX(D14:D37)</f>
        <v>151684.96599999999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C42:G42"/>
  </mergeCells>
  <phoneticPr fontId="4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R50"/>
  <sheetViews>
    <sheetView topLeftCell="A19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558</v>
      </c>
      <c r="G1" s="801"/>
    </row>
    <row r="2" spans="1:18" ht="15.75" x14ac:dyDescent="0.25">
      <c r="A2" s="1615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615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3016"/>
      <c r="C4" s="3016"/>
      <c r="D4" s="3016"/>
      <c r="E4" s="3016"/>
      <c r="F4" s="3016"/>
      <c r="G4" s="301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61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3017"/>
      <c r="E6" s="3017"/>
      <c r="F6" s="3017"/>
      <c r="G6" s="301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61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571</v>
      </c>
      <c r="B8" s="3018"/>
      <c r="C8" s="3018"/>
      <c r="D8" s="3018"/>
      <c r="E8" s="3018"/>
      <c r="F8" s="3018"/>
      <c r="G8" s="3018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7"/>
      <c r="D10" s="1607"/>
      <c r="E10" s="1607"/>
      <c r="F10" s="1607"/>
      <c r="G10" s="1607"/>
      <c r="H10" s="1607"/>
      <c r="I10" s="1607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3020" t="s">
        <v>10</v>
      </c>
      <c r="C11" s="3021"/>
      <c r="D11" s="3021"/>
      <c r="E11" s="3020" t="s">
        <v>11</v>
      </c>
      <c r="F11" s="3021"/>
      <c r="G11" s="3022"/>
      <c r="H11" s="1607"/>
      <c r="I11" s="1607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9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60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9">
        <f>SUM('82:86'!E15)+SUM('82:86'!I15)</f>
        <v>1892.4</v>
      </c>
      <c r="C14" s="1614"/>
      <c r="D14" s="1609">
        <f>B14-C14</f>
        <v>1892.4</v>
      </c>
      <c r="E14" s="1609">
        <f>SUM('82:86'!M15)+SUM('82:86'!Q15)</f>
        <v>836.8</v>
      </c>
      <c r="F14" s="1609"/>
      <c r="G14" s="1609">
        <f>E14-F14</f>
        <v>836.8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9">
        <f>SUM('82:86'!E16)+SUM('82:86'!I16)</f>
        <v>1823.2</v>
      </c>
      <c r="C15" s="1614"/>
      <c r="D15" s="1609">
        <f t="shared" ref="D15:D37" si="0">B15-C15</f>
        <v>1823.2</v>
      </c>
      <c r="E15" s="1609">
        <f>SUM('82:86'!M16)+SUM('82:86'!Q16)</f>
        <v>851.8</v>
      </c>
      <c r="F15" s="1609"/>
      <c r="G15" s="1609">
        <f t="shared" ref="G15:G37" si="1">E15-F15</f>
        <v>851.8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9">
        <f>SUM('82:86'!E17)+SUM('82:86'!I17)</f>
        <v>1806.5</v>
      </c>
      <c r="C16" s="1614"/>
      <c r="D16" s="1609">
        <f t="shared" si="0"/>
        <v>1806.5</v>
      </c>
      <c r="E16" s="1609">
        <f>SUM('82:86'!M17)+SUM('82:86'!Q17)</f>
        <v>838.2</v>
      </c>
      <c r="F16" s="1609"/>
      <c r="G16" s="1609">
        <f t="shared" si="1"/>
        <v>838.2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9">
        <f>SUM('82:86'!E18)+SUM('82:86'!I18)</f>
        <v>1799.6</v>
      </c>
      <c r="C17" s="1614"/>
      <c r="D17" s="1609">
        <f t="shared" si="0"/>
        <v>1799.6</v>
      </c>
      <c r="E17" s="1609">
        <f>SUM('82:86'!M18)+SUM('82:86'!Q18)</f>
        <v>834.2</v>
      </c>
      <c r="F17" s="1609"/>
      <c r="G17" s="1609">
        <f t="shared" si="1"/>
        <v>834.2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9">
        <f>SUM('82:86'!E19)+SUM('82:86'!I19)</f>
        <v>1795.2</v>
      </c>
      <c r="C18" s="1614"/>
      <c r="D18" s="1609">
        <f t="shared" si="0"/>
        <v>1795.2</v>
      </c>
      <c r="E18" s="1609">
        <f>SUM('82:86'!M19)+SUM('82:86'!Q19)</f>
        <v>833.2</v>
      </c>
      <c r="F18" s="1609"/>
      <c r="G18" s="1609">
        <f t="shared" si="1"/>
        <v>833.2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9">
        <f>SUM('82:86'!E20)+SUM('82:86'!I20)</f>
        <v>1906</v>
      </c>
      <c r="C19" s="1614"/>
      <c r="D19" s="1609">
        <f t="shared" si="0"/>
        <v>1906</v>
      </c>
      <c r="E19" s="1609">
        <f>SUM('82:86'!M20)+SUM('82:86'!Q20)</f>
        <v>818.8</v>
      </c>
      <c r="F19" s="1609"/>
      <c r="G19" s="1609">
        <f t="shared" si="1"/>
        <v>818.8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9">
        <f>SUM('82:86'!E21)+SUM('82:86'!I21)</f>
        <v>2337.4</v>
      </c>
      <c r="C20" s="1614"/>
      <c r="D20" s="1609">
        <f t="shared" si="0"/>
        <v>2337.4</v>
      </c>
      <c r="E20" s="1609">
        <f>SUM('82:86'!M21)+SUM('82:86'!Q21)</f>
        <v>832</v>
      </c>
      <c r="F20" s="1609"/>
      <c r="G20" s="1609">
        <f t="shared" si="1"/>
        <v>832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9">
        <f>SUM('82:86'!E22)+SUM('82:86'!I22)</f>
        <v>2800.2</v>
      </c>
      <c r="C21" s="1614"/>
      <c r="D21" s="1609">
        <f t="shared" si="0"/>
        <v>2800.2</v>
      </c>
      <c r="E21" s="1609">
        <f>SUM('82:86'!M22)+SUM('82:86'!Q22)</f>
        <v>876.4</v>
      </c>
      <c r="F21" s="1609"/>
      <c r="G21" s="1609">
        <f t="shared" si="1"/>
        <v>876.4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9">
        <f>SUM('82:86'!E23)+SUM('82:86'!I23)</f>
        <v>3179.4</v>
      </c>
      <c r="C22" s="1614"/>
      <c r="D22" s="1609">
        <f t="shared" si="0"/>
        <v>3179.4</v>
      </c>
      <c r="E22" s="1609">
        <f>SUM('82:86'!M23)+SUM('82:86'!Q23)</f>
        <v>1326.8</v>
      </c>
      <c r="F22" s="1609"/>
      <c r="G22" s="1609">
        <f t="shared" si="1"/>
        <v>1326.8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9">
        <f>SUM('82:86'!E24)+SUM('82:86'!I24)</f>
        <v>3193.8</v>
      </c>
      <c r="C23" s="1614"/>
      <c r="D23" s="1610">
        <f t="shared" si="0"/>
        <v>3193.8</v>
      </c>
      <c r="E23" s="1609">
        <f>SUM('82:86'!M24)+SUM('82:86'!Q24)</f>
        <v>1363.4</v>
      </c>
      <c r="F23" s="1609"/>
      <c r="G23" s="1609">
        <f t="shared" si="1"/>
        <v>1363.4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9">
        <f>SUM('82:86'!E25)+SUM('82:86'!I25)</f>
        <v>3108.6</v>
      </c>
      <c r="C24" s="1614"/>
      <c r="D24" s="1609">
        <f t="shared" si="0"/>
        <v>3108.6</v>
      </c>
      <c r="E24" s="1609">
        <f>SUM('82:86'!M25)+SUM('82:86'!Q25)</f>
        <v>1419</v>
      </c>
      <c r="F24" s="1609"/>
      <c r="G24" s="1609">
        <f t="shared" si="1"/>
        <v>1419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9">
        <f>SUM('82:86'!E26)+SUM('82:86'!I26)</f>
        <v>3046</v>
      </c>
      <c r="C25" s="1614"/>
      <c r="D25" s="1609">
        <f t="shared" si="0"/>
        <v>3046</v>
      </c>
      <c r="E25" s="1609">
        <f>SUM('82:86'!M26)+SUM('82:86'!Q26)</f>
        <v>1294.5999999999999</v>
      </c>
      <c r="F25" s="1609"/>
      <c r="G25" s="1609">
        <f t="shared" si="1"/>
        <v>1294.5999999999999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9">
        <f>SUM('82:86'!E27)+SUM('82:86'!I27)</f>
        <v>2750.8</v>
      </c>
      <c r="C26" s="1614"/>
      <c r="D26" s="1609">
        <f t="shared" si="0"/>
        <v>2750.8</v>
      </c>
      <c r="E26" s="1609">
        <f>SUM('82:86'!M27)+SUM('82:86'!Q27)</f>
        <v>985.2</v>
      </c>
      <c r="F26" s="1609"/>
      <c r="G26" s="1609">
        <f t="shared" si="1"/>
        <v>985.2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9">
        <f>SUM('82:86'!E28)+SUM('82:86'!I28)</f>
        <v>2875.4</v>
      </c>
      <c r="C27" s="1614"/>
      <c r="D27" s="1609">
        <f t="shared" si="0"/>
        <v>2875.4</v>
      </c>
      <c r="E27" s="1609">
        <f>SUM('82:86'!M28)+SUM('82:86'!Q28)</f>
        <v>1258.8</v>
      </c>
      <c r="F27" s="1609"/>
      <c r="G27" s="1609">
        <f t="shared" si="1"/>
        <v>1258.8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9">
        <f>SUM('82:86'!E29)+SUM('82:86'!I29)</f>
        <v>2819.2</v>
      </c>
      <c r="C28" s="1614"/>
      <c r="D28" s="1609">
        <f t="shared" si="0"/>
        <v>2819.2</v>
      </c>
      <c r="E28" s="1609">
        <f>SUM('82:86'!M29)+SUM('82:86'!Q29)</f>
        <v>1258.2</v>
      </c>
      <c r="F28" s="1609"/>
      <c r="G28" s="1609">
        <f t="shared" si="1"/>
        <v>1258.2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9">
        <f>SUM('82:86'!E30)+SUM('82:86'!I30)</f>
        <v>2841</v>
      </c>
      <c r="C29" s="1614"/>
      <c r="D29" s="1609">
        <f t="shared" si="0"/>
        <v>2841</v>
      </c>
      <c r="E29" s="1609">
        <f>SUM('82:86'!M30)+SUM('82:86'!Q30)</f>
        <v>1204.4000000000001</v>
      </c>
      <c r="F29" s="1609"/>
      <c r="G29" s="1609">
        <f t="shared" si="1"/>
        <v>1204.4000000000001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9">
        <f>SUM('82:86'!E31)+SUM('82:86'!I31)</f>
        <v>3043.8</v>
      </c>
      <c r="C30" s="1614"/>
      <c r="D30" s="1609">
        <f t="shared" si="0"/>
        <v>3043.8</v>
      </c>
      <c r="E30" s="1609">
        <f>SUM('82:86'!M31)+SUM('82:86'!Q31)</f>
        <v>1138.5999999999999</v>
      </c>
      <c r="F30" s="1609"/>
      <c r="G30" s="1609">
        <f t="shared" si="1"/>
        <v>1138.5999999999999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9">
        <f>SUM('82:86'!E32)+SUM('82:86'!I32)</f>
        <v>2950.4</v>
      </c>
      <c r="C31" s="1614"/>
      <c r="D31" s="1609">
        <f t="shared" si="0"/>
        <v>2950.4</v>
      </c>
      <c r="E31" s="1609">
        <f>SUM('82:86'!M32)+SUM('82:86'!Q32)</f>
        <v>983.6</v>
      </c>
      <c r="F31" s="1609"/>
      <c r="G31" s="1609">
        <f t="shared" si="1"/>
        <v>983.6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9">
        <f>SUM('82:86'!E33)+SUM('82:86'!I33)</f>
        <v>2925.4</v>
      </c>
      <c r="C32" s="1614"/>
      <c r="D32" s="1609">
        <f t="shared" si="0"/>
        <v>2925.4</v>
      </c>
      <c r="E32" s="1609">
        <f>SUM('82:86'!M33)+SUM('82:86'!Q33)</f>
        <v>924.2</v>
      </c>
      <c r="F32" s="1611"/>
      <c r="G32" s="1609">
        <f t="shared" si="1"/>
        <v>924.2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9">
        <f>SUM('82:86'!E34)+SUM('82:86'!I34)</f>
        <v>2891.6</v>
      </c>
      <c r="C33" s="1614"/>
      <c r="D33" s="1609">
        <f t="shared" si="0"/>
        <v>2891.6</v>
      </c>
      <c r="E33" s="1609">
        <f>SUM('82:86'!M34)+SUM('82:86'!Q34)</f>
        <v>946</v>
      </c>
      <c r="F33" s="1612"/>
      <c r="G33" s="1609">
        <f t="shared" si="1"/>
        <v>946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9">
        <f>SUM('82:86'!E35)+SUM('82:86'!I35)</f>
        <v>2811.6</v>
      </c>
      <c r="C34" s="1614"/>
      <c r="D34" s="1609">
        <f t="shared" si="0"/>
        <v>2811.6</v>
      </c>
      <c r="E34" s="1609">
        <f>SUM('82:86'!M35)+SUM('82:86'!Q35)</f>
        <v>947.2</v>
      </c>
      <c r="F34" s="1609"/>
      <c r="G34" s="1609">
        <f t="shared" si="1"/>
        <v>947.2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9">
        <f>SUM('82:86'!E36)+SUM('82:86'!I36)</f>
        <v>2639.2</v>
      </c>
      <c r="C35" s="1614"/>
      <c r="D35" s="1609">
        <f t="shared" si="0"/>
        <v>2639.2</v>
      </c>
      <c r="E35" s="1609">
        <f>SUM('82:86'!M36)+SUM('82:86'!Q36)</f>
        <v>968.2</v>
      </c>
      <c r="F35" s="1609"/>
      <c r="G35" s="1609">
        <f t="shared" si="1"/>
        <v>968.2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9">
        <f>SUM('82:86'!E37)+SUM('82:86'!I37)</f>
        <v>2386.4</v>
      </c>
      <c r="C36" s="1614"/>
      <c r="D36" s="1609">
        <f t="shared" si="0"/>
        <v>2386.4</v>
      </c>
      <c r="E36" s="1609">
        <f>SUM('82:86'!M37)+SUM('82:86'!Q37)</f>
        <v>951.2</v>
      </c>
      <c r="F36" s="1609"/>
      <c r="G36" s="1609">
        <f t="shared" si="1"/>
        <v>951.2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9">
        <f>SUM('82:86'!E38)+SUM('82:86'!I38)</f>
        <v>2127</v>
      </c>
      <c r="C37" s="1614"/>
      <c r="D37" s="1609">
        <f t="shared" si="0"/>
        <v>2127</v>
      </c>
      <c r="E37" s="1609">
        <f>SUM('82:86'!M38)+SUM('82:86'!Q38)</f>
        <v>932.2</v>
      </c>
      <c r="F37" s="1609"/>
      <c r="G37" s="1609">
        <f t="shared" si="1"/>
        <v>932.2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13" t="s">
        <v>19</v>
      </c>
      <c r="B38" s="1610">
        <f>SUM(B14:B37)</f>
        <v>61750.1</v>
      </c>
      <c r="C38" s="1610"/>
      <c r="D38" s="1610">
        <f>B38</f>
        <v>61750.1</v>
      </c>
      <c r="E38" s="1610">
        <f>SUM(E14:E37)</f>
        <v>24623.000000000004</v>
      </c>
      <c r="F38" s="1610"/>
      <c r="G38" s="1610">
        <f>E38</f>
        <v>24623.000000000004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560</v>
      </c>
      <c r="C41" s="475"/>
      <c r="D41" s="475"/>
      <c r="F41" s="481"/>
    </row>
    <row r="49" spans="1:2" x14ac:dyDescent="0.2">
      <c r="A49" s="3015"/>
      <c r="B49" s="3015"/>
    </row>
    <row r="50" spans="1:2" x14ac:dyDescent="0.2">
      <c r="A50" s="3015"/>
      <c r="B50" s="3015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/>
  <dimension ref="A1:R50"/>
  <sheetViews>
    <sheetView topLeftCell="A25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558</v>
      </c>
      <c r="G1" s="801"/>
    </row>
    <row r="2" spans="1:18" ht="15.75" x14ac:dyDescent="0.25">
      <c r="A2" s="1587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587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3016"/>
      <c r="C4" s="3016"/>
      <c r="D4" s="3016"/>
      <c r="E4" s="3016"/>
      <c r="F4" s="3016"/>
      <c r="G4" s="301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587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3017"/>
      <c r="E6" s="3017"/>
      <c r="F6" s="3017"/>
      <c r="G6" s="301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587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559</v>
      </c>
      <c r="B8" s="3018"/>
      <c r="C8" s="3018"/>
      <c r="D8" s="3018"/>
      <c r="E8" s="3018"/>
      <c r="F8" s="3018"/>
      <c r="G8" s="3018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7"/>
      <c r="D10" s="1607"/>
      <c r="E10" s="1607"/>
      <c r="F10" s="1607"/>
      <c r="G10" s="1607"/>
      <c r="H10" s="1607"/>
      <c r="I10" s="1607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3020" t="s">
        <v>10</v>
      </c>
      <c r="C11" s="3021"/>
      <c r="D11" s="3021"/>
      <c r="E11" s="3020" t="s">
        <v>11</v>
      </c>
      <c r="F11" s="3021"/>
      <c r="G11" s="3022"/>
      <c r="H11" s="1607"/>
      <c r="I11" s="1607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9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60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9">
        <f>SUM('87:91'!E15)+SUM('87:91'!I15)</f>
        <v>2558.9</v>
      </c>
      <c r="C14" s="1614"/>
      <c r="D14" s="1609">
        <f>B14-C14</f>
        <v>2558.9</v>
      </c>
      <c r="E14" s="1609">
        <f>SUM('87:91'!M15)+SUM('87:91'!Q15)</f>
        <v>1244.566</v>
      </c>
      <c r="F14" s="1609"/>
      <c r="G14" s="1609">
        <f>E14-F14</f>
        <v>1244.566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9">
        <f>SUM('87:91'!E16)+SUM('87:91'!I16)</f>
        <v>2478.5219999999999</v>
      </c>
      <c r="C15" s="1614"/>
      <c r="D15" s="1609">
        <f t="shared" ref="D15:D37" si="0">B15-C15</f>
        <v>2478.5219999999999</v>
      </c>
      <c r="E15" s="1609">
        <f>SUM('87:91'!M16)+SUM('87:91'!Q16)</f>
        <v>1228.7860000000001</v>
      </c>
      <c r="F15" s="1609"/>
      <c r="G15" s="1609">
        <f t="shared" ref="G15:G37" si="1">E15-F15</f>
        <v>1228.7860000000001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9">
        <f>SUM('87:91'!E17)+SUM('87:91'!I17)</f>
        <v>2432.7400000000002</v>
      </c>
      <c r="C16" s="1614"/>
      <c r="D16" s="1609">
        <f t="shared" si="0"/>
        <v>2432.7400000000002</v>
      </c>
      <c r="E16" s="1609">
        <f>SUM('87:91'!M17)+SUM('87:91'!Q17)</f>
        <v>1219.5439999999999</v>
      </c>
      <c r="F16" s="1609"/>
      <c r="G16" s="1609">
        <f t="shared" si="1"/>
        <v>1219.5439999999999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9">
        <f>SUM('87:91'!E18)+SUM('87:91'!I18)</f>
        <v>2425.8540000000003</v>
      </c>
      <c r="C17" s="1614"/>
      <c r="D17" s="1609">
        <f t="shared" si="0"/>
        <v>2425.8540000000003</v>
      </c>
      <c r="E17" s="1609">
        <f>SUM('87:91'!M18)+SUM('87:91'!Q18)</f>
        <v>1207.5999999999999</v>
      </c>
      <c r="F17" s="1609"/>
      <c r="G17" s="1609">
        <f t="shared" si="1"/>
        <v>1207.5999999999999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9">
        <f>SUM('87:91'!E19)+SUM('87:91'!I19)</f>
        <v>2498.21</v>
      </c>
      <c r="C18" s="1614"/>
      <c r="D18" s="1609">
        <f t="shared" si="0"/>
        <v>2498.21</v>
      </c>
      <c r="E18" s="1609">
        <f>SUM('87:91'!M19)+SUM('87:91'!Q19)</f>
        <v>1212.1560000000002</v>
      </c>
      <c r="F18" s="1609"/>
      <c r="G18" s="1609">
        <f t="shared" si="1"/>
        <v>1212.1560000000002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9">
        <f>SUM('87:91'!E20)+SUM('87:91'!I20)</f>
        <v>2736.9780000000001</v>
      </c>
      <c r="C19" s="1614"/>
      <c r="D19" s="1609">
        <f t="shared" si="0"/>
        <v>2736.9780000000001</v>
      </c>
      <c r="E19" s="1609">
        <f>SUM('87:91'!M20)+SUM('87:91'!Q20)</f>
        <v>1197.1320000000001</v>
      </c>
      <c r="F19" s="1609"/>
      <c r="G19" s="1609">
        <f t="shared" si="1"/>
        <v>1197.1320000000001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9">
        <f>SUM('87:91'!E21)+SUM('87:91'!I21)</f>
        <v>3179.0419999999995</v>
      </c>
      <c r="C20" s="1614"/>
      <c r="D20" s="1609">
        <f t="shared" si="0"/>
        <v>3179.0419999999995</v>
      </c>
      <c r="E20" s="1609">
        <f>SUM('87:91'!M21)+SUM('87:91'!Q21)</f>
        <v>1235.3359999999998</v>
      </c>
      <c r="F20" s="1609"/>
      <c r="G20" s="1609">
        <f t="shared" si="1"/>
        <v>1235.3359999999998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9">
        <f>SUM('87:91'!E22)+SUM('87:91'!I22)</f>
        <v>3926.6280000000006</v>
      </c>
      <c r="C21" s="1614"/>
      <c r="D21" s="1609">
        <f t="shared" si="0"/>
        <v>3926.6280000000006</v>
      </c>
      <c r="E21" s="1609">
        <f>SUM('87:91'!M22)+SUM('87:91'!Q22)</f>
        <v>1563.992</v>
      </c>
      <c r="F21" s="1609"/>
      <c r="G21" s="1609">
        <f t="shared" si="1"/>
        <v>1563.992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9">
        <f>SUM('87:91'!E23)+SUM('87:91'!I23)</f>
        <v>4271.982</v>
      </c>
      <c r="C22" s="1614"/>
      <c r="D22" s="1609">
        <f t="shared" si="0"/>
        <v>4271.982</v>
      </c>
      <c r="E22" s="1609">
        <f>SUM('87:91'!M23)+SUM('87:91'!Q23)</f>
        <v>1711.1639999999998</v>
      </c>
      <c r="F22" s="1609"/>
      <c r="G22" s="1609">
        <f t="shared" si="1"/>
        <v>1711.1639999999998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9">
        <f>SUM('87:91'!E24)+SUM('87:91'!I24)</f>
        <v>4508.3119999999999</v>
      </c>
      <c r="C23" s="1614"/>
      <c r="D23" s="1610">
        <f t="shared" si="0"/>
        <v>4508.3119999999999</v>
      </c>
      <c r="E23" s="1609">
        <f>SUM('87:91'!M24)+SUM('87:91'!Q24)</f>
        <v>1920.7640000000001</v>
      </c>
      <c r="F23" s="1609"/>
      <c r="G23" s="1609">
        <f t="shared" si="1"/>
        <v>1920.7640000000001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9">
        <f>SUM('87:91'!E25)+SUM('87:91'!I25)</f>
        <v>4316.3879999999999</v>
      </c>
      <c r="C24" s="1614"/>
      <c r="D24" s="1609">
        <f t="shared" si="0"/>
        <v>4316.3879999999999</v>
      </c>
      <c r="E24" s="1609">
        <f>SUM('87:91'!M25)+SUM('87:91'!Q25)</f>
        <v>1879.0800000000004</v>
      </c>
      <c r="F24" s="1609"/>
      <c r="G24" s="1609">
        <f t="shared" si="1"/>
        <v>1879.0800000000004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9">
        <f>SUM('87:91'!E26)+SUM('87:91'!I26)</f>
        <v>4216.9940000000006</v>
      </c>
      <c r="C25" s="1614"/>
      <c r="D25" s="1609">
        <f t="shared" si="0"/>
        <v>4216.9940000000006</v>
      </c>
      <c r="E25" s="1609">
        <f>SUM('87:91'!M26)+SUM('87:91'!Q26)</f>
        <v>1857.3279999999997</v>
      </c>
      <c r="F25" s="1609"/>
      <c r="G25" s="1609">
        <f t="shared" si="1"/>
        <v>1857.3279999999997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9">
        <f>SUM('87:91'!E27)+SUM('87:91'!I27)</f>
        <v>4340.1380000000008</v>
      </c>
      <c r="C26" s="1614"/>
      <c r="D26" s="1609">
        <f t="shared" si="0"/>
        <v>4340.1380000000008</v>
      </c>
      <c r="E26" s="1609">
        <f>SUM('87:91'!M27)+SUM('87:91'!Q27)</f>
        <v>1955.1640000000002</v>
      </c>
      <c r="F26" s="1609"/>
      <c r="G26" s="1609">
        <f t="shared" si="1"/>
        <v>1955.1640000000002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9">
        <f>SUM('87:91'!E28)+SUM('87:91'!I28)</f>
        <v>4230.8359999999993</v>
      </c>
      <c r="C27" s="1614"/>
      <c r="D27" s="1609">
        <f t="shared" si="0"/>
        <v>4230.8359999999993</v>
      </c>
      <c r="E27" s="1609">
        <f>SUM('87:91'!M28)+SUM('87:91'!Q28)</f>
        <v>1922.6280000000002</v>
      </c>
      <c r="F27" s="1609"/>
      <c r="G27" s="1609">
        <f t="shared" si="1"/>
        <v>1922.6280000000002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9">
        <f>SUM('87:91'!E29)+SUM('87:91'!I29)</f>
        <v>4212.5200000000004</v>
      </c>
      <c r="C28" s="1614"/>
      <c r="D28" s="1609">
        <f t="shared" si="0"/>
        <v>4212.5200000000004</v>
      </c>
      <c r="E28" s="1609">
        <f>SUM('87:91'!M29)+SUM('87:91'!Q29)</f>
        <v>1892.11</v>
      </c>
      <c r="F28" s="1609"/>
      <c r="G28" s="1609">
        <f t="shared" si="1"/>
        <v>1892.11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9">
        <f>SUM('87:91'!E30)+SUM('87:91'!I30)</f>
        <v>4279.16</v>
      </c>
      <c r="C29" s="1614"/>
      <c r="D29" s="1609">
        <f t="shared" si="0"/>
        <v>4279.16</v>
      </c>
      <c r="E29" s="1609">
        <f>SUM('87:91'!M30)+SUM('87:91'!Q30)</f>
        <v>1818.904</v>
      </c>
      <c r="F29" s="1609"/>
      <c r="G29" s="1609">
        <f t="shared" si="1"/>
        <v>1818.904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9">
        <f>SUM('87:91'!E31)+SUM('87:91'!I31)</f>
        <v>4298.1460000000006</v>
      </c>
      <c r="C30" s="1614"/>
      <c r="D30" s="1609">
        <f t="shared" si="0"/>
        <v>4298.1460000000006</v>
      </c>
      <c r="E30" s="1609">
        <f>SUM('87:91'!M31)+SUM('87:91'!Q31)</f>
        <v>1602.1960000000001</v>
      </c>
      <c r="F30" s="1609"/>
      <c r="G30" s="1609">
        <f t="shared" si="1"/>
        <v>1602.1960000000001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9">
        <f>SUM('87:91'!E32)+SUM('87:91'!I32)</f>
        <v>4250.8220000000001</v>
      </c>
      <c r="C31" s="1614"/>
      <c r="D31" s="1609">
        <f t="shared" si="0"/>
        <v>4250.8220000000001</v>
      </c>
      <c r="E31" s="1609">
        <f>SUM('87:91'!M32)+SUM('87:91'!Q32)</f>
        <v>1675.6019999999999</v>
      </c>
      <c r="F31" s="1609"/>
      <c r="G31" s="1609">
        <f t="shared" si="1"/>
        <v>1675.6019999999999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9">
        <f>SUM('87:91'!E33)+SUM('87:91'!I33)</f>
        <v>4229.7939999999999</v>
      </c>
      <c r="C32" s="1614"/>
      <c r="D32" s="1609">
        <f t="shared" si="0"/>
        <v>4229.7939999999999</v>
      </c>
      <c r="E32" s="1609">
        <f>SUM('87:91'!M33)+SUM('87:91'!Q33)</f>
        <v>1692.93</v>
      </c>
      <c r="F32" s="1611"/>
      <c r="G32" s="1609">
        <f t="shared" si="1"/>
        <v>1692.93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9">
        <f>SUM('87:91'!E34)+SUM('87:91'!I34)</f>
        <v>3985.6540000000005</v>
      </c>
      <c r="C33" s="1614"/>
      <c r="D33" s="1609">
        <f t="shared" si="0"/>
        <v>3985.6540000000005</v>
      </c>
      <c r="E33" s="1609">
        <f>SUM('87:91'!M34)+SUM('87:91'!Q34)</f>
        <v>1507.2260000000001</v>
      </c>
      <c r="F33" s="1612"/>
      <c r="G33" s="1609">
        <f t="shared" si="1"/>
        <v>1507.2260000000001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9">
        <f>SUM('87:91'!E35)+SUM('87:91'!I35)</f>
        <v>3828.12</v>
      </c>
      <c r="C34" s="1614"/>
      <c r="D34" s="1609">
        <f t="shared" si="0"/>
        <v>3828.12</v>
      </c>
      <c r="E34" s="1609">
        <f>SUM('87:91'!M35)+SUM('87:91'!Q35)</f>
        <v>1438.74</v>
      </c>
      <c r="F34" s="1609"/>
      <c r="G34" s="1609">
        <f t="shared" si="1"/>
        <v>1438.74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9">
        <f>SUM('87:91'!E36)+SUM('87:91'!I36)</f>
        <v>3607.7260000000006</v>
      </c>
      <c r="C35" s="1614"/>
      <c r="D35" s="1609">
        <f t="shared" si="0"/>
        <v>3607.7260000000006</v>
      </c>
      <c r="E35" s="1609">
        <f>SUM('87:91'!M36)+SUM('87:91'!Q36)</f>
        <v>1393.51</v>
      </c>
      <c r="F35" s="1609"/>
      <c r="G35" s="1609">
        <f t="shared" si="1"/>
        <v>1393.51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9">
        <f>SUM('87:91'!E37)+SUM('87:91'!I37)</f>
        <v>3336.8179999999998</v>
      </c>
      <c r="C36" s="1614"/>
      <c r="D36" s="1609">
        <f t="shared" si="0"/>
        <v>3336.8179999999998</v>
      </c>
      <c r="E36" s="1609">
        <f>SUM('87:91'!M37)+SUM('87:91'!Q37)</f>
        <v>1409.12</v>
      </c>
      <c r="F36" s="1609"/>
      <c r="G36" s="1609">
        <f t="shared" si="1"/>
        <v>1409.12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9">
        <f>SUM('87:91'!E38)+SUM('87:91'!I38)</f>
        <v>2968.9720000000002</v>
      </c>
      <c r="C37" s="1614"/>
      <c r="D37" s="1609">
        <f t="shared" si="0"/>
        <v>2968.9720000000002</v>
      </c>
      <c r="E37" s="1609">
        <f>SUM('87:91'!M38)+SUM('87:91'!Q38)</f>
        <v>1348.9180000000001</v>
      </c>
      <c r="F37" s="1609"/>
      <c r="G37" s="1609">
        <f t="shared" si="1"/>
        <v>1348.9180000000001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13" t="s">
        <v>19</v>
      </c>
      <c r="B38" s="1610">
        <f>SUM(B14:B37)</f>
        <v>87119.255999999979</v>
      </c>
      <c r="C38" s="1610"/>
      <c r="D38" s="1610">
        <f>B38</f>
        <v>87119.255999999979</v>
      </c>
      <c r="E38" s="1610">
        <f>SUM(E14:E37)</f>
        <v>37134.495999999999</v>
      </c>
      <c r="F38" s="1610"/>
      <c r="G38" s="1610">
        <f>E38</f>
        <v>37134.495999999999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560</v>
      </c>
      <c r="C41" s="475"/>
      <c r="D41" s="475"/>
      <c r="F41" s="481"/>
    </row>
    <row r="49" spans="1:2" x14ac:dyDescent="0.2">
      <c r="A49" s="3015"/>
      <c r="B49" s="3015"/>
    </row>
    <row r="50" spans="1:2" x14ac:dyDescent="0.2">
      <c r="A50" s="3015"/>
      <c r="B50" s="3015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Q51"/>
  <sheetViews>
    <sheetView topLeftCell="A26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340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SUM('67:75'!E15,'67:75'!I15)</f>
        <v>3579</v>
      </c>
      <c r="C13" s="783"/>
      <c r="D13" s="784">
        <f t="shared" ref="D13:D37" si="0">B13</f>
        <v>3579</v>
      </c>
      <c r="E13" s="784">
        <f>SUM('67:75'!M15,'67:75'!Q15)</f>
        <v>989</v>
      </c>
      <c r="F13" s="783"/>
      <c r="G13" s="784">
        <f t="shared" ref="G13:G37" si="1">E13</f>
        <v>989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SUM('67:75'!E16,'67:75'!I16)</f>
        <v>3401</v>
      </c>
      <c r="C14" s="783"/>
      <c r="D14" s="784">
        <f t="shared" si="0"/>
        <v>3401</v>
      </c>
      <c r="E14" s="784">
        <f>SUM('67:75'!M16,'67:75'!Q16)</f>
        <v>1030</v>
      </c>
      <c r="F14" s="783"/>
      <c r="G14" s="784">
        <f t="shared" si="1"/>
        <v>1030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SUM('67:75'!E17,'67:75'!I17)</f>
        <v>3350</v>
      </c>
      <c r="C15" s="783"/>
      <c r="D15" s="784">
        <f t="shared" si="0"/>
        <v>3350</v>
      </c>
      <c r="E15" s="784">
        <f>SUM('67:75'!M17,'67:75'!Q17)</f>
        <v>998</v>
      </c>
      <c r="F15" s="783"/>
      <c r="G15" s="784">
        <f t="shared" si="1"/>
        <v>998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SUM('67:75'!E18,'67:75'!I18)</f>
        <v>3289</v>
      </c>
      <c r="C16" s="783"/>
      <c r="D16" s="784">
        <f t="shared" si="0"/>
        <v>3289</v>
      </c>
      <c r="E16" s="784">
        <f>SUM('67:75'!M18,'67:75'!Q18)</f>
        <v>989</v>
      </c>
      <c r="F16" s="783"/>
      <c r="G16" s="784">
        <f t="shared" si="1"/>
        <v>989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SUM('67:75'!E19,'67:75'!I19)</f>
        <v>3340</v>
      </c>
      <c r="C17" s="783"/>
      <c r="D17" s="784">
        <f t="shared" si="0"/>
        <v>3340</v>
      </c>
      <c r="E17" s="784">
        <f>SUM('67:75'!M19,'67:75'!Q19)</f>
        <v>991</v>
      </c>
      <c r="F17" s="783"/>
      <c r="G17" s="784">
        <f t="shared" si="1"/>
        <v>991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SUM('67:75'!E20,'67:75'!I20)</f>
        <v>3532</v>
      </c>
      <c r="C18" s="783"/>
      <c r="D18" s="784">
        <f t="shared" si="0"/>
        <v>3532</v>
      </c>
      <c r="E18" s="784">
        <f>SUM('67:75'!M20,'67:75'!Q20)</f>
        <v>997</v>
      </c>
      <c r="F18" s="783"/>
      <c r="G18" s="784">
        <f t="shared" si="1"/>
        <v>997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SUM('67:75'!E21,'67:75'!I21)</f>
        <v>4286</v>
      </c>
      <c r="C19" s="783"/>
      <c r="D19" s="784">
        <f t="shared" si="0"/>
        <v>4286</v>
      </c>
      <c r="E19" s="784">
        <f>SUM('67:75'!M21,'67:75'!Q21)</f>
        <v>1014</v>
      </c>
      <c r="F19" s="783"/>
      <c r="G19" s="784">
        <f t="shared" si="1"/>
        <v>1014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SUM('67:75'!E22,'67:75'!I22)</f>
        <v>4883</v>
      </c>
      <c r="C20" s="783"/>
      <c r="D20" s="784">
        <f t="shared" si="0"/>
        <v>4883</v>
      </c>
      <c r="E20" s="784">
        <f>SUM('67:75'!M22,'67:75'!Q22)</f>
        <v>1069</v>
      </c>
      <c r="F20" s="783"/>
      <c r="G20" s="784">
        <f t="shared" si="1"/>
        <v>1069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SUM('67:75'!E23,'67:75'!I23)</f>
        <v>5109</v>
      </c>
      <c r="C21" s="783"/>
      <c r="D21" s="784">
        <f t="shared" si="0"/>
        <v>5109</v>
      </c>
      <c r="E21" s="784">
        <f>SUM('67:75'!M23,'67:75'!Q23)</f>
        <v>1143</v>
      </c>
      <c r="F21" s="783"/>
      <c r="G21" s="784">
        <f t="shared" si="1"/>
        <v>1143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SUM('67:75'!E24,'67:75'!I24)</f>
        <v>5178</v>
      </c>
      <c r="C22" s="783"/>
      <c r="D22" s="784">
        <f t="shared" si="0"/>
        <v>5178</v>
      </c>
      <c r="E22" s="784">
        <f>SUM('67:75'!M24,'67:75'!Q24)</f>
        <v>1172</v>
      </c>
      <c r="F22" s="783"/>
      <c r="G22" s="784">
        <f t="shared" si="1"/>
        <v>1172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SUM('67:75'!E25,'67:75'!I25)</f>
        <v>5160</v>
      </c>
      <c r="C23" s="783"/>
      <c r="D23" s="784">
        <f t="shared" si="0"/>
        <v>5160</v>
      </c>
      <c r="E23" s="784">
        <f>SUM('67:75'!M25,'67:75'!Q25)</f>
        <v>1186</v>
      </c>
      <c r="F23" s="783"/>
      <c r="G23" s="784">
        <f t="shared" si="1"/>
        <v>1186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SUM('67:75'!E26,'67:75'!I26)</f>
        <v>4984</v>
      </c>
      <c r="C24" s="783"/>
      <c r="D24" s="784">
        <f t="shared" si="0"/>
        <v>4984</v>
      </c>
      <c r="E24" s="784">
        <f>SUM('67:75'!M26,'67:75'!Q26)</f>
        <v>1156</v>
      </c>
      <c r="F24" s="783"/>
      <c r="G24" s="784">
        <f t="shared" si="1"/>
        <v>1156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SUM('67:75'!E27,'67:75'!I27)</f>
        <v>5007</v>
      </c>
      <c r="C25" s="783"/>
      <c r="D25" s="784">
        <f t="shared" si="0"/>
        <v>5007</v>
      </c>
      <c r="E25" s="784">
        <f>SUM('67:75'!M27,'67:75'!Q27)</f>
        <v>1192</v>
      </c>
      <c r="F25" s="783"/>
      <c r="G25" s="784">
        <f t="shared" si="1"/>
        <v>1192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SUM('67:75'!E28,'67:75'!I28)</f>
        <v>4866</v>
      </c>
      <c r="C26" s="783"/>
      <c r="D26" s="784">
        <f t="shared" si="0"/>
        <v>4866</v>
      </c>
      <c r="E26" s="784">
        <f>SUM('67:75'!M28,'67:75'!Q28)</f>
        <v>1161</v>
      </c>
      <c r="F26" s="783"/>
      <c r="G26" s="784">
        <f t="shared" si="1"/>
        <v>1161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SUM('67:75'!E29,'67:75'!I29)</f>
        <v>4870</v>
      </c>
      <c r="C27" s="783"/>
      <c r="D27" s="784">
        <f t="shared" si="0"/>
        <v>4870</v>
      </c>
      <c r="E27" s="784">
        <f>SUM('67:75'!M29,'67:75'!Q29)</f>
        <v>1185</v>
      </c>
      <c r="F27" s="783"/>
      <c r="G27" s="784">
        <f t="shared" si="1"/>
        <v>1185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SUM('67:75'!E30,'67:75'!I30)</f>
        <v>5041</v>
      </c>
      <c r="C28" s="783"/>
      <c r="D28" s="784">
        <f t="shared" si="0"/>
        <v>5041</v>
      </c>
      <c r="E28" s="784">
        <f>SUM('67:75'!M30,'67:75'!Q30)</f>
        <v>1175</v>
      </c>
      <c r="F28" s="783"/>
      <c r="G28" s="784">
        <f t="shared" si="1"/>
        <v>1175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SUM('67:75'!E31,'67:75'!I31)</f>
        <v>5244</v>
      </c>
      <c r="C29" s="783"/>
      <c r="D29" s="784">
        <f t="shared" si="0"/>
        <v>5244</v>
      </c>
      <c r="E29" s="784">
        <f>SUM('67:75'!M31,'67:75'!Q31)</f>
        <v>1154</v>
      </c>
      <c r="F29" s="783"/>
      <c r="G29" s="784">
        <f t="shared" si="1"/>
        <v>1154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SUM('67:75'!E32,'67:75'!I32)</f>
        <v>5399</v>
      </c>
      <c r="C30" s="783"/>
      <c r="D30" s="784">
        <f t="shared" si="0"/>
        <v>5399</v>
      </c>
      <c r="E30" s="784">
        <f>SUM('67:75'!M32,'67:75'!Q32)</f>
        <v>1116</v>
      </c>
      <c r="F30" s="783"/>
      <c r="G30" s="784">
        <f t="shared" si="1"/>
        <v>1116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SUM('67:75'!E33,'67:75'!I33)</f>
        <v>5446</v>
      </c>
      <c r="C31" s="799"/>
      <c r="D31" s="804">
        <f t="shared" si="0"/>
        <v>5446</v>
      </c>
      <c r="E31" s="784">
        <f>SUM('67:75'!M33,'67:75'!Q33)</f>
        <v>1082</v>
      </c>
      <c r="F31" s="799"/>
      <c r="G31" s="804">
        <f t="shared" si="1"/>
        <v>1082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SUM('67:75'!E34,'67:75'!I34)</f>
        <v>5387</v>
      </c>
      <c r="C32" s="803"/>
      <c r="D32" s="804">
        <f t="shared" si="0"/>
        <v>5387</v>
      </c>
      <c r="E32" s="784">
        <f>SUM('67:75'!M34,'67:75'!Q34)</f>
        <v>1097</v>
      </c>
      <c r="F32" s="803"/>
      <c r="G32" s="804">
        <f t="shared" si="1"/>
        <v>1097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SUM('67:75'!E35,'67:75'!I35)</f>
        <v>5242</v>
      </c>
      <c r="C33" s="783"/>
      <c r="D33" s="784">
        <f t="shared" si="0"/>
        <v>5242</v>
      </c>
      <c r="E33" s="784">
        <f>SUM('67:75'!M35,'67:75'!Q35)</f>
        <v>1088</v>
      </c>
      <c r="F33" s="783"/>
      <c r="G33" s="784">
        <f t="shared" si="1"/>
        <v>1088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SUM('67:75'!E36,'67:75'!I36)</f>
        <v>4929</v>
      </c>
      <c r="C34" s="783"/>
      <c r="D34" s="784">
        <f t="shared" si="0"/>
        <v>4929</v>
      </c>
      <c r="E34" s="784">
        <f>SUM('67:75'!M36,'67:75'!Q36)</f>
        <v>974</v>
      </c>
      <c r="F34" s="783"/>
      <c r="G34" s="784">
        <f t="shared" si="1"/>
        <v>974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SUM('67:75'!E37,'67:75'!I37)</f>
        <v>4433</v>
      </c>
      <c r="C35" s="783"/>
      <c r="D35" s="784">
        <f t="shared" si="0"/>
        <v>4433</v>
      </c>
      <c r="E35" s="784">
        <f>SUM('67:75'!M37,'67:75'!Q37)</f>
        <v>934</v>
      </c>
      <c r="F35" s="783"/>
      <c r="G35" s="784">
        <f t="shared" si="1"/>
        <v>934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SUM('67:75'!E38,'67:75'!I38)</f>
        <v>4001</v>
      </c>
      <c r="C36" s="783"/>
      <c r="D36" s="784">
        <f t="shared" si="0"/>
        <v>4001</v>
      </c>
      <c r="E36" s="784">
        <f>SUM('67:75'!M38,'67:75'!Q38)</f>
        <v>942</v>
      </c>
      <c r="F36" s="783"/>
      <c r="G36" s="784">
        <f t="shared" si="1"/>
        <v>942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109956</v>
      </c>
      <c r="C37" s="787"/>
      <c r="D37" s="786">
        <f t="shared" si="0"/>
        <v>109956</v>
      </c>
      <c r="E37" s="786">
        <f>SUM(E13:E36)</f>
        <v>25834</v>
      </c>
      <c r="F37" s="787"/>
      <c r="G37" s="786">
        <f t="shared" si="1"/>
        <v>25834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5446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Q51"/>
  <sheetViews>
    <sheetView topLeftCell="A22" zoomScaleNormal="100" workbookViewId="0">
      <selection activeCell="A48" sqref="A48:B50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341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SUM('64:66_1'!E15,'64:66_1'!I15)</f>
        <v>3997.01</v>
      </c>
      <c r="C13" s="783"/>
      <c r="D13" s="784">
        <f t="shared" ref="D13:D37" si="0">B13</f>
        <v>3997.01</v>
      </c>
      <c r="E13" s="784">
        <f>SUM('64:66_1'!M15,'64:66_1'!Q15)</f>
        <v>1376.8600000000001</v>
      </c>
      <c r="F13" s="783"/>
      <c r="G13" s="784">
        <f t="shared" ref="G13:G37" si="1">E13</f>
        <v>1376.8600000000001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SUM('64:66_1'!E16,'64:66_1'!I16)</f>
        <v>3816.0400000000004</v>
      </c>
      <c r="C14" s="783"/>
      <c r="D14" s="784">
        <f t="shared" si="0"/>
        <v>3816.0400000000004</v>
      </c>
      <c r="E14" s="784">
        <f>SUM('64:66_1'!M16,'64:66_1'!Q16)</f>
        <v>1377.3799999999999</v>
      </c>
      <c r="F14" s="783"/>
      <c r="G14" s="784">
        <f t="shared" si="1"/>
        <v>1377.3799999999999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SUM('64:66_1'!E17,'64:66_1'!I17)</f>
        <v>3705.1800000000003</v>
      </c>
      <c r="C15" s="783"/>
      <c r="D15" s="784">
        <f t="shared" si="0"/>
        <v>3705.1800000000003</v>
      </c>
      <c r="E15" s="784">
        <f>SUM('64:66_1'!M17,'64:66_1'!Q17)</f>
        <v>1340.77</v>
      </c>
      <c r="F15" s="783"/>
      <c r="G15" s="784">
        <f t="shared" si="1"/>
        <v>1340.77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SUM('64:66_1'!E18,'64:66_1'!I18)</f>
        <v>3634.89</v>
      </c>
      <c r="C16" s="783"/>
      <c r="D16" s="784">
        <f t="shared" si="0"/>
        <v>3634.89</v>
      </c>
      <c r="E16" s="784">
        <f>SUM('64:66_1'!M18,'64:66_1'!Q18)</f>
        <v>1298.6300000000001</v>
      </c>
      <c r="F16" s="783"/>
      <c r="G16" s="784">
        <f t="shared" si="1"/>
        <v>1298.6300000000001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SUM('64:66_1'!E19,'64:66_1'!I19)</f>
        <v>3663.5699999999997</v>
      </c>
      <c r="C17" s="783"/>
      <c r="D17" s="784">
        <f t="shared" si="0"/>
        <v>3663.5699999999997</v>
      </c>
      <c r="E17" s="784">
        <f>SUM('64:66_1'!M19,'64:66_1'!Q19)</f>
        <v>1279.3599999999999</v>
      </c>
      <c r="F17" s="783"/>
      <c r="G17" s="784">
        <f t="shared" si="1"/>
        <v>1279.3599999999999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SUM('64:66_1'!E20,'64:66_1'!I20)</f>
        <v>3964.17</v>
      </c>
      <c r="C18" s="783"/>
      <c r="D18" s="784">
        <f t="shared" si="0"/>
        <v>3964.17</v>
      </c>
      <c r="E18" s="784">
        <f>SUM('64:66_1'!M20,'64:66_1'!Q20)</f>
        <v>1294.1799999999998</v>
      </c>
      <c r="F18" s="783"/>
      <c r="G18" s="784">
        <f t="shared" si="1"/>
        <v>1294.1799999999998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SUM('64:66_1'!E21,'64:66_1'!I21)</f>
        <v>4679.42</v>
      </c>
      <c r="C19" s="783"/>
      <c r="D19" s="784">
        <f t="shared" si="0"/>
        <v>4679.42</v>
      </c>
      <c r="E19" s="784">
        <f>SUM('64:66_1'!M21,'64:66_1'!Q21)</f>
        <v>1289.75</v>
      </c>
      <c r="F19" s="783"/>
      <c r="G19" s="784">
        <f t="shared" si="1"/>
        <v>1289.75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SUM('64:66_1'!E22,'64:66_1'!I22)</f>
        <v>5585.2400000000007</v>
      </c>
      <c r="C20" s="783"/>
      <c r="D20" s="784">
        <f t="shared" si="0"/>
        <v>5585.2400000000007</v>
      </c>
      <c r="E20" s="784">
        <f>SUM('64:66_1'!M22,'64:66_1'!Q22)</f>
        <v>1378.9899999999998</v>
      </c>
      <c r="F20" s="783"/>
      <c r="G20" s="784">
        <f t="shared" si="1"/>
        <v>1378.9899999999998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SUM('64:66_1'!E23,'64:66_1'!I23)</f>
        <v>5922.81</v>
      </c>
      <c r="C21" s="783"/>
      <c r="D21" s="784">
        <f t="shared" si="0"/>
        <v>5922.81</v>
      </c>
      <c r="E21" s="784">
        <f>SUM('64:66_1'!M23,'64:66_1'!Q23)</f>
        <v>1611.6299999999999</v>
      </c>
      <c r="F21" s="783"/>
      <c r="G21" s="784">
        <f t="shared" si="1"/>
        <v>1611.6299999999999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SUM('64:66_1'!E24,'64:66_1'!I24)</f>
        <v>5856.7300000000005</v>
      </c>
      <c r="C22" s="783"/>
      <c r="D22" s="784">
        <f t="shared" si="0"/>
        <v>5856.7300000000005</v>
      </c>
      <c r="E22" s="784">
        <f>SUM('64:66_1'!M24,'64:66_1'!Q24)</f>
        <v>1605.86</v>
      </c>
      <c r="F22" s="783"/>
      <c r="G22" s="784">
        <f t="shared" si="1"/>
        <v>1605.86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SUM('64:66_1'!E25,'64:66_1'!I25)</f>
        <v>5670.18</v>
      </c>
      <c r="C23" s="783"/>
      <c r="D23" s="784">
        <f t="shared" si="0"/>
        <v>5670.18</v>
      </c>
      <c r="E23" s="784">
        <f>SUM('64:66_1'!M25,'64:66_1'!Q25)</f>
        <v>1533.6399999999999</v>
      </c>
      <c r="F23" s="783"/>
      <c r="G23" s="784">
        <f t="shared" si="1"/>
        <v>1533.6399999999999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SUM('64:66_1'!E26,'64:66_1'!I26)</f>
        <v>5416.48</v>
      </c>
      <c r="C24" s="783"/>
      <c r="D24" s="784">
        <f t="shared" si="0"/>
        <v>5416.48</v>
      </c>
      <c r="E24" s="784">
        <f>SUM('64:66_1'!M26,'64:66_1'!Q26)</f>
        <v>1463.5</v>
      </c>
      <c r="F24" s="783"/>
      <c r="G24" s="784">
        <f t="shared" si="1"/>
        <v>1463.5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SUM('64:66_1'!E27,'64:66_1'!I27)</f>
        <v>5377.31</v>
      </c>
      <c r="C25" s="783"/>
      <c r="D25" s="784">
        <f t="shared" si="0"/>
        <v>5377.31</v>
      </c>
      <c r="E25" s="784">
        <f>SUM('64:66_1'!M27,'64:66_1'!Q27)</f>
        <v>1392.53</v>
      </c>
      <c r="F25" s="783"/>
      <c r="G25" s="784">
        <f t="shared" si="1"/>
        <v>1392.53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SUM('64:66_1'!E28,'64:66_1'!I28)</f>
        <v>5467.61</v>
      </c>
      <c r="C26" s="783"/>
      <c r="D26" s="784">
        <f t="shared" si="0"/>
        <v>5467.61</v>
      </c>
      <c r="E26" s="784">
        <f>SUM('64:66_1'!M28,'64:66_1'!Q28)</f>
        <v>1532.1399999999999</v>
      </c>
      <c r="F26" s="783"/>
      <c r="G26" s="784">
        <f t="shared" si="1"/>
        <v>1532.1399999999999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SUM('64:66_1'!E29,'64:66_1'!I29)</f>
        <v>5511.35</v>
      </c>
      <c r="C27" s="783"/>
      <c r="D27" s="784">
        <f t="shared" si="0"/>
        <v>5511.35</v>
      </c>
      <c r="E27" s="784">
        <f>SUM('64:66_1'!M29,'64:66_1'!Q29)</f>
        <v>1580.3200000000002</v>
      </c>
      <c r="F27" s="783"/>
      <c r="G27" s="784">
        <f t="shared" si="1"/>
        <v>1580.3200000000002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SUM('64:66_1'!E30,'64:66_1'!I30)</f>
        <v>5071.5</v>
      </c>
      <c r="C28" s="783"/>
      <c r="D28" s="784">
        <f t="shared" si="0"/>
        <v>5071.5</v>
      </c>
      <c r="E28" s="784">
        <f>SUM('64:66_1'!M30,'64:66_1'!Q30)</f>
        <v>1466.0400000000002</v>
      </c>
      <c r="F28" s="783"/>
      <c r="G28" s="784">
        <f t="shared" si="1"/>
        <v>1466.0400000000002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SUM('64:66_1'!E31,'64:66_1'!I31)</f>
        <v>5354.54</v>
      </c>
      <c r="C29" s="783"/>
      <c r="D29" s="784">
        <f t="shared" si="0"/>
        <v>5354.54</v>
      </c>
      <c r="E29" s="784">
        <f>SUM('64:66_1'!M31,'64:66_1'!Q31)</f>
        <v>1495.2</v>
      </c>
      <c r="F29" s="783"/>
      <c r="G29" s="784">
        <f t="shared" si="1"/>
        <v>1495.2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SUM('64:66_1'!E32,'64:66_1'!I32)</f>
        <v>5507.51</v>
      </c>
      <c r="C30" s="783"/>
      <c r="D30" s="784">
        <f t="shared" si="0"/>
        <v>5507.51</v>
      </c>
      <c r="E30" s="784">
        <f>SUM('64:66_1'!M32,'64:66_1'!Q32)</f>
        <v>1424.65</v>
      </c>
      <c r="F30" s="783"/>
      <c r="G30" s="784">
        <f t="shared" si="1"/>
        <v>1424.65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SUM('64:66_1'!E33,'64:66_1'!I33)</f>
        <v>5993.77</v>
      </c>
      <c r="C31" s="799"/>
      <c r="D31" s="804">
        <f t="shared" si="0"/>
        <v>5993.77</v>
      </c>
      <c r="E31" s="784">
        <f>SUM('64:66_1'!M33,'64:66_1'!Q33)</f>
        <v>1539.98</v>
      </c>
      <c r="F31" s="799"/>
      <c r="G31" s="804">
        <f t="shared" si="1"/>
        <v>1539.98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SUM('64:66_1'!E34,'64:66_1'!I34)</f>
        <v>6030.7</v>
      </c>
      <c r="C32" s="803"/>
      <c r="D32" s="804">
        <f t="shared" si="0"/>
        <v>6030.7</v>
      </c>
      <c r="E32" s="784">
        <f>SUM('64:66_1'!M34,'64:66_1'!Q34)</f>
        <v>1501.44</v>
      </c>
      <c r="F32" s="803"/>
      <c r="G32" s="804">
        <f t="shared" si="1"/>
        <v>1501.44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SUM('64:66_1'!E35,'64:66_1'!I35)</f>
        <v>5803.83</v>
      </c>
      <c r="C33" s="783"/>
      <c r="D33" s="784">
        <f t="shared" si="0"/>
        <v>5803.83</v>
      </c>
      <c r="E33" s="784">
        <f>SUM('64:66_1'!M35,'64:66_1'!Q35)</f>
        <v>1472.76</v>
      </c>
      <c r="F33" s="783"/>
      <c r="G33" s="784">
        <f t="shared" si="1"/>
        <v>1472.76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SUM('64:66_1'!E36,'64:66_1'!I36)</f>
        <v>5522.4400000000005</v>
      </c>
      <c r="C34" s="783"/>
      <c r="D34" s="784">
        <f t="shared" si="0"/>
        <v>5522.4400000000005</v>
      </c>
      <c r="E34" s="784">
        <f>SUM('64:66_1'!M36,'64:66_1'!Q36)</f>
        <v>1452.83</v>
      </c>
      <c r="F34" s="783"/>
      <c r="G34" s="784">
        <f t="shared" si="1"/>
        <v>1452.83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SUM('64:66_1'!E37,'64:66_1'!I37)</f>
        <v>5018.3899999999994</v>
      </c>
      <c r="C35" s="783"/>
      <c r="D35" s="784">
        <f t="shared" si="0"/>
        <v>5018.3899999999994</v>
      </c>
      <c r="E35" s="784">
        <f>SUM('64:66_1'!M37,'64:66_1'!Q37)</f>
        <v>1438.32</v>
      </c>
      <c r="F35" s="783"/>
      <c r="G35" s="784">
        <f t="shared" si="1"/>
        <v>1438.32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SUM('64:66_1'!E38,'64:66_1'!I38)</f>
        <v>4416.3599999999997</v>
      </c>
      <c r="C36" s="783"/>
      <c r="D36" s="784">
        <f t="shared" si="0"/>
        <v>4416.3599999999997</v>
      </c>
      <c r="E36" s="784">
        <f>SUM('64:66_1'!M38,'64:66_1'!Q38)</f>
        <v>1419.45</v>
      </c>
      <c r="F36" s="783"/>
      <c r="G36" s="784">
        <f t="shared" si="1"/>
        <v>1419.45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120987.03</v>
      </c>
      <c r="C37" s="787"/>
      <c r="D37" s="786">
        <f t="shared" si="0"/>
        <v>120987.03</v>
      </c>
      <c r="E37" s="786">
        <f>SUM(E13:E36)</f>
        <v>34566.209999999992</v>
      </c>
      <c r="F37" s="787"/>
      <c r="G37" s="786">
        <f t="shared" si="1"/>
        <v>34566.209999999992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6030.7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/>
  <dimension ref="A1:Q51"/>
  <sheetViews>
    <sheetView topLeftCell="A25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394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SUM('76:81-1'!E15,'76:81-1'!I15)</f>
        <v>2807.65</v>
      </c>
      <c r="C13" s="783"/>
      <c r="D13" s="784">
        <f t="shared" ref="D13:D37" si="0">B13</f>
        <v>2807.65</v>
      </c>
      <c r="E13" s="784">
        <f>SUM('76:81-1'!M15,'76:81-1'!Q15)</f>
        <v>142</v>
      </c>
      <c r="F13" s="783"/>
      <c r="G13" s="784">
        <f t="shared" ref="G13:G37" si="1">E13</f>
        <v>142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SUM('76:81-1'!E16,'76:81-1'!I16)</f>
        <v>2736.1</v>
      </c>
      <c r="C14" s="783"/>
      <c r="D14" s="784">
        <f t="shared" si="0"/>
        <v>2736.1</v>
      </c>
      <c r="E14" s="784">
        <f>SUM('76:81-1'!M16,'76:81-1'!Q16)</f>
        <v>142</v>
      </c>
      <c r="F14" s="783"/>
      <c r="G14" s="784">
        <f t="shared" si="1"/>
        <v>142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SUM('76:81-1'!E17,'76:81-1'!I17)</f>
        <v>2573.52</v>
      </c>
      <c r="C15" s="783"/>
      <c r="D15" s="784">
        <f t="shared" si="0"/>
        <v>2573.52</v>
      </c>
      <c r="E15" s="784">
        <f>SUM('76:81-1'!M17,'76:81-1'!Q17)</f>
        <v>142</v>
      </c>
      <c r="F15" s="783"/>
      <c r="G15" s="784">
        <f t="shared" si="1"/>
        <v>142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SUM('76:81-1'!E18,'76:81-1'!I18)</f>
        <v>2590.83</v>
      </c>
      <c r="C16" s="783"/>
      <c r="D16" s="784">
        <f t="shared" si="0"/>
        <v>2590.83</v>
      </c>
      <c r="E16" s="784">
        <f>SUM('76:81-1'!M18,'76:81-1'!Q18)</f>
        <v>141</v>
      </c>
      <c r="F16" s="783"/>
      <c r="G16" s="784">
        <f t="shared" si="1"/>
        <v>141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SUM('76:81-1'!E19,'76:81-1'!I19)</f>
        <v>2599.98</v>
      </c>
      <c r="C17" s="783"/>
      <c r="D17" s="784">
        <f t="shared" si="0"/>
        <v>2599.98</v>
      </c>
      <c r="E17" s="784">
        <f>SUM('76:81-1'!M19,'76:81-1'!Q19)</f>
        <v>134</v>
      </c>
      <c r="F17" s="783"/>
      <c r="G17" s="784">
        <f t="shared" si="1"/>
        <v>134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SUM('76:81-1'!E20,'76:81-1'!I20)</f>
        <v>2810.92</v>
      </c>
      <c r="C18" s="783"/>
      <c r="D18" s="784">
        <f t="shared" si="0"/>
        <v>2810.92</v>
      </c>
      <c r="E18" s="784">
        <f>SUM('76:81-1'!M20,'76:81-1'!Q20)</f>
        <v>132</v>
      </c>
      <c r="F18" s="783"/>
      <c r="G18" s="784">
        <f t="shared" si="1"/>
        <v>132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SUM('76:81-1'!E21,'76:81-1'!I21)</f>
        <v>3489.81</v>
      </c>
      <c r="C19" s="783"/>
      <c r="D19" s="784">
        <f t="shared" si="0"/>
        <v>3489.81</v>
      </c>
      <c r="E19" s="784">
        <f>SUM('76:81-1'!M21,'76:81-1'!Q21)</f>
        <v>134</v>
      </c>
      <c r="F19" s="783"/>
      <c r="G19" s="784">
        <f t="shared" si="1"/>
        <v>134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SUM('76:81-1'!E22,'76:81-1'!I22)</f>
        <v>4077.46</v>
      </c>
      <c r="C20" s="783"/>
      <c r="D20" s="784">
        <f t="shared" si="0"/>
        <v>4077.46</v>
      </c>
      <c r="E20" s="784">
        <f>SUM('76:81-1'!M22,'76:81-1'!Q22)</f>
        <v>136</v>
      </c>
      <c r="F20" s="783"/>
      <c r="G20" s="784">
        <f t="shared" si="1"/>
        <v>136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SUM('76:81-1'!E23,'76:81-1'!I23)</f>
        <v>4667.09</v>
      </c>
      <c r="C21" s="783"/>
      <c r="D21" s="784">
        <f t="shared" si="0"/>
        <v>4667.09</v>
      </c>
      <c r="E21" s="784">
        <f>SUM('76:81-1'!M23,'76:81-1'!Q23)</f>
        <v>121</v>
      </c>
      <c r="F21" s="783"/>
      <c r="G21" s="784">
        <f t="shared" si="1"/>
        <v>121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SUM('76:81-1'!E24,'76:81-1'!I24)</f>
        <v>4592.9799999999996</v>
      </c>
      <c r="C22" s="783"/>
      <c r="D22" s="784">
        <f t="shared" si="0"/>
        <v>4592.9799999999996</v>
      </c>
      <c r="E22" s="784">
        <f>SUM('76:81-1'!M24,'76:81-1'!Q24)</f>
        <v>114</v>
      </c>
      <c r="F22" s="783"/>
      <c r="G22" s="784">
        <f t="shared" si="1"/>
        <v>114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SUM('76:81-1'!E25,'76:81-1'!I25)</f>
        <v>4285.01</v>
      </c>
      <c r="C23" s="783"/>
      <c r="D23" s="784">
        <f t="shared" si="0"/>
        <v>4285.01</v>
      </c>
      <c r="E23" s="784">
        <f>SUM('76:81-1'!M25,'76:81-1'!Q25)</f>
        <v>115</v>
      </c>
      <c r="F23" s="783"/>
      <c r="G23" s="784">
        <f t="shared" si="1"/>
        <v>115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SUM('76:81-1'!E26,'76:81-1'!I26)</f>
        <v>4324.74</v>
      </c>
      <c r="C24" s="783"/>
      <c r="D24" s="784">
        <f t="shared" si="0"/>
        <v>4324.74</v>
      </c>
      <c r="E24" s="784">
        <f>SUM('76:81-1'!M26,'76:81-1'!Q26)</f>
        <v>114</v>
      </c>
      <c r="F24" s="783"/>
      <c r="G24" s="784">
        <f t="shared" si="1"/>
        <v>114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SUM('76:81-1'!E27,'76:81-1'!I27)</f>
        <v>3664.5299999999997</v>
      </c>
      <c r="C25" s="783"/>
      <c r="D25" s="784">
        <f t="shared" si="0"/>
        <v>3664.5299999999997</v>
      </c>
      <c r="E25" s="784">
        <f>SUM('76:81-1'!M27,'76:81-1'!Q27)</f>
        <v>120</v>
      </c>
      <c r="F25" s="783"/>
      <c r="G25" s="784">
        <f t="shared" si="1"/>
        <v>120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SUM('76:81-1'!E28,'76:81-1'!I28)</f>
        <v>4321.18</v>
      </c>
      <c r="C26" s="783"/>
      <c r="D26" s="784">
        <f t="shared" si="0"/>
        <v>4321.18</v>
      </c>
      <c r="E26" s="784">
        <f>SUM('76:81-1'!M28,'76:81-1'!Q28)</f>
        <v>119</v>
      </c>
      <c r="F26" s="783"/>
      <c r="G26" s="784">
        <f t="shared" si="1"/>
        <v>119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SUM('76:81-1'!E29,'76:81-1'!I29)</f>
        <v>4286.24</v>
      </c>
      <c r="C27" s="783"/>
      <c r="D27" s="784">
        <f t="shared" si="0"/>
        <v>4286.24</v>
      </c>
      <c r="E27" s="784">
        <f>SUM('76:81-1'!M29,'76:81-1'!Q29)</f>
        <v>118</v>
      </c>
      <c r="F27" s="783"/>
      <c r="G27" s="784">
        <f t="shared" si="1"/>
        <v>118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SUM('76:81-1'!E30,'76:81-1'!I30)</f>
        <v>4283.3999999999996</v>
      </c>
      <c r="C28" s="783"/>
      <c r="D28" s="784">
        <f t="shared" si="0"/>
        <v>4283.3999999999996</v>
      </c>
      <c r="E28" s="784">
        <f>SUM('76:81-1'!M30,'76:81-1'!Q30)</f>
        <v>123</v>
      </c>
      <c r="F28" s="783"/>
      <c r="G28" s="784">
        <f t="shared" si="1"/>
        <v>123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SUM('76:81-1'!E31,'76:81-1'!I31)</f>
        <v>4669.63</v>
      </c>
      <c r="C29" s="783"/>
      <c r="D29" s="784">
        <f t="shared" si="0"/>
        <v>4669.63</v>
      </c>
      <c r="E29" s="784">
        <f>SUM('76:81-1'!M31,'76:81-1'!Q31)</f>
        <v>139</v>
      </c>
      <c r="F29" s="783"/>
      <c r="G29" s="784">
        <f t="shared" si="1"/>
        <v>139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SUM('76:81-1'!E32,'76:81-1'!I32)</f>
        <v>4528.93</v>
      </c>
      <c r="C30" s="783"/>
      <c r="D30" s="784">
        <f t="shared" si="0"/>
        <v>4528.93</v>
      </c>
      <c r="E30" s="784">
        <f>SUM('76:81-1'!M32,'76:81-1'!Q32)</f>
        <v>148</v>
      </c>
      <c r="F30" s="783"/>
      <c r="G30" s="784">
        <f t="shared" si="1"/>
        <v>148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SUM('76:81-1'!E33,'76:81-1'!I33)</f>
        <v>4340.2299999999996</v>
      </c>
      <c r="C31" s="799"/>
      <c r="D31" s="804">
        <f t="shared" si="0"/>
        <v>4340.2299999999996</v>
      </c>
      <c r="E31" s="784">
        <f>SUM('76:81-1'!M33,'76:81-1'!Q33)</f>
        <v>147</v>
      </c>
      <c r="F31" s="799"/>
      <c r="G31" s="804">
        <f t="shared" si="1"/>
        <v>147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SUM('76:81-1'!E34,'76:81-1'!I34)</f>
        <v>4121.05</v>
      </c>
      <c r="C32" s="803"/>
      <c r="D32" s="804">
        <f t="shared" si="0"/>
        <v>4121.05</v>
      </c>
      <c r="E32" s="784">
        <f>SUM('76:81-1'!M34,'76:81-1'!Q34)</f>
        <v>135</v>
      </c>
      <c r="F32" s="803"/>
      <c r="G32" s="804">
        <f t="shared" si="1"/>
        <v>135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SUM('76:81-1'!E35,'76:81-1'!I35)</f>
        <v>3901.98</v>
      </c>
      <c r="C33" s="783"/>
      <c r="D33" s="784">
        <f t="shared" si="0"/>
        <v>3901.98</v>
      </c>
      <c r="E33" s="784">
        <f>SUM('76:81-1'!M35,'76:81-1'!Q35)</f>
        <v>130</v>
      </c>
      <c r="F33" s="783"/>
      <c r="G33" s="784">
        <f t="shared" si="1"/>
        <v>130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SUM('76:81-1'!E36,'76:81-1'!I36)</f>
        <v>3671.8</v>
      </c>
      <c r="C34" s="783"/>
      <c r="D34" s="784">
        <f t="shared" si="0"/>
        <v>3671.8</v>
      </c>
      <c r="E34" s="784">
        <f>SUM('76:81-1'!M36,'76:81-1'!Q36)</f>
        <v>133</v>
      </c>
      <c r="F34" s="783"/>
      <c r="G34" s="784">
        <f t="shared" si="1"/>
        <v>133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SUM('76:81-1'!E37,'76:81-1'!I37)</f>
        <v>3310.7200000000003</v>
      </c>
      <c r="C35" s="783"/>
      <c r="D35" s="784">
        <f t="shared" si="0"/>
        <v>3310.7200000000003</v>
      </c>
      <c r="E35" s="784">
        <f>SUM('76:81-1'!M37,'76:81-1'!Q37)</f>
        <v>130</v>
      </c>
      <c r="F35" s="783"/>
      <c r="G35" s="784">
        <f t="shared" si="1"/>
        <v>130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SUM('76:81-1'!E38,'76:81-1'!I38)</f>
        <v>2940.82</v>
      </c>
      <c r="C36" s="783"/>
      <c r="D36" s="784">
        <f t="shared" si="0"/>
        <v>2940.82</v>
      </c>
      <c r="E36" s="784">
        <f>SUM('76:81-1'!M38,'76:81-1'!Q38)</f>
        <v>130</v>
      </c>
      <c r="F36" s="783"/>
      <c r="G36" s="784">
        <f t="shared" si="1"/>
        <v>130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89596.6</v>
      </c>
      <c r="C37" s="787"/>
      <c r="D37" s="786">
        <f t="shared" si="0"/>
        <v>89596.6</v>
      </c>
      <c r="E37" s="786">
        <f>SUM(E13:E36)</f>
        <v>3139</v>
      </c>
      <c r="F37" s="787"/>
      <c r="G37" s="786">
        <f t="shared" si="1"/>
        <v>3139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4669.63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16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62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2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2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2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638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24"/>
      <c r="D9" s="1624"/>
      <c r="E9" s="1624"/>
      <c r="F9" s="1624"/>
      <c r="G9" s="1624"/>
      <c r="H9" s="1624"/>
      <c r="I9" s="1624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1624"/>
      <c r="I10" s="1624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SUM('92:95'!E15,'92:95'!I15)</f>
        <v>1680.9979999999998</v>
      </c>
      <c r="C13" s="783"/>
      <c r="D13" s="784">
        <f t="shared" ref="D13:D37" si="0">B13</f>
        <v>1680.9979999999998</v>
      </c>
      <c r="E13" s="784">
        <f>SUM('92:95'!M15,'92:95'!Q15)</f>
        <v>14.748000000000001</v>
      </c>
      <c r="F13" s="783"/>
      <c r="G13" s="784">
        <f t="shared" ref="G13:G37" si="1">E13</f>
        <v>14.748000000000001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SUM('92:95'!E16,'92:95'!I16)</f>
        <v>1665.8959999999997</v>
      </c>
      <c r="C14" s="783"/>
      <c r="D14" s="784">
        <f t="shared" si="0"/>
        <v>1665.8959999999997</v>
      </c>
      <c r="E14" s="784">
        <f>SUM('92:95'!M16,'92:95'!Q16)</f>
        <v>15.184000000000001</v>
      </c>
      <c r="F14" s="783"/>
      <c r="G14" s="784">
        <f t="shared" si="1"/>
        <v>15.184000000000001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SUM('92:95'!E17,'92:95'!I17)</f>
        <v>1631.8439999999998</v>
      </c>
      <c r="C15" s="783"/>
      <c r="D15" s="784">
        <f t="shared" si="0"/>
        <v>1631.8439999999998</v>
      </c>
      <c r="E15" s="784">
        <f>SUM('92:95'!M17,'92:95'!Q17)</f>
        <v>16.047999999999998</v>
      </c>
      <c r="F15" s="783"/>
      <c r="G15" s="784">
        <f t="shared" si="1"/>
        <v>16.047999999999998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SUM('92:95'!E18,'92:95'!I18)</f>
        <v>1603.318</v>
      </c>
      <c r="C16" s="783"/>
      <c r="D16" s="784">
        <f t="shared" si="0"/>
        <v>1603.318</v>
      </c>
      <c r="E16" s="784">
        <f>SUM('92:95'!M18,'92:95'!Q18)</f>
        <v>14.744</v>
      </c>
      <c r="F16" s="783"/>
      <c r="G16" s="784">
        <f t="shared" si="1"/>
        <v>14.744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SUM('92:95'!E19,'92:95'!I19)</f>
        <v>1615.742</v>
      </c>
      <c r="C17" s="783"/>
      <c r="D17" s="784">
        <f t="shared" si="0"/>
        <v>1615.742</v>
      </c>
      <c r="E17" s="784">
        <f>SUM('92:95'!M19,'92:95'!Q19)</f>
        <v>15.794000000000002</v>
      </c>
      <c r="F17" s="783"/>
      <c r="G17" s="784">
        <f t="shared" si="1"/>
        <v>15.794000000000002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SUM('92:95'!E20,'92:95'!I20)</f>
        <v>1765.8420000000001</v>
      </c>
      <c r="C18" s="783"/>
      <c r="D18" s="784">
        <f t="shared" si="0"/>
        <v>1765.8420000000001</v>
      </c>
      <c r="E18" s="784">
        <f>SUM('92:95'!M20,'92:95'!Q20)</f>
        <v>14.948</v>
      </c>
      <c r="F18" s="783"/>
      <c r="G18" s="784">
        <f t="shared" si="1"/>
        <v>14.948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SUM('92:95'!E21,'92:95'!I21)</f>
        <v>2122.87</v>
      </c>
      <c r="C19" s="783"/>
      <c r="D19" s="784">
        <f t="shared" si="0"/>
        <v>2122.87</v>
      </c>
      <c r="E19" s="784">
        <f>SUM('92:95'!M21,'92:95'!Q21)</f>
        <v>15.454000000000001</v>
      </c>
      <c r="F19" s="783"/>
      <c r="G19" s="784">
        <f t="shared" si="1"/>
        <v>15.454000000000001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SUM('92:95'!E22,'92:95'!I22)</f>
        <v>2449.1360000000004</v>
      </c>
      <c r="C20" s="783"/>
      <c r="D20" s="784">
        <f t="shared" si="0"/>
        <v>2449.1360000000004</v>
      </c>
      <c r="E20" s="784">
        <f>SUM('92:95'!M22,'92:95'!Q22)</f>
        <v>19.567999999999998</v>
      </c>
      <c r="F20" s="783"/>
      <c r="G20" s="784">
        <f t="shared" si="1"/>
        <v>19.567999999999998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SUM('92:95'!E23,'92:95'!I23)</f>
        <v>2702.0360000000001</v>
      </c>
      <c r="C21" s="783"/>
      <c r="D21" s="784">
        <f t="shared" si="0"/>
        <v>2702.0360000000001</v>
      </c>
      <c r="E21" s="784">
        <f>SUM('92:95'!M23,'92:95'!Q23)</f>
        <v>13.783999999999999</v>
      </c>
      <c r="F21" s="783"/>
      <c r="G21" s="784">
        <f t="shared" si="1"/>
        <v>13.783999999999999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SUM('92:95'!E24,'92:95'!I24)</f>
        <v>2743.8740000000003</v>
      </c>
      <c r="C22" s="783"/>
      <c r="D22" s="784">
        <f t="shared" si="0"/>
        <v>2743.8740000000003</v>
      </c>
      <c r="E22" s="784">
        <f>SUM('92:95'!M24,'92:95'!Q24)</f>
        <v>16.809999999999999</v>
      </c>
      <c r="F22" s="783"/>
      <c r="G22" s="784">
        <f t="shared" si="1"/>
        <v>16.809999999999999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SUM('92:95'!E25,'92:95'!I25)</f>
        <v>2480.3620000000001</v>
      </c>
      <c r="C23" s="783"/>
      <c r="D23" s="784">
        <f t="shared" si="0"/>
        <v>2480.3620000000001</v>
      </c>
      <c r="E23" s="784">
        <f>SUM('92:95'!M25,'92:95'!Q25)</f>
        <v>16.402000000000001</v>
      </c>
      <c r="F23" s="783"/>
      <c r="G23" s="784">
        <f t="shared" si="1"/>
        <v>16.402000000000001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SUM('92:95'!E26,'92:95'!I26)</f>
        <v>2557.94</v>
      </c>
      <c r="C24" s="783"/>
      <c r="D24" s="784">
        <f t="shared" si="0"/>
        <v>2557.94</v>
      </c>
      <c r="E24" s="784">
        <f>SUM('92:95'!M26,'92:95'!Q26)</f>
        <v>19.167999999999999</v>
      </c>
      <c r="F24" s="783"/>
      <c r="G24" s="784">
        <f t="shared" si="1"/>
        <v>19.167999999999999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SUM('92:95'!E27,'92:95'!I27)</f>
        <v>2273.0339999999997</v>
      </c>
      <c r="C25" s="783"/>
      <c r="D25" s="784">
        <f t="shared" si="0"/>
        <v>2273.0339999999997</v>
      </c>
      <c r="E25" s="784">
        <f>SUM('92:95'!M27,'92:95'!Q27)</f>
        <v>17.97</v>
      </c>
      <c r="F25" s="783"/>
      <c r="G25" s="784">
        <f t="shared" si="1"/>
        <v>17.97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SUM('92:95'!E28,'92:95'!I28)</f>
        <v>2440.0899999999997</v>
      </c>
      <c r="C26" s="783"/>
      <c r="D26" s="784">
        <f t="shared" si="0"/>
        <v>2440.0899999999997</v>
      </c>
      <c r="E26" s="784">
        <f>SUM('92:95'!M28,'92:95'!Q28)</f>
        <v>13.778</v>
      </c>
      <c r="F26" s="783"/>
      <c r="G26" s="784">
        <f t="shared" si="1"/>
        <v>13.778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SUM('92:95'!E29,'92:95'!I29)</f>
        <v>2533.9100000000003</v>
      </c>
      <c r="C27" s="783"/>
      <c r="D27" s="784">
        <f t="shared" si="0"/>
        <v>2533.9100000000003</v>
      </c>
      <c r="E27" s="784">
        <f>SUM('92:95'!M29,'92:95'!Q29)</f>
        <v>19.766000000000002</v>
      </c>
      <c r="F27" s="783"/>
      <c r="G27" s="784">
        <f t="shared" si="1"/>
        <v>19.766000000000002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SUM('92:95'!E30,'92:95'!I30)</f>
        <v>2549.884</v>
      </c>
      <c r="C28" s="783"/>
      <c r="D28" s="784">
        <f t="shared" si="0"/>
        <v>2549.884</v>
      </c>
      <c r="E28" s="784">
        <f>SUM('92:95'!M30,'92:95'!Q30)</f>
        <v>13.340000000000002</v>
      </c>
      <c r="F28" s="783"/>
      <c r="G28" s="784">
        <f t="shared" si="1"/>
        <v>13.340000000000002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SUM('92:95'!E31,'92:95'!I31)</f>
        <v>2672.0320000000002</v>
      </c>
      <c r="C29" s="783"/>
      <c r="D29" s="784">
        <f t="shared" si="0"/>
        <v>2672.0320000000002</v>
      </c>
      <c r="E29" s="784">
        <f>SUM('92:95'!M31,'92:95'!Q31)</f>
        <v>16.260000000000002</v>
      </c>
      <c r="F29" s="783"/>
      <c r="G29" s="784">
        <f t="shared" si="1"/>
        <v>16.260000000000002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SUM('92:95'!E32,'92:95'!I32)</f>
        <v>2594.3020000000001</v>
      </c>
      <c r="C30" s="783"/>
      <c r="D30" s="784">
        <f t="shared" si="0"/>
        <v>2594.3020000000001</v>
      </c>
      <c r="E30" s="784">
        <f>SUM('92:95'!M32,'92:95'!Q32)</f>
        <v>17.304000000000002</v>
      </c>
      <c r="F30" s="783"/>
      <c r="G30" s="784">
        <f t="shared" si="1"/>
        <v>17.304000000000002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SUM('92:95'!E33,'92:95'!I33)</f>
        <v>2599.9659999999999</v>
      </c>
      <c r="C31" s="799"/>
      <c r="D31" s="804">
        <f t="shared" si="0"/>
        <v>2599.9659999999999</v>
      </c>
      <c r="E31" s="784">
        <f>SUM('92:95'!M33,'92:95'!Q33)</f>
        <v>18.344000000000001</v>
      </c>
      <c r="F31" s="799"/>
      <c r="G31" s="804">
        <f t="shared" si="1"/>
        <v>18.344000000000001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SUM('92:95'!E34,'92:95'!I34)</f>
        <v>2449.33</v>
      </c>
      <c r="C32" s="803"/>
      <c r="D32" s="804">
        <f t="shared" si="0"/>
        <v>2449.33</v>
      </c>
      <c r="E32" s="784">
        <f>SUM('92:95'!M34,'92:95'!Q34)</f>
        <v>18.187999999999999</v>
      </c>
      <c r="F32" s="803"/>
      <c r="G32" s="804">
        <f t="shared" si="1"/>
        <v>18.187999999999999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SUM('92:95'!E35,'92:95'!I35)</f>
        <v>2395.0680000000002</v>
      </c>
      <c r="C33" s="783"/>
      <c r="D33" s="784">
        <f t="shared" si="0"/>
        <v>2395.0680000000002</v>
      </c>
      <c r="E33" s="784">
        <f>SUM('92:95'!M35,'92:95'!Q35)</f>
        <v>18.608000000000001</v>
      </c>
      <c r="F33" s="783"/>
      <c r="G33" s="784">
        <f t="shared" si="1"/>
        <v>18.608000000000001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SUM('92:95'!E36,'92:95'!I36)</f>
        <v>2274.2159999999999</v>
      </c>
      <c r="C34" s="783"/>
      <c r="D34" s="784">
        <f t="shared" si="0"/>
        <v>2274.2159999999999</v>
      </c>
      <c r="E34" s="784">
        <f>SUM('92:95'!M36,'92:95'!Q36)</f>
        <v>15.89</v>
      </c>
      <c r="F34" s="783"/>
      <c r="G34" s="784">
        <f t="shared" si="1"/>
        <v>15.89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SUM('92:95'!E37,'92:95'!I37)</f>
        <v>2063.7839999999997</v>
      </c>
      <c r="C35" s="783"/>
      <c r="D35" s="784">
        <f t="shared" si="0"/>
        <v>2063.7839999999997</v>
      </c>
      <c r="E35" s="784">
        <f>SUM('92:95'!M37,'92:95'!Q37)</f>
        <v>15.088000000000001</v>
      </c>
      <c r="F35" s="783"/>
      <c r="G35" s="784">
        <f t="shared" si="1"/>
        <v>15.088000000000001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SUM('92:95'!E38,'92:95'!I38)</f>
        <v>1849.9439999999997</v>
      </c>
      <c r="C36" s="783"/>
      <c r="D36" s="784">
        <f t="shared" si="0"/>
        <v>1849.9439999999997</v>
      </c>
      <c r="E36" s="784">
        <f>SUM('92:95'!M38,'92:95'!Q38)</f>
        <v>14.094000000000001</v>
      </c>
      <c r="F36" s="783"/>
      <c r="G36" s="784">
        <f t="shared" si="1"/>
        <v>14.094000000000001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53715.418000000005</v>
      </c>
      <c r="C37" s="787"/>
      <c r="D37" s="786">
        <f t="shared" si="0"/>
        <v>53715.418000000005</v>
      </c>
      <c r="E37" s="786">
        <f>SUM(E13:E36)</f>
        <v>391.28200000000004</v>
      </c>
      <c r="F37" s="787"/>
      <c r="G37" s="786">
        <f t="shared" si="1"/>
        <v>391.28200000000004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2743.8740000000003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22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62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2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2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2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669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24"/>
      <c r="D9" s="1624"/>
      <c r="E9" s="1624"/>
      <c r="F9" s="1624"/>
      <c r="G9" s="1624"/>
      <c r="H9" s="1624"/>
      <c r="I9" s="1624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1624"/>
      <c r="I10" s="1624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SUM('96:97'!E15,'96:97'!I15)</f>
        <v>3113</v>
      </c>
      <c r="C13" s="783"/>
      <c r="D13" s="784">
        <f t="shared" ref="D13:D37" si="0">B13</f>
        <v>3113</v>
      </c>
      <c r="E13" s="784">
        <f>SUM('96:97'!M15,'96:97'!Q15)</f>
        <v>1941</v>
      </c>
      <c r="F13" s="783"/>
      <c r="G13" s="784">
        <f t="shared" ref="G13:G37" si="1">E13</f>
        <v>1941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SUM('96:97'!E16,'96:97'!I16)</f>
        <v>3080</v>
      </c>
      <c r="C14" s="783"/>
      <c r="D14" s="784">
        <f t="shared" si="0"/>
        <v>3080</v>
      </c>
      <c r="E14" s="784">
        <f>SUM('96:97'!M16,'96:97'!Q16)</f>
        <v>1944</v>
      </c>
      <c r="F14" s="783"/>
      <c r="G14" s="784">
        <f t="shared" si="1"/>
        <v>1944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SUM('96:97'!E17,'96:97'!I17)</f>
        <v>3029</v>
      </c>
      <c r="C15" s="783"/>
      <c r="D15" s="784">
        <f t="shared" si="0"/>
        <v>3029</v>
      </c>
      <c r="E15" s="784">
        <f>SUM('96:97'!M17,'96:97'!Q17)</f>
        <v>1957</v>
      </c>
      <c r="F15" s="783"/>
      <c r="G15" s="784">
        <f t="shared" si="1"/>
        <v>1957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SUM('96:97'!E18,'96:97'!I18)</f>
        <v>3014</v>
      </c>
      <c r="C16" s="783"/>
      <c r="D16" s="784">
        <f t="shared" si="0"/>
        <v>3014</v>
      </c>
      <c r="E16" s="784">
        <f>SUM('96:97'!M18,'96:97'!Q18)</f>
        <v>1937</v>
      </c>
      <c r="F16" s="783"/>
      <c r="G16" s="784">
        <f t="shared" si="1"/>
        <v>1937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SUM('96:97'!E19,'96:97'!I19)</f>
        <v>3105</v>
      </c>
      <c r="C17" s="783"/>
      <c r="D17" s="784">
        <f t="shared" si="0"/>
        <v>3105</v>
      </c>
      <c r="E17" s="784">
        <f>SUM('96:97'!M19,'96:97'!Q19)</f>
        <v>1894</v>
      </c>
      <c r="F17" s="783"/>
      <c r="G17" s="784">
        <f t="shared" si="1"/>
        <v>1894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SUM('96:97'!E20,'96:97'!I20)</f>
        <v>3343</v>
      </c>
      <c r="C18" s="783"/>
      <c r="D18" s="784">
        <f t="shared" si="0"/>
        <v>3343</v>
      </c>
      <c r="E18" s="784">
        <f>SUM('96:97'!M20,'96:97'!Q20)</f>
        <v>1891</v>
      </c>
      <c r="F18" s="783"/>
      <c r="G18" s="784">
        <f t="shared" si="1"/>
        <v>1891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SUM('96:97'!E21,'96:97'!I21)</f>
        <v>3764</v>
      </c>
      <c r="C19" s="783"/>
      <c r="D19" s="784">
        <f t="shared" si="0"/>
        <v>3764</v>
      </c>
      <c r="E19" s="784">
        <f>SUM('96:97'!M21,'96:97'!Q21)</f>
        <v>1876</v>
      </c>
      <c r="F19" s="783"/>
      <c r="G19" s="784">
        <f t="shared" si="1"/>
        <v>1876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SUM('96:97'!E22,'96:97'!I22)</f>
        <v>4263</v>
      </c>
      <c r="C20" s="783"/>
      <c r="D20" s="784">
        <f t="shared" si="0"/>
        <v>4263</v>
      </c>
      <c r="E20" s="784">
        <f>SUM('96:97'!M22,'96:97'!Q22)</f>
        <v>2042</v>
      </c>
      <c r="F20" s="783"/>
      <c r="G20" s="784">
        <f t="shared" si="1"/>
        <v>2042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SUM('96:97'!E23,'96:97'!I23)</f>
        <v>4962</v>
      </c>
      <c r="C21" s="783"/>
      <c r="D21" s="784">
        <f t="shared" si="0"/>
        <v>4962</v>
      </c>
      <c r="E21" s="784">
        <f>SUM('96:97'!M23,'96:97'!Q23)</f>
        <v>2463</v>
      </c>
      <c r="F21" s="783"/>
      <c r="G21" s="784">
        <f t="shared" si="1"/>
        <v>2463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SUM('96:97'!E24,'96:97'!I24)</f>
        <v>4929</v>
      </c>
      <c r="C22" s="783"/>
      <c r="D22" s="784">
        <f t="shared" si="0"/>
        <v>4929</v>
      </c>
      <c r="E22" s="784">
        <f>SUM('96:97'!M24,'96:97'!Q24)</f>
        <v>2311</v>
      </c>
      <c r="F22" s="783"/>
      <c r="G22" s="784">
        <f t="shared" si="1"/>
        <v>2311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SUM('96:97'!E25,'96:97'!I25)</f>
        <v>4756</v>
      </c>
      <c r="C23" s="783"/>
      <c r="D23" s="784">
        <f t="shared" si="0"/>
        <v>4756</v>
      </c>
      <c r="E23" s="784">
        <f>SUM('96:97'!M25,'96:97'!Q25)</f>
        <v>2251</v>
      </c>
      <c r="F23" s="783"/>
      <c r="G23" s="784">
        <f t="shared" si="1"/>
        <v>2251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SUM('96:97'!E26,'96:97'!I26)</f>
        <v>4689</v>
      </c>
      <c r="C24" s="783"/>
      <c r="D24" s="784">
        <f t="shared" si="0"/>
        <v>4689</v>
      </c>
      <c r="E24" s="784">
        <f>SUM('96:97'!M26,'96:97'!Q26)</f>
        <v>2249</v>
      </c>
      <c r="F24" s="783"/>
      <c r="G24" s="784">
        <f t="shared" si="1"/>
        <v>2249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SUM('96:97'!E27,'96:97'!I27)</f>
        <v>4227</v>
      </c>
      <c r="C25" s="783"/>
      <c r="D25" s="784">
        <f t="shared" si="0"/>
        <v>4227</v>
      </c>
      <c r="E25" s="784">
        <f>SUM('96:97'!M27,'96:97'!Q27)</f>
        <v>1940</v>
      </c>
      <c r="F25" s="783"/>
      <c r="G25" s="784">
        <f t="shared" si="1"/>
        <v>1940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SUM('96:97'!E28,'96:97'!I28)</f>
        <v>4528</v>
      </c>
      <c r="C26" s="783"/>
      <c r="D26" s="784">
        <f t="shared" si="0"/>
        <v>4528</v>
      </c>
      <c r="E26" s="784">
        <f>SUM('96:97'!M28,'96:97'!Q28)</f>
        <v>2242</v>
      </c>
      <c r="F26" s="783"/>
      <c r="G26" s="784">
        <f t="shared" si="1"/>
        <v>2242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SUM('96:97'!E29,'96:97'!I29)</f>
        <v>4654</v>
      </c>
      <c r="C27" s="783"/>
      <c r="D27" s="784">
        <f t="shared" si="0"/>
        <v>4654</v>
      </c>
      <c r="E27" s="784">
        <f>SUM('96:97'!M29,'96:97'!Q29)</f>
        <v>2229</v>
      </c>
      <c r="F27" s="783"/>
      <c r="G27" s="784">
        <f t="shared" si="1"/>
        <v>2229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SUM('96:97'!E30,'96:97'!I30)</f>
        <v>4692</v>
      </c>
      <c r="C28" s="783"/>
      <c r="D28" s="784">
        <f t="shared" si="0"/>
        <v>4692</v>
      </c>
      <c r="E28" s="784">
        <f>SUM('96:97'!M30,'96:97'!Q30)</f>
        <v>2277</v>
      </c>
      <c r="F28" s="783"/>
      <c r="G28" s="784">
        <f t="shared" si="1"/>
        <v>2277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SUM('96:97'!E31,'96:97'!I31)</f>
        <v>5108</v>
      </c>
      <c r="C29" s="783"/>
      <c r="D29" s="784">
        <f t="shared" si="0"/>
        <v>5108</v>
      </c>
      <c r="E29" s="784">
        <f>SUM('96:97'!M31,'96:97'!Q31)</f>
        <v>2545</v>
      </c>
      <c r="F29" s="783"/>
      <c r="G29" s="784">
        <f t="shared" si="1"/>
        <v>2545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SUM('96:97'!E32,'96:97'!I32)</f>
        <v>4870</v>
      </c>
      <c r="C30" s="783"/>
      <c r="D30" s="784">
        <f t="shared" si="0"/>
        <v>4870</v>
      </c>
      <c r="E30" s="784">
        <f>SUM('96:97'!M32,'96:97'!Q32)</f>
        <v>2382</v>
      </c>
      <c r="F30" s="783"/>
      <c r="G30" s="784">
        <f t="shared" si="1"/>
        <v>2382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SUM('96:97'!E33,'96:97'!I33)</f>
        <v>4807</v>
      </c>
      <c r="C31" s="799"/>
      <c r="D31" s="804">
        <f t="shared" si="0"/>
        <v>4807</v>
      </c>
      <c r="E31" s="784">
        <f>SUM('96:97'!M33,'96:97'!Q33)</f>
        <v>2287</v>
      </c>
      <c r="F31" s="799"/>
      <c r="G31" s="804">
        <f t="shared" si="1"/>
        <v>2287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SUM('96:97'!E34,'96:97'!I34)</f>
        <v>4549</v>
      </c>
      <c r="C32" s="803"/>
      <c r="D32" s="804">
        <f t="shared" si="0"/>
        <v>4549</v>
      </c>
      <c r="E32" s="784">
        <f>SUM('96:97'!M34,'96:97'!Q34)</f>
        <v>2133</v>
      </c>
      <c r="F32" s="803"/>
      <c r="G32" s="804">
        <f t="shared" si="1"/>
        <v>2133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SUM('96:97'!E35,'96:97'!I35)</f>
        <v>4439</v>
      </c>
      <c r="C33" s="783"/>
      <c r="D33" s="784">
        <f t="shared" si="0"/>
        <v>4439</v>
      </c>
      <c r="E33" s="784">
        <f>SUM('96:97'!M35,'96:97'!Q35)</f>
        <v>2115</v>
      </c>
      <c r="F33" s="783"/>
      <c r="G33" s="784">
        <f t="shared" si="1"/>
        <v>2115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SUM('96:97'!E36,'96:97'!I36)</f>
        <v>4196</v>
      </c>
      <c r="C34" s="783"/>
      <c r="D34" s="784">
        <f t="shared" si="0"/>
        <v>4196</v>
      </c>
      <c r="E34" s="784">
        <f>SUM('96:97'!M36,'96:97'!Q36)</f>
        <v>2059</v>
      </c>
      <c r="F34" s="783"/>
      <c r="G34" s="784">
        <f t="shared" si="1"/>
        <v>2059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SUM('96:97'!E37,'96:97'!I37)</f>
        <v>3787</v>
      </c>
      <c r="C35" s="783"/>
      <c r="D35" s="784">
        <f t="shared" si="0"/>
        <v>3787</v>
      </c>
      <c r="E35" s="784">
        <f>SUM('96:97'!M37,'96:97'!Q37)</f>
        <v>2007</v>
      </c>
      <c r="F35" s="783"/>
      <c r="G35" s="784">
        <f t="shared" si="1"/>
        <v>2007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SUM('96:97'!E38,'96:97'!I38)</f>
        <v>3424</v>
      </c>
      <c r="C36" s="783"/>
      <c r="D36" s="784">
        <f t="shared" si="0"/>
        <v>3424</v>
      </c>
      <c r="E36" s="784">
        <f>SUM('96:97'!M38,'96:97'!Q38)</f>
        <v>1985</v>
      </c>
      <c r="F36" s="783"/>
      <c r="G36" s="784">
        <f t="shared" si="1"/>
        <v>1985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99328</v>
      </c>
      <c r="C37" s="787"/>
      <c r="D37" s="786">
        <f t="shared" si="0"/>
        <v>99328</v>
      </c>
      <c r="E37" s="786">
        <f>SUM(E13:E36)</f>
        <v>50957</v>
      </c>
      <c r="F37" s="787"/>
      <c r="G37" s="786">
        <f t="shared" si="1"/>
        <v>50957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5108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590</v>
      </c>
    </row>
    <row r="4" spans="2:2" x14ac:dyDescent="0.2">
      <c r="B4" t="s">
        <v>590</v>
      </c>
    </row>
    <row r="5" spans="2:2" x14ac:dyDescent="0.2">
      <c r="B5" t="s">
        <v>591</v>
      </c>
    </row>
    <row r="6" spans="2:2" x14ac:dyDescent="0.2">
      <c r="B6" t="s">
        <v>591</v>
      </c>
    </row>
    <row r="7" spans="2:2" x14ac:dyDescent="0.2">
      <c r="B7" t="s">
        <v>592</v>
      </c>
    </row>
    <row r="8" spans="2:2" x14ac:dyDescent="0.2">
      <c r="B8" t="s">
        <v>592</v>
      </c>
    </row>
    <row r="9" spans="2:2" x14ac:dyDescent="0.2">
      <c r="B9" t="s">
        <v>593</v>
      </c>
    </row>
    <row r="10" spans="2:2" x14ac:dyDescent="0.2">
      <c r="B10" t="s">
        <v>593</v>
      </c>
    </row>
    <row r="11" spans="2:2" x14ac:dyDescent="0.2">
      <c r="B11" t="s">
        <v>594</v>
      </c>
    </row>
    <row r="12" spans="2:2" x14ac:dyDescent="0.2">
      <c r="B12" t="s">
        <v>594</v>
      </c>
    </row>
    <row r="13" spans="2:2" x14ac:dyDescent="0.2">
      <c r="B13" t="s">
        <v>595</v>
      </c>
    </row>
    <row r="14" spans="2:2" x14ac:dyDescent="0.2">
      <c r="B14" t="s">
        <v>595</v>
      </c>
    </row>
    <row r="15" spans="2:2" x14ac:dyDescent="0.2">
      <c r="B15" t="s">
        <v>596</v>
      </c>
    </row>
    <row r="16" spans="2:2" x14ac:dyDescent="0.2">
      <c r="B16" t="s">
        <v>596</v>
      </c>
    </row>
    <row r="17" spans="2:2" x14ac:dyDescent="0.2">
      <c r="B17" t="s">
        <v>597</v>
      </c>
    </row>
    <row r="18" spans="2:2" x14ac:dyDescent="0.2">
      <c r="B18" t="s">
        <v>597</v>
      </c>
    </row>
    <row r="19" spans="2:2" x14ac:dyDescent="0.2">
      <c r="B19" t="s">
        <v>598</v>
      </c>
    </row>
    <row r="20" spans="2:2" x14ac:dyDescent="0.2">
      <c r="B20" t="s">
        <v>598</v>
      </c>
    </row>
    <row r="21" spans="2:2" x14ac:dyDescent="0.2">
      <c r="B21" t="s">
        <v>599</v>
      </c>
    </row>
    <row r="22" spans="2:2" x14ac:dyDescent="0.2">
      <c r="B22" t="s">
        <v>599</v>
      </c>
    </row>
    <row r="23" spans="2:2" x14ac:dyDescent="0.2">
      <c r="B23" t="s">
        <v>600</v>
      </c>
    </row>
    <row r="24" spans="2:2" x14ac:dyDescent="0.2">
      <c r="B24" t="s">
        <v>601</v>
      </c>
    </row>
    <row r="25" spans="2:2" x14ac:dyDescent="0.2">
      <c r="B25" t="s">
        <v>602</v>
      </c>
    </row>
    <row r="26" spans="2:2" x14ac:dyDescent="0.2">
      <c r="B26" t="s">
        <v>602</v>
      </c>
    </row>
    <row r="27" spans="2:2" x14ac:dyDescent="0.2">
      <c r="B27" t="s">
        <v>603</v>
      </c>
    </row>
    <row r="28" spans="2:2" x14ac:dyDescent="0.2">
      <c r="B28" t="s">
        <v>603</v>
      </c>
    </row>
    <row r="29" spans="2:2" x14ac:dyDescent="0.2">
      <c r="B29" t="s">
        <v>604</v>
      </c>
    </row>
    <row r="30" spans="2:2" x14ac:dyDescent="0.2">
      <c r="B30" t="s">
        <v>604</v>
      </c>
    </row>
    <row r="31" spans="2:2" x14ac:dyDescent="0.2">
      <c r="B31" t="s">
        <v>605</v>
      </c>
    </row>
    <row r="32" spans="2:2" x14ac:dyDescent="0.2">
      <c r="B32" t="s">
        <v>605</v>
      </c>
    </row>
    <row r="33" spans="2:2" x14ac:dyDescent="0.2">
      <c r="B33" t="s">
        <v>606</v>
      </c>
    </row>
    <row r="34" spans="2:2" x14ac:dyDescent="0.2">
      <c r="B34" t="s">
        <v>606</v>
      </c>
    </row>
    <row r="35" spans="2:2" x14ac:dyDescent="0.2">
      <c r="B35" t="s">
        <v>607</v>
      </c>
    </row>
    <row r="36" spans="2:2" x14ac:dyDescent="0.2">
      <c r="B36" t="s">
        <v>607</v>
      </c>
    </row>
    <row r="37" spans="2:2" x14ac:dyDescent="0.2">
      <c r="B37" t="s">
        <v>608</v>
      </c>
    </row>
    <row r="38" spans="2:2" x14ac:dyDescent="0.2">
      <c r="B38" t="s">
        <v>608</v>
      </c>
    </row>
    <row r="39" spans="2:2" x14ac:dyDescent="0.2">
      <c r="B39" t="s">
        <v>609</v>
      </c>
    </row>
    <row r="40" spans="2:2" x14ac:dyDescent="0.2">
      <c r="B40" t="s">
        <v>609</v>
      </c>
    </row>
    <row r="41" spans="2:2" x14ac:dyDescent="0.2">
      <c r="B41" t="s">
        <v>610</v>
      </c>
    </row>
    <row r="42" spans="2:2" x14ac:dyDescent="0.2">
      <c r="B42" t="s">
        <v>610</v>
      </c>
    </row>
    <row r="43" spans="2:2" x14ac:dyDescent="0.2">
      <c r="B43" t="s">
        <v>611</v>
      </c>
    </row>
    <row r="44" spans="2:2" x14ac:dyDescent="0.2">
      <c r="B44" t="s">
        <v>611</v>
      </c>
    </row>
    <row r="45" spans="2:2" x14ac:dyDescent="0.2">
      <c r="B45" t="s">
        <v>612</v>
      </c>
    </row>
    <row r="46" spans="2:2" x14ac:dyDescent="0.2">
      <c r="B46" t="s">
        <v>612</v>
      </c>
    </row>
    <row r="47" spans="2:2" x14ac:dyDescent="0.2">
      <c r="B47" t="s">
        <v>613</v>
      </c>
    </row>
    <row r="48" spans="2:2" x14ac:dyDescent="0.2">
      <c r="B48" t="s">
        <v>613</v>
      </c>
    </row>
    <row r="49" spans="2:2" x14ac:dyDescent="0.2">
      <c r="B49" t="s">
        <v>614</v>
      </c>
    </row>
    <row r="50" spans="2:2" x14ac:dyDescent="0.2">
      <c r="B50" t="s">
        <v>614</v>
      </c>
    </row>
    <row r="51" spans="2:2" x14ac:dyDescent="0.2">
      <c r="B51" t="s">
        <v>615</v>
      </c>
    </row>
    <row r="52" spans="2:2" x14ac:dyDescent="0.2">
      <c r="B52" t="s">
        <v>615</v>
      </c>
    </row>
    <row r="53" spans="2:2" x14ac:dyDescent="0.2">
      <c r="B53" t="s">
        <v>616</v>
      </c>
    </row>
    <row r="54" spans="2:2" x14ac:dyDescent="0.2">
      <c r="B54" t="s">
        <v>617</v>
      </c>
    </row>
    <row r="55" spans="2:2" x14ac:dyDescent="0.2">
      <c r="B55" t="s">
        <v>618</v>
      </c>
    </row>
    <row r="56" spans="2:2" x14ac:dyDescent="0.2">
      <c r="B56" t="s">
        <v>619</v>
      </c>
    </row>
    <row r="57" spans="2:2" x14ac:dyDescent="0.2">
      <c r="B57" t="s">
        <v>620</v>
      </c>
    </row>
    <row r="58" spans="2:2" x14ac:dyDescent="0.2">
      <c r="B58" t="s">
        <v>621</v>
      </c>
    </row>
    <row r="59" spans="2:2" x14ac:dyDescent="0.2">
      <c r="B59" t="s">
        <v>622</v>
      </c>
    </row>
    <row r="60" spans="2:2" x14ac:dyDescent="0.2">
      <c r="B60" t="s">
        <v>623</v>
      </c>
    </row>
    <row r="61" spans="2:2" x14ac:dyDescent="0.2">
      <c r="B61" t="s">
        <v>624</v>
      </c>
    </row>
    <row r="62" spans="2:2" x14ac:dyDescent="0.2">
      <c r="B62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121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3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2020-01-14T10:50:45Z</cp:lastPrinted>
  <dcterms:created xsi:type="dcterms:W3CDTF">1996-10-08T23:32:33Z</dcterms:created>
  <dcterms:modified xsi:type="dcterms:W3CDTF">2020-04-23T07:43:05Z</dcterms:modified>
</cp:coreProperties>
</file>